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attnpenalty">'Sheet1'!$F$8</definedName>
    <definedName name="lowtodrop">'Sheet1'!$F$20</definedName>
    <definedName name="needforA">'Sheet2'!$B$3</definedName>
    <definedName name="needforB">'Sheet2'!$B$4</definedName>
    <definedName name="needforC">'Sheet2'!$B$5</definedName>
    <definedName name="needforD">'Sheet2'!$B$6</definedName>
    <definedName name="possible">'Sheet1'!$F$12</definedName>
    <definedName name="_xlnm.Print_Area" localSheetId="0">'Sheet1'!$A$11:$F$32</definedName>
    <definedName name="totalafter">'Sheet1'!$F$23</definedName>
    <definedName name="totalbefore">'Sheet1'!$F$19</definedName>
    <definedName name="totalHWQ">'Sheet1'!$F$17</definedName>
  </definedNames>
  <calcPr fullCalcOnLoad="1"/>
</workbook>
</file>

<file path=xl/comments1.xml><?xml version="1.0" encoding="utf-8"?>
<comments xmlns="http://schemas.openxmlformats.org/spreadsheetml/2006/main">
  <authors>
    <author>Ray Gregg</author>
  </authors>
  <commentList>
    <comment ref="F8" authorId="0">
      <text>
        <r>
          <rPr>
            <sz val="8"/>
            <rFont val="Tahoma"/>
            <family val="0"/>
          </rPr>
          <t>Enter as a positive number.</t>
        </r>
      </text>
    </comment>
  </commentList>
</comments>
</file>

<file path=xl/sharedStrings.xml><?xml version="1.0" encoding="utf-8"?>
<sst xmlns="http://schemas.openxmlformats.org/spreadsheetml/2006/main" count="23" uniqueCount="23">
  <si>
    <t>Enter your attendance penalty, if any:</t>
  </si>
  <si>
    <t>Status Report</t>
  </si>
  <si>
    <t>ACT 215</t>
  </si>
  <si>
    <t>Possible Points:</t>
  </si>
  <si>
    <t>First Exam Grade</t>
  </si>
  <si>
    <t>Second Exam Grade</t>
  </si>
  <si>
    <t>Homework Points</t>
  </si>
  <si>
    <t>Best 5 Quizzes</t>
  </si>
  <si>
    <t>Total Points (300 Possible)</t>
  </si>
  <si>
    <t>Formulas for Calculations:</t>
  </si>
  <si>
    <t>For A</t>
  </si>
  <si>
    <t>For B</t>
  </si>
  <si>
    <t>For C</t>
  </si>
  <si>
    <t>For D</t>
  </si>
  <si>
    <t>Less:  Attendance Penalty</t>
  </si>
  <si>
    <t xml:space="preserve">      (if total &gt; 4, see table in syllabus)</t>
  </si>
  <si>
    <t>Enter your score on the first exam (maximum 100):</t>
  </si>
  <si>
    <t>Enter you score on the second exam (maximum 100):</t>
  </si>
  <si>
    <t>Enter your total homework points (maximum 60):</t>
  </si>
  <si>
    <t>Enter "Variables" in the red column at the right:</t>
  </si>
  <si>
    <t>Enter the sum of your best 5 pop quizzes (maximum 51):</t>
  </si>
  <si>
    <t>Enter the PDPs allocated to this course (maximum 10):</t>
  </si>
  <si>
    <t>Professional Development Points Allocated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</si>
</sst>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0000"/>
  </numFmts>
  <fonts count="44">
    <font>
      <sz val="10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3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164" fontId="4" fillId="0" borderId="10" xfId="0" applyNumberFormat="1" applyFont="1" applyBorder="1" applyAlignment="1">
      <alignment/>
    </xf>
    <xf numFmtId="0" fontId="7" fillId="33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" fontId="1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4" fillId="0" borderId="10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0" fillId="34" borderId="16" xfId="0" applyFont="1" applyFill="1" applyBorder="1" applyAlignment="1" quotePrefix="1">
      <alignment/>
    </xf>
    <xf numFmtId="0" fontId="7" fillId="33" borderId="17" xfId="0" applyFont="1" applyFill="1" applyBorder="1" applyAlignment="1" applyProtection="1">
      <alignment/>
      <protection locked="0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8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2" max="2" width="12.421875" style="0" customWidth="1"/>
    <col min="3" max="3" width="15.28125" style="0" customWidth="1"/>
    <col min="4" max="4" width="10.421875" style="0" customWidth="1"/>
    <col min="5" max="5" width="10.28125" style="0" customWidth="1"/>
    <col min="6" max="6" width="11.28125" style="0" customWidth="1"/>
  </cols>
  <sheetData>
    <row r="2" spans="1:6" ht="15.75">
      <c r="A2" s="10" t="s">
        <v>19</v>
      </c>
      <c r="B2" s="23"/>
      <c r="C2" s="11"/>
      <c r="D2" s="11"/>
      <c r="E2" s="11"/>
      <c r="F2" s="12"/>
    </row>
    <row r="3" spans="1:6" ht="18">
      <c r="A3" s="13" t="s">
        <v>16</v>
      </c>
      <c r="B3" s="24"/>
      <c r="C3" s="14"/>
      <c r="D3" s="14"/>
      <c r="E3" s="14"/>
      <c r="F3" s="22">
        <v>0</v>
      </c>
    </row>
    <row r="4" spans="1:6" ht="18">
      <c r="A4" s="13" t="s">
        <v>17</v>
      </c>
      <c r="B4" s="24"/>
      <c r="C4" s="14"/>
      <c r="D4" s="14"/>
      <c r="E4" s="14"/>
      <c r="F4" s="22">
        <v>0</v>
      </c>
    </row>
    <row r="5" spans="1:8" ht="18">
      <c r="A5" s="13" t="s">
        <v>18</v>
      </c>
      <c r="B5" s="24"/>
      <c r="C5" s="14"/>
      <c r="D5" s="14"/>
      <c r="E5" s="14"/>
      <c r="F5" s="22">
        <v>0</v>
      </c>
      <c r="H5" s="3"/>
    </row>
    <row r="6" spans="1:6" ht="18">
      <c r="A6" s="13" t="s">
        <v>20</v>
      </c>
      <c r="B6" s="24"/>
      <c r="C6" s="14"/>
      <c r="D6" s="14"/>
      <c r="E6" s="14"/>
      <c r="F6" s="22">
        <v>0</v>
      </c>
    </row>
    <row r="7" spans="1:6" ht="18">
      <c r="A7" s="13" t="s">
        <v>21</v>
      </c>
      <c r="B7" s="24"/>
      <c r="C7" s="14"/>
      <c r="D7" s="14"/>
      <c r="E7" s="14"/>
      <c r="F7" s="22">
        <v>0</v>
      </c>
    </row>
    <row r="8" spans="1:6" ht="18">
      <c r="A8" s="13" t="s">
        <v>0</v>
      </c>
      <c r="B8" s="24"/>
      <c r="C8" s="14"/>
      <c r="D8" s="14"/>
      <c r="E8" s="14"/>
      <c r="F8" s="22">
        <v>0</v>
      </c>
    </row>
    <row r="9" spans="1:6" ht="18.75" thickBot="1">
      <c r="A9" s="21" t="s">
        <v>15</v>
      </c>
      <c r="B9" s="25"/>
      <c r="C9" s="15"/>
      <c r="D9" s="15"/>
      <c r="E9" s="15"/>
      <c r="F9" s="9"/>
    </row>
    <row r="11" spans="1:6" ht="21">
      <c r="A11" s="2" t="s">
        <v>1</v>
      </c>
      <c r="B11" s="2"/>
      <c r="C11" s="2"/>
      <c r="F11" s="4" t="s">
        <v>2</v>
      </c>
    </row>
    <row r="12" spans="1:6" ht="12.75">
      <c r="A12" s="1" t="s">
        <v>3</v>
      </c>
      <c r="B12" s="1"/>
      <c r="C12" s="1"/>
      <c r="D12" s="7"/>
      <c r="E12" s="1"/>
      <c r="F12" s="5">
        <v>400</v>
      </c>
    </row>
    <row r="14" spans="1:6" ht="15">
      <c r="A14" s="6" t="s">
        <v>4</v>
      </c>
      <c r="E14" s="17"/>
      <c r="F14" s="17">
        <f>+F3</f>
        <v>0</v>
      </c>
    </row>
    <row r="15" spans="1:6" ht="15">
      <c r="A15" s="6" t="s">
        <v>5</v>
      </c>
      <c r="E15" s="17"/>
      <c r="F15" s="17">
        <f>+F4</f>
        <v>0</v>
      </c>
    </row>
    <row r="16" spans="1:6" ht="15">
      <c r="A16" s="6" t="s">
        <v>6</v>
      </c>
      <c r="E16" s="17">
        <f>+F5</f>
        <v>0</v>
      </c>
      <c r="F16" s="17"/>
    </row>
    <row r="17" spans="1:6" ht="15">
      <c r="A17" s="6" t="s">
        <v>7</v>
      </c>
      <c r="E17" s="18">
        <f>+F6</f>
        <v>0</v>
      </c>
      <c r="F17" s="19">
        <f>+E16+E17</f>
        <v>0</v>
      </c>
    </row>
    <row r="18" spans="1:6" ht="15">
      <c r="A18" s="6" t="s">
        <v>22</v>
      </c>
      <c r="E18" s="20"/>
      <c r="F18" s="18">
        <f>+F7</f>
        <v>0</v>
      </c>
    </row>
    <row r="19" spans="1:6" ht="15">
      <c r="A19" s="6" t="s">
        <v>8</v>
      </c>
      <c r="E19" s="20"/>
      <c r="F19" s="17">
        <f>SUM(F14:F18)</f>
        <v>0</v>
      </c>
    </row>
    <row r="20" spans="1:6" ht="15">
      <c r="A20" s="6" t="str">
        <f>IF(totalHWQ&gt;59.5,"Low Grade to Drop (so far)","Low Grade Not Dropped Without 60% for HW/Qs")</f>
        <v>Low Grade Not Dropped Without 60% for HW/Qs</v>
      </c>
      <c r="E20" s="20"/>
      <c r="F20" s="18">
        <f>IF(totalHWQ&gt;59.5,MIN(F14:F17),0)</f>
        <v>0</v>
      </c>
    </row>
    <row r="21" spans="1:6" ht="15">
      <c r="A21" s="6" t="str">
        <f>IF(F8&gt;0,"Total Points Before Attendance Penalty",(IF(totalHWQ&gt;59.5,"BEST 200 POINTS (before final)","TOTAL POINTS (before final)")))</f>
        <v>TOTAL POINTS (before final)</v>
      </c>
      <c r="E21" s="20"/>
      <c r="F21" s="17">
        <f>+F19-F20</f>
        <v>0</v>
      </c>
    </row>
    <row r="22" spans="1:6" ht="15">
      <c r="A22" s="6" t="s">
        <v>14</v>
      </c>
      <c r="E22" s="20"/>
      <c r="F22" s="18">
        <f>+F8</f>
        <v>0</v>
      </c>
    </row>
    <row r="23" spans="1:6" ht="15">
      <c r="A23" s="6" t="str">
        <f>IF(totalHWQ&gt;59.5,"BEST 200 POINTS (before final)","TOTAL POINTS (before final)")</f>
        <v>TOTAL POINTS (before final)</v>
      </c>
      <c r="E23" s="20"/>
      <c r="F23" s="18">
        <f>+F21-F22</f>
        <v>0</v>
      </c>
    </row>
    <row r="25" spans="1:6" ht="15">
      <c r="A25" s="6" t="str">
        <f>IF(totalHWQ&gt;59.5,"Based on your BEST 200 points your average is:","Without min for HW/Qs, your avg based on 300 poss is:")</f>
        <v>Without min for HW/Qs, your avg based on 300 poss is:</v>
      </c>
      <c r="F25" s="8">
        <f>IF(totalHWQ&gt;59.5,(totalafter/(possible-100-100)),(totalbefore-attnpenalty)/(possible-100))</f>
        <v>0</v>
      </c>
    </row>
    <row r="28" spans="1:6" ht="15">
      <c r="A28" s="6" t="str">
        <f>IF(needforA&lt;100,"The percent needed on the final exam to earn an 'A' is:"," ")</f>
        <v> </v>
      </c>
      <c r="F28" s="16" t="str">
        <f>IF(needforA&lt;100,needforA," ")</f>
        <v> </v>
      </c>
    </row>
    <row r="29" spans="1:6" ht="15">
      <c r="A29" s="6" t="str">
        <f>IF(needforB&lt;100,"The percent needed on the final exam to earn a 'B' is:"," ")</f>
        <v> </v>
      </c>
      <c r="F29" s="16" t="str">
        <f>IF(needforB&lt;100,needforB," ")</f>
        <v> </v>
      </c>
    </row>
    <row r="30" spans="1:6" ht="15">
      <c r="A30" s="6" t="str">
        <f>IF(needforC&lt;100,"The percent needed on the final exam to earn a 'C' is:"," ")</f>
        <v> </v>
      </c>
      <c r="F30" s="16" t="str">
        <f>IF(needforC&lt;100,needforC," ")</f>
        <v> </v>
      </c>
    </row>
    <row r="31" spans="1:6" ht="15">
      <c r="A31" s="6" t="str">
        <f>IF(needforD&gt;0,"The percent needed on the final exam to earn a 'D' is:"," ")</f>
        <v>The percent needed on the final exam to earn a 'D' is:</v>
      </c>
      <c r="F31" s="16">
        <f>IF(needforD&gt;0,needforD," ")</f>
        <v>150</v>
      </c>
    </row>
  </sheetData>
  <sheetProtection sheet="1" objects="1" scenarios="1"/>
  <conditionalFormatting sqref="F3">
    <cfRule type="cellIs" priority="1" dxfId="0" operator="lessThanOrEqual" stopIfTrue="1">
      <formula>100</formula>
    </cfRule>
  </conditionalFormatting>
  <dataValidations count="7">
    <dataValidation type="whole" operator="lessThanOrEqual" allowBlank="1" showErrorMessage="1" promptTitle="Second Exam" prompt="Enter your second exam score." errorTitle="Second Exam" error="Your entry should be less than or equal to 104 and should be a positive number." sqref="F4">
      <formula1>104</formula1>
    </dataValidation>
    <dataValidation type="whole" operator="lessThanOrEqual" allowBlank="1" showErrorMessage="1" errorTitle="Second Exam" error="Enter a score less than or equal to 100." sqref="F3">
      <formula1>100</formula1>
    </dataValidation>
    <dataValidation type="whole" operator="lessThanOrEqual" allowBlank="1" showErrorMessage="1" errorTitle="Homework" error="Enter a positive number less than or equal to 60 for homework." sqref="F5">
      <formula1>60</formula1>
    </dataValidation>
    <dataValidation type="whole" operator="lessThanOrEqual" allowBlank="1" showErrorMessage="1" errorTitle="Quizzes" error="Enter the sum of your 5 best quizzes not to exceed 51 points." sqref="F6">
      <formula1>51</formula1>
    </dataValidation>
    <dataValidation type="whole" operator="lessThanOrEqual" allowBlank="1" showErrorMessage="1" errorTitle="BYPs" error="A maximum of 10 points can be earned for BYPs." sqref="F7">
      <formula1>10</formula1>
    </dataValidation>
    <dataValidation type="whole" operator="greaterThanOrEqual" allowBlank="1" showErrorMessage="1" promptTitle="Attendance Penalty" prompt="Enter a positive amount from the table provided in the syllabus." errorTitle="Attendance Penalty" error="Refer to the table in the syllabus to determine your attendance penalty; enter the amount as a positive number." sqref="F8">
      <formula1>0</formula1>
    </dataValidation>
    <dataValidation allowBlank="1" showInputMessage="1" showErrorMessage="1" promptTitle="To continue..." prompt="Scroll down the page to see the results and the scores needed on the final exam. " sqref="F9"/>
  </dataValidations>
  <printOptions/>
  <pageMargins left="1.69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:B6"/>
    </sheetView>
  </sheetViews>
  <sheetFormatPr defaultColWidth="9.140625" defaultRowHeight="12.75"/>
  <sheetData>
    <row r="1" ht="12.75">
      <c r="A1" t="s">
        <v>9</v>
      </c>
    </row>
    <row r="3" spans="1:2" ht="12.75">
      <c r="A3" t="s">
        <v>10</v>
      </c>
      <c r="B3">
        <f>IF(totalHWQ&lt;60,((((possible+100)*0.9)-totalbefore)/2),IF(lowtodrop&lt;(((possible*0.9)-totalafter)/2),(((possible*0.9)-totalafter)/2),((possible*0.9)-totalbefore)))</f>
        <v>225</v>
      </c>
    </row>
    <row r="4" spans="1:2" ht="12.75">
      <c r="A4" t="s">
        <v>11</v>
      </c>
      <c r="B4">
        <f>IF(totalHWQ&lt;60,((((possible+100)*0.8)-totalbefore)/2),IF(lowtodrop&lt;(((possible*0.8)-totalafter)/2),(((possible*0.8)-totalafter)/2),((possible*0.8)-totalbefore)))</f>
        <v>200</v>
      </c>
    </row>
    <row r="5" spans="1:2" ht="12.75">
      <c r="A5" t="s">
        <v>12</v>
      </c>
      <c r="B5">
        <f>IF(totalHWQ&lt;60,((((possible+100)*0.7)-totalbefore)/2),IF(lowtodrop&lt;(((possible*0.7)-totalafter)/2),(((possible*0.7)-totalafter)/2),((possible*0.7)-totalbefore)))</f>
        <v>175</v>
      </c>
    </row>
    <row r="6" spans="1:2" ht="12.75">
      <c r="A6" t="s">
        <v>13</v>
      </c>
      <c r="B6">
        <f>IF(totalHWQ&lt;60,((((possible+100)*0.6)-totalbefore)/2),IF(lowtodrop&lt;(((possible*0.6)-totalafter)/2),(((possible*0.6)-totalafter)/2),((possible*0.6)-totalbefore)))</f>
        <v>150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ORAL ROBERTS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Gregg</dc:creator>
  <cp:keywords/>
  <dc:description/>
  <cp:lastModifiedBy>rgregg</cp:lastModifiedBy>
  <cp:lastPrinted>2000-11-17T00:04:22Z</cp:lastPrinted>
  <dcterms:created xsi:type="dcterms:W3CDTF">2000-11-16T23:11:14Z</dcterms:created>
  <dcterms:modified xsi:type="dcterms:W3CDTF">2012-11-09T14:32:35Z</dcterms:modified>
  <cp:category/>
  <cp:version/>
  <cp:contentType/>
  <cp:contentStatus/>
</cp:coreProperties>
</file>