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DE3" lockStructure="1"/>
  <bookViews>
    <workbookView xWindow="0" yWindow="30" windowWidth="19155" windowHeight="8505" tabRatio="783"/>
  </bookViews>
  <sheets>
    <sheet name="README" sheetId="4" r:id="rId1"/>
    <sheet name="MASTERsupport" sheetId="2" state="hidden" r:id="rId2"/>
    <sheet name="MASTERprerequisitesMATRIX" sheetId="24" state="hidden" r:id="rId3"/>
    <sheet name="DYNAMICprerequisites" sheetId="25" state="hidden" r:id="rId4"/>
    <sheet name="ACCOUNTING" sheetId="7" r:id="rId5"/>
    <sheet name="ACCOUNTINGchecklist" sheetId="8" r:id="rId6"/>
    <sheet name="BUSADMIN" sheetId="10" state="hidden" r:id="rId7"/>
    <sheet name="BUSADMINchecklist" sheetId="11" state="hidden" r:id="rId8"/>
    <sheet name="FINANCE" sheetId="13" state="hidden" r:id="rId9"/>
    <sheet name="FINANCEchecklist" sheetId="14" state="hidden" r:id="rId10"/>
    <sheet name="INTLBUS" sheetId="15" state="hidden" r:id="rId11"/>
    <sheet name="INTLBUSchecklist" sheetId="17" state="hidden" r:id="rId12"/>
    <sheet name="MANAGEMENT" sheetId="18" state="hidden" r:id="rId13"/>
    <sheet name="MANAGEMENTchecklist" sheetId="20" state="hidden" r:id="rId14"/>
    <sheet name="MARKETING" sheetId="21" state="hidden" r:id="rId15"/>
    <sheet name="MARKETINGchecklist" sheetId="23" state="hidden" r:id="rId16"/>
  </sheets>
  <definedNames>
    <definedName name="AccountingElectives">MASTERsupport!$C$36:$C$43</definedName>
    <definedName name="ChineseElectives">MASTERsupport!$F$161:$F$166</definedName>
    <definedName name="ChineseMinorMain">MASTERsupport!$C$161:$C$166</definedName>
    <definedName name="CognateChoice">MASTERsupport!$A$51:$A$54</definedName>
    <definedName name="FinanceElectives">MASTERsupport!$C$61:$C$72</definedName>
    <definedName name="FrenchElectives">MASTERsupport!$F$121:$F$127</definedName>
    <definedName name="FrenchMinorMain">MASTERsupport!$C$121:$C$126</definedName>
    <definedName name="FullGradeRange">MASTERsupport!$A$2:$A$13</definedName>
    <definedName name="GermanElectives">MASTERsupport!$F$131:$F$132</definedName>
    <definedName name="GermanMinorMain">MASTERsupport!$C$131:$C$136</definedName>
    <definedName name="HebrewElectives">MASTERsupport!$F$141:$F$144</definedName>
    <definedName name="HebrewMinorMain">MASTERsupport!$C$141:$C$146</definedName>
    <definedName name="HPEcredits">MASTERsupport!$D$2:$D$4</definedName>
    <definedName name="HumanitiesRange">MASTERsupport!$C$17:$C$23</definedName>
    <definedName name="HumanitiesRange2">MASTERsupport!$D$18:$D$30</definedName>
    <definedName name="HumanitiesRange3">MASTERsupport!$A$16:$A$19</definedName>
    <definedName name="LanguageMinor">MASTERsupport!$A$111:$A$115</definedName>
    <definedName name="LetterGradeRange">MASTERsupport!$B$2:$B$11</definedName>
    <definedName name="Majors">MASTERsupport!$F$2:$F$7</definedName>
    <definedName name="ManagementElectives">MASTERsupport!$C$81:$C$92</definedName>
    <definedName name="MarketingElectives">MASTERsupport!$C$101:$C$104</definedName>
    <definedName name="NewTestament">MASTERsupport!$G$16:$G$18</definedName>
    <definedName name="OldTestament">MASTERsupport!$F$16:$F$18</definedName>
    <definedName name="PickMinor">MASTERsupport!$C$111</definedName>
    <definedName name="_xlnm.Print_Area" localSheetId="4">ACCOUNTING!$A$1:$U$101</definedName>
    <definedName name="_xlnm.Print_Area" localSheetId="5">ACCOUNTINGchecklist!$A$1:$K$74</definedName>
    <definedName name="_xlnm.Print_Area" localSheetId="6">BUSADMIN!$A$1:$U$105</definedName>
    <definedName name="_xlnm.Print_Area" localSheetId="7">BUSADMINchecklist!$A$1:$K$73</definedName>
    <definedName name="_xlnm.Print_Area" localSheetId="8">FINANCE!$A$1:$S$101</definedName>
    <definedName name="_xlnm.Print_Area" localSheetId="9">FINANCEchecklist!$A$1:$K$73</definedName>
    <definedName name="_xlnm.Print_Area" localSheetId="10">INTLBUS!$A$1:$T$107</definedName>
    <definedName name="_xlnm.Print_Area" localSheetId="11">INTLBUSchecklist!$A$1:$K$73</definedName>
    <definedName name="_xlnm.Print_Area" localSheetId="12">MANAGEMENT!$A$1:$S$100</definedName>
    <definedName name="_xlnm.Print_Area" localSheetId="13">MANAGEMENTchecklist!$A$1:$K$73</definedName>
    <definedName name="_xlnm.Print_Area" localSheetId="14">MARKETING!$A$1:$S$102</definedName>
    <definedName name="_xlnm.Print_Area" localSheetId="15">MARKETINGchecklist!$A$1:$K$73</definedName>
    <definedName name="RequiredHumanitiesSum">MASTERsupport!$B$32</definedName>
    <definedName name="SocialSciences">MASTERsupport!$E$16:$E$24</definedName>
    <definedName name="SpanishElectives">MASTERsupport!$F$151:$F$157</definedName>
    <definedName name="SpanishMinorMain">MASTERsupport!$C$151:$C$156</definedName>
    <definedName name="VariableCredits">MASTERsupport!$E$2:$E$12</definedName>
    <definedName name="WPAgrades">MASTERsupport!$C$2:$C$5</definedName>
  </definedNames>
  <calcPr calcId="145621"/>
</workbook>
</file>

<file path=xl/calcChain.xml><?xml version="1.0" encoding="utf-8"?>
<calcChain xmlns="http://schemas.openxmlformats.org/spreadsheetml/2006/main">
  <c r="I41" i="23" l="1"/>
  <c r="I40" i="23"/>
  <c r="C41" i="23"/>
  <c r="C40" i="23"/>
  <c r="C42" i="23"/>
  <c r="I31" i="20"/>
  <c r="I30" i="20"/>
  <c r="C31" i="20"/>
  <c r="C30" i="20"/>
  <c r="C32" i="20"/>
  <c r="C51" i="17"/>
  <c r="C50" i="17"/>
  <c r="I41" i="17"/>
  <c r="I40" i="17"/>
  <c r="I42" i="17"/>
  <c r="C31" i="14"/>
  <c r="C30" i="14"/>
  <c r="I19" i="14"/>
  <c r="I18" i="14"/>
  <c r="C32" i="14"/>
  <c r="I31" i="11"/>
  <c r="I30" i="11"/>
  <c r="I32" i="11"/>
  <c r="C31" i="11"/>
  <c r="C30" i="11"/>
  <c r="C32" i="11"/>
  <c r="C27" i="8"/>
  <c r="I27" i="8"/>
  <c r="I26" i="8"/>
  <c r="C26" i="8"/>
  <c r="C32" i="8"/>
  <c r="V76" i="21" l="1"/>
  <c r="V75" i="21"/>
  <c r="V74" i="21"/>
  <c r="V73" i="21"/>
  <c r="V72" i="21"/>
  <c r="V71" i="21"/>
  <c r="V67" i="21"/>
  <c r="V66" i="21"/>
  <c r="V65" i="21"/>
  <c r="V64" i="21"/>
  <c r="V63" i="21"/>
  <c r="V62" i="21"/>
  <c r="V61" i="21"/>
  <c r="V60" i="21"/>
  <c r="V59" i="21"/>
  <c r="V58" i="21"/>
  <c r="V57" i="21"/>
  <c r="V56" i="21"/>
  <c r="V55" i="21"/>
  <c r="V54" i="21"/>
  <c r="V50" i="21"/>
  <c r="V48" i="21"/>
  <c r="V47" i="21"/>
  <c r="V46" i="21"/>
  <c r="V45" i="21"/>
  <c r="V44" i="21"/>
  <c r="V43" i="21"/>
  <c r="V42" i="21"/>
  <c r="V41" i="21"/>
  <c r="V40" i="21"/>
  <c r="V36" i="21"/>
  <c r="V35" i="21"/>
  <c r="V34" i="21"/>
  <c r="V33" i="21"/>
  <c r="V32" i="21"/>
  <c r="V31" i="21"/>
  <c r="V30" i="21"/>
  <c r="V29" i="21"/>
  <c r="V28" i="21"/>
  <c r="V26" i="21"/>
  <c r="V24" i="21"/>
  <c r="V23" i="21"/>
  <c r="V22" i="21"/>
  <c r="V21" i="21"/>
  <c r="V19" i="21"/>
  <c r="V18" i="21"/>
  <c r="V17" i="21"/>
  <c r="V15" i="21"/>
  <c r="V14" i="21"/>
  <c r="V13" i="21"/>
  <c r="V12" i="21"/>
  <c r="V10" i="21"/>
  <c r="V9" i="21"/>
  <c r="V8" i="21"/>
  <c r="V7" i="21"/>
  <c r="V6" i="21"/>
  <c r="V5" i="21"/>
  <c r="V4" i="21"/>
  <c r="V74" i="18"/>
  <c r="V73" i="18"/>
  <c r="V72" i="18"/>
  <c r="V71" i="18"/>
  <c r="V70" i="18"/>
  <c r="V69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0" i="18"/>
  <c r="V49" i="18"/>
  <c r="V48" i="18"/>
  <c r="V47" i="18"/>
  <c r="V45" i="18"/>
  <c r="V44" i="18"/>
  <c r="V43" i="18"/>
  <c r="V42" i="18"/>
  <c r="V41" i="18"/>
  <c r="V40" i="18"/>
  <c r="V36" i="18"/>
  <c r="V35" i="18"/>
  <c r="V34" i="18"/>
  <c r="V33" i="18"/>
  <c r="V32" i="18"/>
  <c r="V31" i="18"/>
  <c r="V30" i="18"/>
  <c r="V29" i="18"/>
  <c r="V28" i="18"/>
  <c r="V26" i="18"/>
  <c r="V24" i="18"/>
  <c r="V23" i="18"/>
  <c r="V22" i="18"/>
  <c r="V21" i="18"/>
  <c r="V19" i="18"/>
  <c r="V18" i="18"/>
  <c r="V17" i="18"/>
  <c r="V15" i="18"/>
  <c r="V14" i="18"/>
  <c r="V13" i="18"/>
  <c r="V12" i="18"/>
  <c r="V10" i="18"/>
  <c r="V9" i="18"/>
  <c r="V8" i="18"/>
  <c r="V7" i="18"/>
  <c r="V6" i="18"/>
  <c r="V5" i="18"/>
  <c r="V4" i="18"/>
  <c r="V80" i="15"/>
  <c r="V79" i="15"/>
  <c r="V78" i="15"/>
  <c r="V77" i="15"/>
  <c r="V76" i="15"/>
  <c r="V75" i="15"/>
  <c r="V71" i="15"/>
  <c r="V70" i="15"/>
  <c r="V69" i="15"/>
  <c r="V67" i="15"/>
  <c r="V66" i="15"/>
  <c r="V65" i="15"/>
  <c r="V64" i="15"/>
  <c r="V59" i="15"/>
  <c r="V57" i="15"/>
  <c r="V56" i="15"/>
  <c r="V55" i="15"/>
  <c r="V54" i="15"/>
  <c r="V53" i="15"/>
  <c r="V49" i="15"/>
  <c r="V48" i="15"/>
  <c r="V47" i="15"/>
  <c r="V46" i="15"/>
  <c r="V45" i="15"/>
  <c r="V44" i="15"/>
  <c r="V43" i="15"/>
  <c r="V42" i="15"/>
  <c r="V41" i="15"/>
  <c r="V40" i="15"/>
  <c r="V36" i="15"/>
  <c r="V35" i="15"/>
  <c r="V34" i="15"/>
  <c r="V33" i="15"/>
  <c r="V32" i="15"/>
  <c r="V31" i="15"/>
  <c r="V30" i="15"/>
  <c r="V29" i="15"/>
  <c r="V28" i="15"/>
  <c r="V26" i="15"/>
  <c r="V24" i="15"/>
  <c r="V23" i="15"/>
  <c r="V22" i="15"/>
  <c r="V21" i="15"/>
  <c r="V19" i="15"/>
  <c r="V18" i="15"/>
  <c r="V17" i="15"/>
  <c r="V15" i="15"/>
  <c r="V14" i="15"/>
  <c r="V13" i="15"/>
  <c r="V12" i="15"/>
  <c r="V10" i="15"/>
  <c r="V9" i="15"/>
  <c r="V8" i="15"/>
  <c r="V7" i="15"/>
  <c r="V6" i="15"/>
  <c r="V5" i="15"/>
  <c r="V4" i="15"/>
  <c r="V75" i="13"/>
  <c r="V74" i="13"/>
  <c r="V73" i="13"/>
  <c r="V72" i="13"/>
  <c r="V71" i="13"/>
  <c r="V70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0" i="13"/>
  <c r="V49" i="13"/>
  <c r="V47" i="13"/>
  <c r="V46" i="13"/>
  <c r="V45" i="13"/>
  <c r="V44" i="13"/>
  <c r="V43" i="13"/>
  <c r="V42" i="13"/>
  <c r="V41" i="13"/>
  <c r="V40" i="13"/>
  <c r="V36" i="13"/>
  <c r="V35" i="13"/>
  <c r="V34" i="13"/>
  <c r="V33" i="13"/>
  <c r="V32" i="13"/>
  <c r="V31" i="13"/>
  <c r="V30" i="13"/>
  <c r="V29" i="13"/>
  <c r="V28" i="13"/>
  <c r="V26" i="13"/>
  <c r="V24" i="13"/>
  <c r="V23" i="13"/>
  <c r="V22" i="13"/>
  <c r="V21" i="13"/>
  <c r="V19" i="13"/>
  <c r="V18" i="13"/>
  <c r="V17" i="13"/>
  <c r="V15" i="13"/>
  <c r="V14" i="13"/>
  <c r="V13" i="13"/>
  <c r="V12" i="13"/>
  <c r="V10" i="13"/>
  <c r="V9" i="13"/>
  <c r="V8" i="13"/>
  <c r="V7" i="13"/>
  <c r="V6" i="13"/>
  <c r="V5" i="13"/>
  <c r="V4" i="13"/>
  <c r="V78" i="10"/>
  <c r="V77" i="10"/>
  <c r="V76" i="10"/>
  <c r="V75" i="10"/>
  <c r="V74" i="10"/>
  <c r="V73" i="10"/>
  <c r="V69" i="10"/>
  <c r="V68" i="10"/>
  <c r="V67" i="10"/>
  <c r="V66" i="10"/>
  <c r="V65" i="10"/>
  <c r="V64" i="10"/>
  <c r="V63" i="10"/>
  <c r="V59" i="10"/>
  <c r="V57" i="10"/>
  <c r="V56" i="10"/>
  <c r="V55" i="10"/>
  <c r="V54" i="10"/>
  <c r="V53" i="10"/>
  <c r="V49" i="10"/>
  <c r="V48" i="10"/>
  <c r="V47" i="10"/>
  <c r="V46" i="10"/>
  <c r="V45" i="10"/>
  <c r="V44" i="10"/>
  <c r="V43" i="10"/>
  <c r="V42" i="10"/>
  <c r="V41" i="10"/>
  <c r="V40" i="10"/>
  <c r="V36" i="10"/>
  <c r="V35" i="10"/>
  <c r="V34" i="10"/>
  <c r="V33" i="10"/>
  <c r="V32" i="10"/>
  <c r="V31" i="10"/>
  <c r="V30" i="10"/>
  <c r="V29" i="10"/>
  <c r="V28" i="10"/>
  <c r="V26" i="10"/>
  <c r="V24" i="10"/>
  <c r="V23" i="10"/>
  <c r="V22" i="10"/>
  <c r="V21" i="10"/>
  <c r="V19" i="10"/>
  <c r="V18" i="10"/>
  <c r="V17" i="10"/>
  <c r="V15" i="10"/>
  <c r="V14" i="10"/>
  <c r="V13" i="10"/>
  <c r="V12" i="10"/>
  <c r="V10" i="10"/>
  <c r="V9" i="10"/>
  <c r="V8" i="10"/>
  <c r="V7" i="10"/>
  <c r="V6" i="10"/>
  <c r="V5" i="10"/>
  <c r="V4" i="10"/>
  <c r="V75" i="7"/>
  <c r="V74" i="7"/>
  <c r="V73" i="7"/>
  <c r="V72" i="7"/>
  <c r="V71" i="7"/>
  <c r="V70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0" i="7"/>
  <c r="V49" i="7"/>
  <c r="V47" i="7"/>
  <c r="V46" i="7"/>
  <c r="V45" i="7"/>
  <c r="V44" i="7"/>
  <c r="V43" i="7"/>
  <c r="V42" i="7"/>
  <c r="V41" i="7"/>
  <c r="V40" i="7"/>
  <c r="V36" i="7"/>
  <c r="V35" i="7"/>
  <c r="V34" i="7"/>
  <c r="V33" i="7"/>
  <c r="V32" i="7"/>
  <c r="V31" i="7"/>
  <c r="V30" i="7"/>
  <c r="V29" i="7"/>
  <c r="V28" i="7"/>
  <c r="V26" i="7"/>
  <c r="V24" i="7"/>
  <c r="V23" i="7"/>
  <c r="V22" i="7"/>
  <c r="V21" i="7"/>
  <c r="V19" i="7"/>
  <c r="V18" i="7"/>
  <c r="V17" i="7"/>
  <c r="V15" i="7"/>
  <c r="V14" i="7"/>
  <c r="V13" i="7"/>
  <c r="V12" i="7"/>
  <c r="V10" i="7"/>
  <c r="V9" i="7"/>
  <c r="V8" i="7"/>
  <c r="V7" i="7"/>
  <c r="V6" i="7"/>
  <c r="V5" i="7"/>
  <c r="V4" i="7"/>
  <c r="N30" i="21"/>
  <c r="N30" i="18"/>
  <c r="N30" i="15"/>
  <c r="N30" i="13"/>
  <c r="N30" i="10"/>
  <c r="N30" i="7"/>
  <c r="A11" i="4"/>
  <c r="F94" i="18" l="1"/>
  <c r="F95" i="13"/>
  <c r="F96" i="21"/>
  <c r="F101" i="15"/>
  <c r="F99" i="10"/>
  <c r="F95" i="7"/>
  <c r="H41" i="23"/>
  <c r="B41" i="23"/>
  <c r="D41" i="23" s="1"/>
  <c r="H31" i="20"/>
  <c r="J31" i="20" s="1"/>
  <c r="B31" i="20"/>
  <c r="D31" i="20" s="1"/>
  <c r="B51" i="17"/>
  <c r="D51" i="17" s="1"/>
  <c r="H41" i="17"/>
  <c r="J41" i="17" s="1"/>
  <c r="B31" i="14"/>
  <c r="D31" i="14" s="1"/>
  <c r="H19" i="14"/>
  <c r="H31" i="11"/>
  <c r="J31" i="11" s="1"/>
  <c r="B31" i="11"/>
  <c r="D31" i="11" s="1"/>
  <c r="H27" i="8"/>
  <c r="B27" i="8"/>
  <c r="D27" i="8" s="1"/>
  <c r="V1" i="21"/>
  <c r="V1" i="18"/>
  <c r="V1" i="15"/>
  <c r="V1" i="13"/>
  <c r="V1" i="10"/>
  <c r="U24" i="21"/>
  <c r="N24" i="21"/>
  <c r="J24" i="21"/>
  <c r="G24" i="21"/>
  <c r="H24" i="21" s="1"/>
  <c r="I24" i="21" s="1"/>
  <c r="B24" i="21"/>
  <c r="A24" i="21"/>
  <c r="U22" i="21"/>
  <c r="N22" i="21"/>
  <c r="J22" i="21"/>
  <c r="G22" i="21"/>
  <c r="H22" i="21" s="1"/>
  <c r="I22" i="21" s="1"/>
  <c r="B22" i="21"/>
  <c r="A22" i="21"/>
  <c r="U24" i="18"/>
  <c r="N24" i="18"/>
  <c r="J24" i="18"/>
  <c r="G24" i="18"/>
  <c r="H24" i="18" s="1"/>
  <c r="I24" i="18" s="1"/>
  <c r="B24" i="18"/>
  <c r="A24" i="18"/>
  <c r="U22" i="18"/>
  <c r="N22" i="18"/>
  <c r="J22" i="18"/>
  <c r="G22" i="18"/>
  <c r="H22" i="18" s="1"/>
  <c r="I22" i="18" s="1"/>
  <c r="B22" i="18"/>
  <c r="A22" i="18"/>
  <c r="U24" i="15"/>
  <c r="N24" i="15"/>
  <c r="J24" i="15"/>
  <c r="G24" i="15"/>
  <c r="H24" i="15" s="1"/>
  <c r="I24" i="15" s="1"/>
  <c r="B24" i="15"/>
  <c r="A24" i="15"/>
  <c r="U22" i="15"/>
  <c r="N22" i="15"/>
  <c r="J22" i="15"/>
  <c r="G41" i="17" s="1"/>
  <c r="G22" i="15"/>
  <c r="H22" i="15" s="1"/>
  <c r="I22" i="15" s="1"/>
  <c r="A22" i="15"/>
  <c r="K22" i="18" l="1"/>
  <c r="A31" i="20"/>
  <c r="L24" i="21"/>
  <c r="G41" i="23"/>
  <c r="K24" i="21"/>
  <c r="L22" i="21"/>
  <c r="A41" i="23"/>
  <c r="L24" i="18"/>
  <c r="G31" i="20"/>
  <c r="L22" i="18"/>
  <c r="L24" i="15"/>
  <c r="A51" i="17"/>
  <c r="K24" i="15"/>
  <c r="L22" i="15"/>
  <c r="B22" i="15"/>
  <c r="K24" i="18"/>
  <c r="J19" i="14"/>
  <c r="K22" i="15"/>
  <c r="K22" i="21"/>
  <c r="J41" i="23"/>
  <c r="J27" i="8"/>
  <c r="U24" i="13"/>
  <c r="N24" i="13"/>
  <c r="J24" i="13"/>
  <c r="K24" i="13" s="1"/>
  <c r="G24" i="13"/>
  <c r="H24" i="13" s="1"/>
  <c r="I24" i="13" s="1"/>
  <c r="B24" i="13"/>
  <c r="A24" i="13"/>
  <c r="U22" i="13"/>
  <c r="N22" i="13"/>
  <c r="J22" i="13"/>
  <c r="G19" i="14" s="1"/>
  <c r="G22" i="13"/>
  <c r="H22" i="13" s="1"/>
  <c r="I22" i="13" s="1"/>
  <c r="B22" i="13"/>
  <c r="A22" i="13"/>
  <c r="U22" i="10"/>
  <c r="N22" i="10"/>
  <c r="J22" i="10"/>
  <c r="G22" i="10"/>
  <c r="H22" i="10" s="1"/>
  <c r="I22" i="10" s="1"/>
  <c r="B22" i="10"/>
  <c r="A22" i="10"/>
  <c r="U24" i="10"/>
  <c r="N24" i="10"/>
  <c r="J24" i="10"/>
  <c r="G24" i="10"/>
  <c r="H24" i="10" s="1"/>
  <c r="I24" i="10" s="1"/>
  <c r="B24" i="10"/>
  <c r="A24" i="10"/>
  <c r="U24" i="7"/>
  <c r="N24" i="7"/>
  <c r="J24" i="7"/>
  <c r="G24" i="7"/>
  <c r="H24" i="7" s="1"/>
  <c r="I24" i="7" s="1"/>
  <c r="B24" i="7"/>
  <c r="A24" i="7"/>
  <c r="U22" i="7"/>
  <c r="N22" i="7"/>
  <c r="J22" i="7"/>
  <c r="G22" i="7"/>
  <c r="H22" i="7" s="1"/>
  <c r="I22" i="7" s="1"/>
  <c r="B22" i="7"/>
  <c r="A22" i="7"/>
  <c r="G2" i="2"/>
  <c r="H2" i="2" s="1"/>
  <c r="A3" i="4"/>
  <c r="G1" i="25"/>
  <c r="H1" i="25" s="1"/>
  <c r="O1" i="17"/>
  <c r="O1" i="23"/>
  <c r="O1" i="20"/>
  <c r="O1" i="14"/>
  <c r="O1" i="11"/>
  <c r="O1" i="8"/>
  <c r="V1" i="7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O168" i="25"/>
  <c r="BN168" i="25"/>
  <c r="BM168" i="25"/>
  <c r="BL168" i="25"/>
  <c r="BK168" i="25"/>
  <c r="BJ168" i="25"/>
  <c r="BI168" i="25"/>
  <c r="BH168" i="25"/>
  <c r="BG168" i="25"/>
  <c r="BF168" i="25"/>
  <c r="BE168" i="25"/>
  <c r="BD168" i="25"/>
  <c r="BC168" i="25"/>
  <c r="BB168" i="25"/>
  <c r="BA168" i="25"/>
  <c r="AZ168" i="25"/>
  <c r="AY168" i="25"/>
  <c r="AX168" i="25"/>
  <c r="AW168" i="25"/>
  <c r="AV168" i="25"/>
  <c r="AU168" i="25"/>
  <c r="AT168" i="25"/>
  <c r="AS168" i="25"/>
  <c r="AR168" i="25"/>
  <c r="AQ168" i="25"/>
  <c r="AP168" i="25"/>
  <c r="AO168" i="25"/>
  <c r="AN168" i="25"/>
  <c r="AM168" i="25"/>
  <c r="AL168" i="25"/>
  <c r="AK168" i="25"/>
  <c r="AJ168" i="25"/>
  <c r="AI168" i="25"/>
  <c r="AH168" i="25"/>
  <c r="AG168" i="25"/>
  <c r="AF168" i="25"/>
  <c r="AE168" i="25"/>
  <c r="AD168" i="25"/>
  <c r="AC168" i="25"/>
  <c r="AB168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O165" i="25"/>
  <c r="BN165" i="25"/>
  <c r="BM165" i="25"/>
  <c r="BL165" i="25"/>
  <c r="BK165" i="25"/>
  <c r="BJ165" i="25"/>
  <c r="BI165" i="25"/>
  <c r="BH165" i="25"/>
  <c r="BG165" i="25"/>
  <c r="BF165" i="25"/>
  <c r="BE165" i="25"/>
  <c r="BD165" i="25"/>
  <c r="BC165" i="25"/>
  <c r="BB165" i="25"/>
  <c r="BA165" i="25"/>
  <c r="AZ165" i="25"/>
  <c r="AY165" i="25"/>
  <c r="AX165" i="25"/>
  <c r="AW165" i="25"/>
  <c r="AV165" i="25"/>
  <c r="AU165" i="25"/>
  <c r="AT165" i="25"/>
  <c r="AS165" i="25"/>
  <c r="AR165" i="25"/>
  <c r="AQ165" i="25"/>
  <c r="AP165" i="25"/>
  <c r="AO165" i="25"/>
  <c r="AN165" i="25"/>
  <c r="AM165" i="25"/>
  <c r="AL165" i="25"/>
  <c r="AK165" i="25"/>
  <c r="AJ165" i="25"/>
  <c r="AI165" i="25"/>
  <c r="AH165" i="25"/>
  <c r="AG165" i="25"/>
  <c r="AF165" i="25"/>
  <c r="AE165" i="25"/>
  <c r="AD165" i="25"/>
  <c r="AC165" i="25"/>
  <c r="AB165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BZ164" i="25"/>
  <c r="BY164" i="25"/>
  <c r="BX164" i="25"/>
  <c r="BW164" i="25"/>
  <c r="BV164" i="25"/>
  <c r="BU164" i="25"/>
  <c r="BT164" i="25"/>
  <c r="BS164" i="25"/>
  <c r="BR164" i="25"/>
  <c r="BQ164" i="25"/>
  <c r="BP164" i="25"/>
  <c r="BO164" i="25"/>
  <c r="BN164" i="25"/>
  <c r="BM164" i="25"/>
  <c r="BL164" i="25"/>
  <c r="BK164" i="25"/>
  <c r="BJ164" i="25"/>
  <c r="BI164" i="25"/>
  <c r="BH164" i="25"/>
  <c r="BG164" i="25"/>
  <c r="BF164" i="25"/>
  <c r="BE164" i="25"/>
  <c r="BD164" i="25"/>
  <c r="BC164" i="25"/>
  <c r="BB164" i="25"/>
  <c r="BA164" i="25"/>
  <c r="AZ164" i="25"/>
  <c r="AY164" i="25"/>
  <c r="AX164" i="25"/>
  <c r="AW164" i="25"/>
  <c r="AV164" i="25"/>
  <c r="AU164" i="25"/>
  <c r="AT164" i="25"/>
  <c r="AS164" i="25"/>
  <c r="AR164" i="25"/>
  <c r="AQ164" i="25"/>
  <c r="AP164" i="25"/>
  <c r="AO164" i="25"/>
  <c r="AN164" i="25"/>
  <c r="AM164" i="25"/>
  <c r="AL164" i="25"/>
  <c r="AK164" i="25"/>
  <c r="AJ164" i="25"/>
  <c r="AI164" i="25"/>
  <c r="AH164" i="25"/>
  <c r="AG164" i="25"/>
  <c r="AF164" i="25"/>
  <c r="AE164" i="25"/>
  <c r="AD164" i="25"/>
  <c r="AC164" i="25"/>
  <c r="AB164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BZ163" i="25"/>
  <c r="BY163" i="25"/>
  <c r="BX163" i="25"/>
  <c r="BW163" i="25"/>
  <c r="BV163" i="25"/>
  <c r="BU163" i="25"/>
  <c r="BT163" i="25"/>
  <c r="BS163" i="25"/>
  <c r="BR163" i="25"/>
  <c r="BQ163" i="25"/>
  <c r="BP163" i="25"/>
  <c r="BO163" i="25"/>
  <c r="BN163" i="25"/>
  <c r="BM163" i="25"/>
  <c r="BL163" i="25"/>
  <c r="BK163" i="25"/>
  <c r="BJ163" i="25"/>
  <c r="BI163" i="25"/>
  <c r="BH163" i="25"/>
  <c r="BG163" i="25"/>
  <c r="BF163" i="25"/>
  <c r="BE163" i="25"/>
  <c r="BD163" i="25"/>
  <c r="BC163" i="25"/>
  <c r="BB163" i="25"/>
  <c r="BA163" i="25"/>
  <c r="AZ163" i="25"/>
  <c r="AY163" i="25"/>
  <c r="AX163" i="25"/>
  <c r="AW163" i="25"/>
  <c r="AV163" i="25"/>
  <c r="AU163" i="25"/>
  <c r="AT163" i="25"/>
  <c r="AS163" i="25"/>
  <c r="AR163" i="25"/>
  <c r="AQ163" i="25"/>
  <c r="AP163" i="25"/>
  <c r="AO163" i="25"/>
  <c r="AN163" i="25"/>
  <c r="AM163" i="25"/>
  <c r="AL163" i="25"/>
  <c r="AK163" i="25"/>
  <c r="AJ163" i="25"/>
  <c r="AI163" i="25"/>
  <c r="AH163" i="25"/>
  <c r="AG163" i="25"/>
  <c r="AF163" i="25"/>
  <c r="AE163" i="25"/>
  <c r="AD163" i="25"/>
  <c r="AC163" i="25"/>
  <c r="AB163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BZ162" i="25"/>
  <c r="BY162" i="25"/>
  <c r="BX162" i="25"/>
  <c r="BW162" i="25"/>
  <c r="BV162" i="25"/>
  <c r="BU162" i="25"/>
  <c r="BT162" i="25"/>
  <c r="BS162" i="25"/>
  <c r="BR162" i="25"/>
  <c r="BQ162" i="25"/>
  <c r="BP162" i="25"/>
  <c r="BO162" i="25"/>
  <c r="BN162" i="25"/>
  <c r="BM162" i="25"/>
  <c r="BL162" i="25"/>
  <c r="BK162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AX162" i="25"/>
  <c r="AW162" i="25"/>
  <c r="AV162" i="25"/>
  <c r="AU162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I162" i="25"/>
  <c r="AH162" i="25"/>
  <c r="AG162" i="25"/>
  <c r="AF162" i="25"/>
  <c r="AE162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BZ161" i="25"/>
  <c r="BY161" i="25"/>
  <c r="BX161" i="25"/>
  <c r="BW161" i="25"/>
  <c r="BV161" i="25"/>
  <c r="BU161" i="25"/>
  <c r="BT161" i="25"/>
  <c r="BS161" i="25"/>
  <c r="BR161" i="25"/>
  <c r="BQ161" i="25"/>
  <c r="BP161" i="25"/>
  <c r="BO161" i="25"/>
  <c r="BN161" i="25"/>
  <c r="BM161" i="25"/>
  <c r="BL161" i="25"/>
  <c r="BK161" i="25"/>
  <c r="BJ161" i="25"/>
  <c r="BI161" i="25"/>
  <c r="BH161" i="25"/>
  <c r="BG161" i="25"/>
  <c r="BF161" i="25"/>
  <c r="BE161" i="25"/>
  <c r="BD161" i="25"/>
  <c r="BC161" i="25"/>
  <c r="BB161" i="25"/>
  <c r="BA161" i="25"/>
  <c r="AZ161" i="25"/>
  <c r="AY161" i="25"/>
  <c r="AX161" i="25"/>
  <c r="AW161" i="25"/>
  <c r="AV161" i="25"/>
  <c r="AU161" i="25"/>
  <c r="AT161" i="25"/>
  <c r="AS161" i="25"/>
  <c r="AR161" i="25"/>
  <c r="AQ161" i="25"/>
  <c r="AP161" i="25"/>
  <c r="AO161" i="25"/>
  <c r="AN161" i="25"/>
  <c r="AM161" i="25"/>
  <c r="AL161" i="25"/>
  <c r="AK161" i="25"/>
  <c r="AJ161" i="25"/>
  <c r="AI161" i="25"/>
  <c r="AH161" i="25"/>
  <c r="AG161" i="25"/>
  <c r="AF161" i="25"/>
  <c r="AE161" i="25"/>
  <c r="AD161" i="25"/>
  <c r="AC161" i="25"/>
  <c r="AB161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M161" i="25"/>
  <c r="L161" i="25"/>
  <c r="K161" i="25"/>
  <c r="BZ160" i="25"/>
  <c r="BY160" i="25"/>
  <c r="BX160" i="25"/>
  <c r="BW160" i="25"/>
  <c r="BV160" i="25"/>
  <c r="BU160" i="25"/>
  <c r="BT160" i="25"/>
  <c r="BS160" i="25"/>
  <c r="BR160" i="25"/>
  <c r="BQ160" i="25"/>
  <c r="BP160" i="25"/>
  <c r="BO160" i="25"/>
  <c r="BN160" i="25"/>
  <c r="BM160" i="25"/>
  <c r="BL160" i="25"/>
  <c r="BK160" i="25"/>
  <c r="BJ160" i="25"/>
  <c r="BI160" i="25"/>
  <c r="BH160" i="25"/>
  <c r="BG160" i="25"/>
  <c r="BF160" i="25"/>
  <c r="BE160" i="25"/>
  <c r="BD160" i="25"/>
  <c r="BC160" i="25"/>
  <c r="BB160" i="25"/>
  <c r="BA160" i="25"/>
  <c r="AZ160" i="25"/>
  <c r="AY160" i="25"/>
  <c r="AX160" i="25"/>
  <c r="AW160" i="25"/>
  <c r="AV160" i="25"/>
  <c r="AU160" i="25"/>
  <c r="AT160" i="25"/>
  <c r="AS160" i="25"/>
  <c r="AR160" i="25"/>
  <c r="AQ160" i="25"/>
  <c r="AP160" i="25"/>
  <c r="AO160" i="25"/>
  <c r="AN160" i="25"/>
  <c r="AM160" i="25"/>
  <c r="AL160" i="25"/>
  <c r="AK160" i="25"/>
  <c r="AJ160" i="25"/>
  <c r="AI160" i="25"/>
  <c r="AH160" i="25"/>
  <c r="AG160" i="25"/>
  <c r="AF160" i="25"/>
  <c r="AE160" i="25"/>
  <c r="AD160" i="25"/>
  <c r="AC160" i="25"/>
  <c r="AB160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BZ159" i="25"/>
  <c r="BY159" i="25"/>
  <c r="BX159" i="25"/>
  <c r="BW159" i="25"/>
  <c r="BV159" i="25"/>
  <c r="BU159" i="25"/>
  <c r="BT159" i="25"/>
  <c r="BS159" i="25"/>
  <c r="BR159" i="25"/>
  <c r="BQ159" i="25"/>
  <c r="BP159" i="25"/>
  <c r="BO159" i="25"/>
  <c r="BN159" i="25"/>
  <c r="BM159" i="25"/>
  <c r="BL159" i="25"/>
  <c r="BK159" i="25"/>
  <c r="BJ159" i="25"/>
  <c r="BI159" i="25"/>
  <c r="BH159" i="25"/>
  <c r="BG159" i="25"/>
  <c r="BF159" i="25"/>
  <c r="BE159" i="25"/>
  <c r="BD159" i="25"/>
  <c r="BC159" i="25"/>
  <c r="BB159" i="25"/>
  <c r="BA159" i="25"/>
  <c r="AZ159" i="25"/>
  <c r="AY159" i="25"/>
  <c r="AX159" i="25"/>
  <c r="AW159" i="25"/>
  <c r="AV159" i="25"/>
  <c r="AU159" i="25"/>
  <c r="AT159" i="25"/>
  <c r="AS159" i="25"/>
  <c r="AR159" i="25"/>
  <c r="AQ159" i="25"/>
  <c r="AP159" i="25"/>
  <c r="AO159" i="25"/>
  <c r="AN159" i="25"/>
  <c r="AM159" i="25"/>
  <c r="AL159" i="25"/>
  <c r="AK159" i="25"/>
  <c r="AJ159" i="25"/>
  <c r="AI159" i="25"/>
  <c r="AH159" i="25"/>
  <c r="AG159" i="25"/>
  <c r="AF159" i="25"/>
  <c r="AE159" i="25"/>
  <c r="AD159" i="25"/>
  <c r="AC159" i="25"/>
  <c r="AB159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BZ158" i="25"/>
  <c r="BY158" i="25"/>
  <c r="BX158" i="25"/>
  <c r="BW158" i="25"/>
  <c r="BV158" i="25"/>
  <c r="BU158" i="25"/>
  <c r="BT158" i="25"/>
  <c r="BS158" i="25"/>
  <c r="BR158" i="25"/>
  <c r="BQ158" i="25"/>
  <c r="BP158" i="25"/>
  <c r="BO158" i="25"/>
  <c r="BN158" i="25"/>
  <c r="BM158" i="25"/>
  <c r="BL158" i="25"/>
  <c r="BK158" i="25"/>
  <c r="BJ158" i="25"/>
  <c r="BI158" i="25"/>
  <c r="BH158" i="25"/>
  <c r="BG158" i="25"/>
  <c r="BF158" i="25"/>
  <c r="BE158" i="25"/>
  <c r="BD158" i="25"/>
  <c r="BC158" i="25"/>
  <c r="BB158" i="25"/>
  <c r="BA158" i="25"/>
  <c r="AZ158" i="25"/>
  <c r="AY158" i="25"/>
  <c r="AX158" i="25"/>
  <c r="AW158" i="25"/>
  <c r="AV158" i="25"/>
  <c r="AU158" i="25"/>
  <c r="AT158" i="25"/>
  <c r="AS158" i="25"/>
  <c r="AR158" i="25"/>
  <c r="AQ158" i="25"/>
  <c r="AP158" i="25"/>
  <c r="AO158" i="25"/>
  <c r="AN158" i="25"/>
  <c r="AM158" i="25"/>
  <c r="AL158" i="25"/>
  <c r="AK158" i="25"/>
  <c r="AJ158" i="25"/>
  <c r="AI158" i="25"/>
  <c r="AH158" i="25"/>
  <c r="AG158" i="25"/>
  <c r="AF158" i="25"/>
  <c r="AE158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BZ157" i="25"/>
  <c r="BY157" i="25"/>
  <c r="BX157" i="25"/>
  <c r="BW157" i="25"/>
  <c r="BV157" i="25"/>
  <c r="BU157" i="25"/>
  <c r="BT157" i="25"/>
  <c r="BS157" i="25"/>
  <c r="BR157" i="25"/>
  <c r="BQ157" i="25"/>
  <c r="BP157" i="25"/>
  <c r="BO157" i="25"/>
  <c r="BN157" i="25"/>
  <c r="BM157" i="25"/>
  <c r="BL157" i="25"/>
  <c r="BK157" i="25"/>
  <c r="BJ157" i="25"/>
  <c r="BI157" i="25"/>
  <c r="BH157" i="25"/>
  <c r="BG157" i="25"/>
  <c r="BF157" i="25"/>
  <c r="BE157" i="25"/>
  <c r="BD157" i="25"/>
  <c r="BC157" i="25"/>
  <c r="BB157" i="25"/>
  <c r="BA157" i="25"/>
  <c r="AZ157" i="25"/>
  <c r="AY157" i="25"/>
  <c r="AX157" i="25"/>
  <c r="AW157" i="25"/>
  <c r="AV157" i="25"/>
  <c r="AU157" i="25"/>
  <c r="AT157" i="25"/>
  <c r="AS157" i="25"/>
  <c r="AR157" i="25"/>
  <c r="AQ157" i="25"/>
  <c r="AP157" i="25"/>
  <c r="AO157" i="25"/>
  <c r="AN157" i="25"/>
  <c r="AM157" i="25"/>
  <c r="AL157" i="25"/>
  <c r="AK157" i="25"/>
  <c r="AJ157" i="25"/>
  <c r="AI157" i="25"/>
  <c r="AH157" i="25"/>
  <c r="AG157" i="25"/>
  <c r="AF157" i="25"/>
  <c r="AE157" i="25"/>
  <c r="AD157" i="25"/>
  <c r="AC157" i="25"/>
  <c r="AB157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M157" i="25"/>
  <c r="L157" i="25"/>
  <c r="K157" i="25"/>
  <c r="BZ156" i="25"/>
  <c r="BY156" i="25"/>
  <c r="BX156" i="25"/>
  <c r="BW156" i="25"/>
  <c r="BV156" i="25"/>
  <c r="BU156" i="25"/>
  <c r="BT156" i="25"/>
  <c r="BS156" i="25"/>
  <c r="BR156" i="25"/>
  <c r="BQ156" i="25"/>
  <c r="BP156" i="25"/>
  <c r="BO156" i="25"/>
  <c r="BN156" i="25"/>
  <c r="BM156" i="25"/>
  <c r="BL156" i="25"/>
  <c r="BK156" i="25"/>
  <c r="BJ156" i="25"/>
  <c r="BI156" i="25"/>
  <c r="BH156" i="25"/>
  <c r="BG156" i="25"/>
  <c r="BF156" i="25"/>
  <c r="BE156" i="25"/>
  <c r="BD156" i="25"/>
  <c r="BC156" i="25"/>
  <c r="BB156" i="25"/>
  <c r="BA156" i="25"/>
  <c r="AZ156" i="25"/>
  <c r="AY156" i="25"/>
  <c r="AX156" i="25"/>
  <c r="AW156" i="25"/>
  <c r="AV156" i="25"/>
  <c r="AU156" i="25"/>
  <c r="AT156" i="25"/>
  <c r="AS156" i="25"/>
  <c r="AR156" i="25"/>
  <c r="AQ156" i="25"/>
  <c r="AP156" i="25"/>
  <c r="AO156" i="25"/>
  <c r="AN156" i="25"/>
  <c r="AM156" i="25"/>
  <c r="AL156" i="25"/>
  <c r="AK156" i="25"/>
  <c r="AJ156" i="25"/>
  <c r="AI156" i="25"/>
  <c r="AH156" i="25"/>
  <c r="AG156" i="25"/>
  <c r="AF156" i="25"/>
  <c r="AE156" i="25"/>
  <c r="AD156" i="25"/>
  <c r="AC156" i="25"/>
  <c r="AB156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BZ155" i="25"/>
  <c r="BY155" i="25"/>
  <c r="BX155" i="25"/>
  <c r="BW155" i="25"/>
  <c r="BV155" i="25"/>
  <c r="BU155" i="25"/>
  <c r="BT155" i="25"/>
  <c r="BS155" i="25"/>
  <c r="BR155" i="25"/>
  <c r="BQ155" i="25"/>
  <c r="BP155" i="25"/>
  <c r="BO155" i="25"/>
  <c r="BN155" i="25"/>
  <c r="BM155" i="25"/>
  <c r="BL155" i="25"/>
  <c r="BK155" i="25"/>
  <c r="BJ155" i="25"/>
  <c r="BI155" i="25"/>
  <c r="BH155" i="25"/>
  <c r="BG155" i="25"/>
  <c r="BF155" i="25"/>
  <c r="BE155" i="25"/>
  <c r="BD155" i="25"/>
  <c r="BC155" i="25"/>
  <c r="BB155" i="25"/>
  <c r="BA155" i="25"/>
  <c r="AZ155" i="25"/>
  <c r="AY155" i="25"/>
  <c r="AX155" i="25"/>
  <c r="AW155" i="25"/>
  <c r="AV155" i="25"/>
  <c r="AU155" i="25"/>
  <c r="AT155" i="25"/>
  <c r="AS155" i="25"/>
  <c r="AR155" i="25"/>
  <c r="AQ155" i="25"/>
  <c r="AP155" i="25"/>
  <c r="AO155" i="25"/>
  <c r="AN155" i="25"/>
  <c r="AM155" i="25"/>
  <c r="AL155" i="25"/>
  <c r="AK155" i="25"/>
  <c r="AJ155" i="25"/>
  <c r="AI155" i="25"/>
  <c r="AH155" i="25"/>
  <c r="AG155" i="25"/>
  <c r="AF155" i="25"/>
  <c r="AE155" i="25"/>
  <c r="AD155" i="25"/>
  <c r="AC155" i="25"/>
  <c r="AB155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M155" i="25"/>
  <c r="L155" i="25"/>
  <c r="K155" i="25"/>
  <c r="BZ154" i="25"/>
  <c r="BY154" i="25"/>
  <c r="BX154" i="25"/>
  <c r="BW154" i="25"/>
  <c r="BV154" i="25"/>
  <c r="BU154" i="25"/>
  <c r="BT154" i="25"/>
  <c r="BS154" i="25"/>
  <c r="BR154" i="25"/>
  <c r="BQ154" i="25"/>
  <c r="BP154" i="25"/>
  <c r="BO154" i="25"/>
  <c r="BN154" i="25"/>
  <c r="BM154" i="25"/>
  <c r="BL154" i="25"/>
  <c r="BK154" i="25"/>
  <c r="BJ154" i="25"/>
  <c r="BI154" i="25"/>
  <c r="BH154" i="25"/>
  <c r="BG154" i="25"/>
  <c r="BF154" i="25"/>
  <c r="BE154" i="25"/>
  <c r="BD154" i="25"/>
  <c r="BC154" i="25"/>
  <c r="BB154" i="25"/>
  <c r="BA154" i="25"/>
  <c r="AZ154" i="25"/>
  <c r="AY154" i="25"/>
  <c r="AX154" i="25"/>
  <c r="AW154" i="25"/>
  <c r="AV154" i="25"/>
  <c r="AU154" i="25"/>
  <c r="AT154" i="25"/>
  <c r="AS154" i="25"/>
  <c r="AR154" i="25"/>
  <c r="AQ154" i="25"/>
  <c r="AP154" i="25"/>
  <c r="AO154" i="25"/>
  <c r="AN154" i="25"/>
  <c r="AM154" i="25"/>
  <c r="AL154" i="25"/>
  <c r="AK154" i="25"/>
  <c r="AJ154" i="25"/>
  <c r="AI154" i="25"/>
  <c r="AH154" i="25"/>
  <c r="AG154" i="25"/>
  <c r="AF154" i="25"/>
  <c r="AE154" i="25"/>
  <c r="AD154" i="25"/>
  <c r="AC154" i="25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BZ153" i="25"/>
  <c r="BY153" i="25"/>
  <c r="BX153" i="25"/>
  <c r="BW153" i="25"/>
  <c r="BV153" i="25"/>
  <c r="BU153" i="25"/>
  <c r="BT153" i="25"/>
  <c r="BS153" i="25"/>
  <c r="BR153" i="25"/>
  <c r="BQ153" i="25"/>
  <c r="BP153" i="25"/>
  <c r="BO153" i="25"/>
  <c r="BN153" i="25"/>
  <c r="BM153" i="25"/>
  <c r="BL153" i="25"/>
  <c r="BK153" i="25"/>
  <c r="BJ153" i="25"/>
  <c r="BI153" i="25"/>
  <c r="BH153" i="25"/>
  <c r="BG153" i="25"/>
  <c r="BF153" i="25"/>
  <c r="BE153" i="25"/>
  <c r="BD153" i="25"/>
  <c r="BC153" i="25"/>
  <c r="BB153" i="25"/>
  <c r="BA153" i="25"/>
  <c r="AZ153" i="25"/>
  <c r="AY153" i="25"/>
  <c r="AX153" i="25"/>
  <c r="AW153" i="25"/>
  <c r="AV153" i="25"/>
  <c r="AU153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BZ152" i="25"/>
  <c r="BY152" i="25"/>
  <c r="BX152" i="25"/>
  <c r="BW152" i="25"/>
  <c r="BV152" i="25"/>
  <c r="BU152" i="25"/>
  <c r="BT152" i="25"/>
  <c r="BS152" i="25"/>
  <c r="BR152" i="25"/>
  <c r="BQ152" i="25"/>
  <c r="BP152" i="25"/>
  <c r="BO152" i="25"/>
  <c r="BN152" i="25"/>
  <c r="BM152" i="25"/>
  <c r="BL152" i="25"/>
  <c r="BK152" i="25"/>
  <c r="BJ152" i="25"/>
  <c r="BI152" i="25"/>
  <c r="BH152" i="25"/>
  <c r="BG152" i="25"/>
  <c r="BF152" i="25"/>
  <c r="BE152" i="25"/>
  <c r="BD152" i="25"/>
  <c r="BC152" i="25"/>
  <c r="BB152" i="25"/>
  <c r="BA152" i="25"/>
  <c r="AZ152" i="25"/>
  <c r="AY152" i="25"/>
  <c r="AX152" i="25"/>
  <c r="AW152" i="25"/>
  <c r="AV152" i="25"/>
  <c r="AU152" i="25"/>
  <c r="AT152" i="25"/>
  <c r="AS152" i="25"/>
  <c r="AR152" i="25"/>
  <c r="AQ152" i="25"/>
  <c r="AP152" i="25"/>
  <c r="AO152" i="25"/>
  <c r="AN152" i="25"/>
  <c r="AM152" i="25"/>
  <c r="AL152" i="25"/>
  <c r="AK152" i="25"/>
  <c r="AJ152" i="25"/>
  <c r="AI152" i="25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BZ151" i="25"/>
  <c r="BY151" i="25"/>
  <c r="BX151" i="25"/>
  <c r="BW151" i="25"/>
  <c r="BV151" i="25"/>
  <c r="BU151" i="25"/>
  <c r="BT151" i="25"/>
  <c r="BS151" i="25"/>
  <c r="BR151" i="25"/>
  <c r="BQ151" i="25"/>
  <c r="BP151" i="25"/>
  <c r="BO151" i="25"/>
  <c r="BN151" i="25"/>
  <c r="BM151" i="25"/>
  <c r="BL151" i="25"/>
  <c r="BK151" i="25"/>
  <c r="BJ151" i="25"/>
  <c r="BI151" i="25"/>
  <c r="BH151" i="25"/>
  <c r="BG151" i="25"/>
  <c r="BF151" i="25"/>
  <c r="BE151" i="25"/>
  <c r="BD151" i="25"/>
  <c r="BC151" i="25"/>
  <c r="BB151" i="25"/>
  <c r="BA151" i="25"/>
  <c r="AZ151" i="25"/>
  <c r="AY151" i="25"/>
  <c r="AX151" i="25"/>
  <c r="AW151" i="25"/>
  <c r="AV151" i="25"/>
  <c r="AU151" i="25"/>
  <c r="AT151" i="25"/>
  <c r="AS151" i="25"/>
  <c r="AR151" i="25"/>
  <c r="AQ151" i="25"/>
  <c r="AP151" i="25"/>
  <c r="AO151" i="25"/>
  <c r="AN151" i="25"/>
  <c r="AM151" i="25"/>
  <c r="AL151" i="25"/>
  <c r="AK151" i="25"/>
  <c r="AJ151" i="25"/>
  <c r="AI151" i="25"/>
  <c r="AH151" i="25"/>
  <c r="AG151" i="25"/>
  <c r="AF151" i="25"/>
  <c r="AE151" i="25"/>
  <c r="AD151" i="25"/>
  <c r="AC151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BZ150" i="25"/>
  <c r="BY150" i="25"/>
  <c r="BX150" i="25"/>
  <c r="BW150" i="25"/>
  <c r="BV150" i="25"/>
  <c r="BU150" i="25"/>
  <c r="BT150" i="25"/>
  <c r="BS150" i="25"/>
  <c r="BR150" i="25"/>
  <c r="BQ150" i="25"/>
  <c r="BP150" i="25"/>
  <c r="BO150" i="25"/>
  <c r="BN150" i="25"/>
  <c r="BM150" i="25"/>
  <c r="BL150" i="25"/>
  <c r="BK150" i="25"/>
  <c r="BJ150" i="25"/>
  <c r="BI150" i="25"/>
  <c r="BH150" i="25"/>
  <c r="BG150" i="25"/>
  <c r="BF150" i="25"/>
  <c r="BE150" i="25"/>
  <c r="BD150" i="25"/>
  <c r="BC150" i="25"/>
  <c r="BB150" i="25"/>
  <c r="BA150" i="25"/>
  <c r="AZ150" i="25"/>
  <c r="AY150" i="25"/>
  <c r="AX150" i="25"/>
  <c r="AW150" i="25"/>
  <c r="AV150" i="25"/>
  <c r="AU150" i="25"/>
  <c r="AT150" i="25"/>
  <c r="AS150" i="25"/>
  <c r="AR150" i="25"/>
  <c r="AQ150" i="25"/>
  <c r="AP150" i="25"/>
  <c r="AO150" i="25"/>
  <c r="AN150" i="25"/>
  <c r="AM150" i="25"/>
  <c r="AL150" i="25"/>
  <c r="AK150" i="25"/>
  <c r="AJ150" i="25"/>
  <c r="AI150" i="25"/>
  <c r="AH150" i="25"/>
  <c r="AG150" i="25"/>
  <c r="AF150" i="25"/>
  <c r="AE150" i="25"/>
  <c r="AD150" i="25"/>
  <c r="AC150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BZ149" i="25"/>
  <c r="BY149" i="25"/>
  <c r="BX149" i="25"/>
  <c r="BW149" i="25"/>
  <c r="BV149" i="25"/>
  <c r="BU149" i="25"/>
  <c r="BT149" i="25"/>
  <c r="BS149" i="25"/>
  <c r="BR149" i="25"/>
  <c r="BQ149" i="25"/>
  <c r="BP149" i="25"/>
  <c r="BO149" i="25"/>
  <c r="BN149" i="25"/>
  <c r="BM149" i="25"/>
  <c r="BL149" i="25"/>
  <c r="BK149" i="25"/>
  <c r="BJ149" i="25"/>
  <c r="BI149" i="25"/>
  <c r="BH149" i="25"/>
  <c r="BG149" i="25"/>
  <c r="BF149" i="25"/>
  <c r="BE149" i="25"/>
  <c r="BD149" i="25"/>
  <c r="BC149" i="25"/>
  <c r="BB149" i="25"/>
  <c r="BA149" i="25"/>
  <c r="AZ149" i="25"/>
  <c r="AY149" i="25"/>
  <c r="AX149" i="25"/>
  <c r="AW149" i="25"/>
  <c r="AV149" i="25"/>
  <c r="AU149" i="25"/>
  <c r="AT149" i="25"/>
  <c r="AS149" i="25"/>
  <c r="AR149" i="25"/>
  <c r="AQ149" i="25"/>
  <c r="AP149" i="25"/>
  <c r="AO149" i="25"/>
  <c r="AN149" i="25"/>
  <c r="AM149" i="25"/>
  <c r="AL149" i="25"/>
  <c r="AK149" i="25"/>
  <c r="AJ149" i="25"/>
  <c r="AI149" i="25"/>
  <c r="AH149" i="25"/>
  <c r="AG149" i="25"/>
  <c r="AF149" i="25"/>
  <c r="AE149" i="25"/>
  <c r="AD149" i="25"/>
  <c r="AC149" i="25"/>
  <c r="AB149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BZ148" i="25"/>
  <c r="BY148" i="25"/>
  <c r="BX148" i="25"/>
  <c r="BW148" i="25"/>
  <c r="BV148" i="25"/>
  <c r="BU148" i="25"/>
  <c r="BT148" i="25"/>
  <c r="BS148" i="25"/>
  <c r="BR148" i="25"/>
  <c r="BQ148" i="25"/>
  <c r="BP148" i="25"/>
  <c r="BO148" i="25"/>
  <c r="BN148" i="25"/>
  <c r="BM148" i="25"/>
  <c r="BL148" i="25"/>
  <c r="BK148" i="25"/>
  <c r="BJ148" i="25"/>
  <c r="BI148" i="25"/>
  <c r="BH148" i="25"/>
  <c r="BG148" i="25"/>
  <c r="BF148" i="25"/>
  <c r="BE148" i="25"/>
  <c r="BD148" i="25"/>
  <c r="BC148" i="25"/>
  <c r="BB148" i="25"/>
  <c r="BA148" i="25"/>
  <c r="AZ148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BZ147" i="25"/>
  <c r="BY147" i="25"/>
  <c r="BX147" i="25"/>
  <c r="BW147" i="25"/>
  <c r="BV147" i="25"/>
  <c r="BU147" i="25"/>
  <c r="BT147" i="25"/>
  <c r="BS147" i="25"/>
  <c r="BR147" i="25"/>
  <c r="BQ147" i="25"/>
  <c r="BP147" i="25"/>
  <c r="BO147" i="25"/>
  <c r="BN147" i="25"/>
  <c r="BM147" i="25"/>
  <c r="BL147" i="25"/>
  <c r="BK147" i="25"/>
  <c r="BJ147" i="25"/>
  <c r="BI147" i="25"/>
  <c r="BH147" i="25"/>
  <c r="BG147" i="25"/>
  <c r="BF147" i="25"/>
  <c r="BE147" i="25"/>
  <c r="BD147" i="25"/>
  <c r="BC147" i="25"/>
  <c r="BB147" i="25"/>
  <c r="BA147" i="25"/>
  <c r="AZ147" i="25"/>
  <c r="AY147" i="25"/>
  <c r="AX147" i="25"/>
  <c r="AW147" i="25"/>
  <c r="AV147" i="25"/>
  <c r="AU147" i="25"/>
  <c r="AT147" i="25"/>
  <c r="AS147" i="25"/>
  <c r="AR147" i="25"/>
  <c r="AQ147" i="25"/>
  <c r="AP147" i="25"/>
  <c r="AO147" i="25"/>
  <c r="AN147" i="25"/>
  <c r="AM147" i="25"/>
  <c r="AL147" i="25"/>
  <c r="AK147" i="25"/>
  <c r="AJ147" i="25"/>
  <c r="AI147" i="25"/>
  <c r="AH147" i="25"/>
  <c r="AG147" i="25"/>
  <c r="AF147" i="25"/>
  <c r="AE147" i="25"/>
  <c r="AD147" i="25"/>
  <c r="AC147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BZ146" i="25"/>
  <c r="BY146" i="25"/>
  <c r="BX146" i="25"/>
  <c r="BW146" i="25"/>
  <c r="BV146" i="25"/>
  <c r="BU146" i="25"/>
  <c r="BT146" i="25"/>
  <c r="BS146" i="25"/>
  <c r="BR146" i="25"/>
  <c r="BQ146" i="25"/>
  <c r="BP146" i="25"/>
  <c r="BO146" i="25"/>
  <c r="BN146" i="25"/>
  <c r="BM146" i="25"/>
  <c r="BL146" i="25"/>
  <c r="BK146" i="25"/>
  <c r="BJ146" i="25"/>
  <c r="BI146" i="25"/>
  <c r="BH146" i="25"/>
  <c r="BG146" i="25"/>
  <c r="BF146" i="25"/>
  <c r="BE146" i="25"/>
  <c r="BD146" i="25"/>
  <c r="BC146" i="25"/>
  <c r="BB146" i="25"/>
  <c r="BA146" i="25"/>
  <c r="AZ146" i="25"/>
  <c r="AY146" i="25"/>
  <c r="AX146" i="25"/>
  <c r="AW146" i="25"/>
  <c r="AV146" i="25"/>
  <c r="AU146" i="25"/>
  <c r="AT146" i="25"/>
  <c r="AS146" i="25"/>
  <c r="AR146" i="25"/>
  <c r="AQ146" i="25"/>
  <c r="AP146" i="25"/>
  <c r="AO146" i="25"/>
  <c r="AN146" i="25"/>
  <c r="AM146" i="25"/>
  <c r="AL146" i="25"/>
  <c r="AK146" i="25"/>
  <c r="AJ146" i="25"/>
  <c r="AI146" i="25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BZ145" i="25"/>
  <c r="BY145" i="25"/>
  <c r="BX145" i="25"/>
  <c r="BW145" i="25"/>
  <c r="BV145" i="25"/>
  <c r="BU145" i="25"/>
  <c r="BT145" i="25"/>
  <c r="BS145" i="25"/>
  <c r="BR145" i="25"/>
  <c r="BQ145" i="25"/>
  <c r="BP145" i="25"/>
  <c r="BO145" i="25"/>
  <c r="BN145" i="25"/>
  <c r="BM145" i="25"/>
  <c r="BL145" i="25"/>
  <c r="BK145" i="25"/>
  <c r="BJ145" i="25"/>
  <c r="BI145" i="25"/>
  <c r="BH145" i="25"/>
  <c r="BF145" i="25"/>
  <c r="BE145" i="25"/>
  <c r="BD145" i="25"/>
  <c r="BC145" i="25"/>
  <c r="BB145" i="25"/>
  <c r="BA145" i="25"/>
  <c r="AZ145" i="25"/>
  <c r="AY145" i="25"/>
  <c r="AX145" i="25"/>
  <c r="AW145" i="25"/>
  <c r="AV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AI145" i="25"/>
  <c r="AH145" i="25"/>
  <c r="AG145" i="25"/>
  <c r="AF145" i="25"/>
  <c r="AE145" i="25"/>
  <c r="AD145" i="25"/>
  <c r="AC145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BZ144" i="25"/>
  <c r="BY144" i="25"/>
  <c r="BX144" i="25"/>
  <c r="BW144" i="25"/>
  <c r="BV144" i="25"/>
  <c r="BU144" i="25"/>
  <c r="BT144" i="25"/>
  <c r="BS144" i="25"/>
  <c r="BR144" i="25"/>
  <c r="BQ144" i="25"/>
  <c r="BP144" i="25"/>
  <c r="BO144" i="25"/>
  <c r="BN144" i="25"/>
  <c r="BM144" i="25"/>
  <c r="BL144" i="25"/>
  <c r="BK144" i="25"/>
  <c r="BJ144" i="25"/>
  <c r="BI144" i="25"/>
  <c r="BH144" i="25"/>
  <c r="BG144" i="25"/>
  <c r="BF144" i="25"/>
  <c r="BE144" i="25"/>
  <c r="BD144" i="25"/>
  <c r="BC144" i="25"/>
  <c r="BB144" i="25"/>
  <c r="BA144" i="25"/>
  <c r="AZ144" i="25"/>
  <c r="AY144" i="25"/>
  <c r="AX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BZ143" i="25"/>
  <c r="BY143" i="25"/>
  <c r="BX143" i="25"/>
  <c r="BW143" i="25"/>
  <c r="BV143" i="25"/>
  <c r="BU143" i="25"/>
  <c r="BT143" i="25"/>
  <c r="BS143" i="25"/>
  <c r="BR143" i="25"/>
  <c r="BQ143" i="25"/>
  <c r="BP143" i="25"/>
  <c r="BO143" i="25"/>
  <c r="BN143" i="25"/>
  <c r="BM143" i="25"/>
  <c r="BL143" i="25"/>
  <c r="BK143" i="25"/>
  <c r="BJ143" i="25"/>
  <c r="BI143" i="25"/>
  <c r="BH143" i="25"/>
  <c r="BG143" i="25"/>
  <c r="BF143" i="25"/>
  <c r="BE143" i="25"/>
  <c r="BD143" i="25"/>
  <c r="BC143" i="25"/>
  <c r="BB143" i="25"/>
  <c r="BA143" i="25"/>
  <c r="AZ143" i="25"/>
  <c r="AY143" i="25"/>
  <c r="AX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BZ142" i="25"/>
  <c r="BY142" i="25"/>
  <c r="BX142" i="25"/>
  <c r="BW142" i="25"/>
  <c r="BV142" i="25"/>
  <c r="BU142" i="25"/>
  <c r="BT142" i="25"/>
  <c r="BS142" i="25"/>
  <c r="BR142" i="25"/>
  <c r="BQ142" i="25"/>
  <c r="BP142" i="25"/>
  <c r="BO142" i="25"/>
  <c r="BN142" i="25"/>
  <c r="BM142" i="25"/>
  <c r="BL142" i="25"/>
  <c r="BK142" i="25"/>
  <c r="BJ142" i="25"/>
  <c r="BI142" i="25"/>
  <c r="BH142" i="25"/>
  <c r="BG142" i="25"/>
  <c r="BF142" i="25"/>
  <c r="BE142" i="25"/>
  <c r="BD142" i="25"/>
  <c r="BC142" i="25"/>
  <c r="BB142" i="25"/>
  <c r="BA142" i="25"/>
  <c r="AZ142" i="25"/>
  <c r="AY142" i="25"/>
  <c r="AX142" i="25"/>
  <c r="AW142" i="25"/>
  <c r="AV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AI142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BZ141" i="25"/>
  <c r="BY141" i="25"/>
  <c r="BX141" i="25"/>
  <c r="BW141" i="25"/>
  <c r="BV141" i="25"/>
  <c r="BU141" i="25"/>
  <c r="BT141" i="25"/>
  <c r="BS141" i="25"/>
  <c r="BR141" i="25"/>
  <c r="BQ141" i="25"/>
  <c r="BP141" i="25"/>
  <c r="BO141" i="25"/>
  <c r="BN141" i="25"/>
  <c r="BM141" i="25"/>
  <c r="BL141" i="25"/>
  <c r="BK141" i="25"/>
  <c r="BJ141" i="25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BZ140" i="25"/>
  <c r="BY140" i="25"/>
  <c r="BX140" i="25"/>
  <c r="BW140" i="25"/>
  <c r="BV140" i="25"/>
  <c r="BU140" i="25"/>
  <c r="BT140" i="25"/>
  <c r="BS140" i="25"/>
  <c r="BR140" i="25"/>
  <c r="BQ140" i="25"/>
  <c r="BP140" i="25"/>
  <c r="BO140" i="25"/>
  <c r="BN140" i="25"/>
  <c r="BM140" i="25"/>
  <c r="BL140" i="25"/>
  <c r="BK140" i="25"/>
  <c r="BJ140" i="25"/>
  <c r="BI140" i="25"/>
  <c r="BH140" i="25"/>
  <c r="BG140" i="25"/>
  <c r="BF140" i="25"/>
  <c r="BE140" i="25"/>
  <c r="BD140" i="25"/>
  <c r="BC140" i="25"/>
  <c r="BB140" i="25"/>
  <c r="BA140" i="25"/>
  <c r="AZ140" i="25"/>
  <c r="AY140" i="25"/>
  <c r="AX140" i="25"/>
  <c r="AW140" i="25"/>
  <c r="AV140" i="25"/>
  <c r="AU140" i="25"/>
  <c r="AT140" i="25"/>
  <c r="AS140" i="25"/>
  <c r="AR140" i="25"/>
  <c r="AQ140" i="25"/>
  <c r="AP140" i="25"/>
  <c r="AO140" i="25"/>
  <c r="AN140" i="25"/>
  <c r="AM140" i="25"/>
  <c r="AL140" i="25"/>
  <c r="AK140" i="25"/>
  <c r="AJ140" i="25"/>
  <c r="AI140" i="25"/>
  <c r="AH140" i="25"/>
  <c r="AG140" i="25"/>
  <c r="AF140" i="25"/>
  <c r="AE140" i="25"/>
  <c r="AD140" i="25"/>
  <c r="AC140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BZ139" i="25"/>
  <c r="BY139" i="25"/>
  <c r="BX139" i="25"/>
  <c r="BW139" i="25"/>
  <c r="BV139" i="25"/>
  <c r="BU139" i="25"/>
  <c r="BT139" i="25"/>
  <c r="BS139" i="25"/>
  <c r="BR139" i="25"/>
  <c r="BQ139" i="25"/>
  <c r="BP139" i="25"/>
  <c r="BO139" i="25"/>
  <c r="BN139" i="25"/>
  <c r="BM139" i="25"/>
  <c r="BL139" i="25"/>
  <c r="BK139" i="25"/>
  <c r="BJ139" i="25"/>
  <c r="BI139" i="25"/>
  <c r="BH139" i="25"/>
  <c r="BF139" i="25"/>
  <c r="BE139" i="25"/>
  <c r="BD139" i="25"/>
  <c r="BC139" i="25"/>
  <c r="BB139" i="25"/>
  <c r="BA139" i="25"/>
  <c r="AZ139" i="25"/>
  <c r="AY139" i="25"/>
  <c r="AX139" i="25"/>
  <c r="AW139" i="25"/>
  <c r="AV139" i="25"/>
  <c r="AU139" i="25"/>
  <c r="AT139" i="25"/>
  <c r="AS139" i="25"/>
  <c r="AR139" i="25"/>
  <c r="AQ139" i="25"/>
  <c r="AP139" i="25"/>
  <c r="AO139" i="25"/>
  <c r="AN139" i="25"/>
  <c r="AM139" i="25"/>
  <c r="AL139" i="25"/>
  <c r="AK139" i="25"/>
  <c r="AJ139" i="25"/>
  <c r="AI139" i="25"/>
  <c r="AH139" i="25"/>
  <c r="AG139" i="25"/>
  <c r="AF139" i="25"/>
  <c r="AE139" i="25"/>
  <c r="AD139" i="25"/>
  <c r="AC139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BZ138" i="25"/>
  <c r="BY138" i="25"/>
  <c r="BX138" i="25"/>
  <c r="BW138" i="25"/>
  <c r="BV138" i="25"/>
  <c r="BU138" i="25"/>
  <c r="BT138" i="25"/>
  <c r="BS138" i="25"/>
  <c r="BR138" i="25"/>
  <c r="BQ138" i="25"/>
  <c r="BP138" i="25"/>
  <c r="BO138" i="25"/>
  <c r="BN138" i="25"/>
  <c r="BM138" i="25"/>
  <c r="BL138" i="25"/>
  <c r="BK138" i="25"/>
  <c r="BJ138" i="25"/>
  <c r="BI138" i="25"/>
  <c r="BH138" i="25"/>
  <c r="BG138" i="25"/>
  <c r="BF138" i="25"/>
  <c r="BE138" i="25"/>
  <c r="BD138" i="25"/>
  <c r="BC138" i="25"/>
  <c r="BB138" i="25"/>
  <c r="BA138" i="25"/>
  <c r="AZ138" i="25"/>
  <c r="AY138" i="25"/>
  <c r="AX138" i="25"/>
  <c r="AW138" i="25"/>
  <c r="AV138" i="25"/>
  <c r="AU138" i="25"/>
  <c r="AT138" i="25"/>
  <c r="AS138" i="25"/>
  <c r="AR138" i="25"/>
  <c r="AQ138" i="25"/>
  <c r="AP138" i="25"/>
  <c r="AO138" i="25"/>
  <c r="AN138" i="25"/>
  <c r="AM138" i="25"/>
  <c r="AL138" i="25"/>
  <c r="AK138" i="25"/>
  <c r="AI138" i="25"/>
  <c r="AH138" i="25"/>
  <c r="AG138" i="25"/>
  <c r="AF138" i="25"/>
  <c r="AE138" i="25"/>
  <c r="AD138" i="25"/>
  <c r="AC138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BZ137" i="25"/>
  <c r="BY137" i="25"/>
  <c r="BX137" i="25"/>
  <c r="BW137" i="25"/>
  <c r="BV137" i="25"/>
  <c r="BU137" i="25"/>
  <c r="BT137" i="25"/>
  <c r="BS137" i="25"/>
  <c r="BR137" i="25"/>
  <c r="BQ137" i="25"/>
  <c r="BP137" i="25"/>
  <c r="BO137" i="25"/>
  <c r="BN137" i="25"/>
  <c r="BM137" i="25"/>
  <c r="BL137" i="25"/>
  <c r="BK137" i="25"/>
  <c r="BJ137" i="25"/>
  <c r="BI137" i="25"/>
  <c r="BH137" i="25"/>
  <c r="BG137" i="25"/>
  <c r="BF137" i="25"/>
  <c r="BE137" i="25"/>
  <c r="BD137" i="25"/>
  <c r="BC137" i="25"/>
  <c r="BB137" i="25"/>
  <c r="BA137" i="25"/>
  <c r="AZ137" i="25"/>
  <c r="AY137" i="25"/>
  <c r="AX137" i="25"/>
  <c r="AW137" i="25"/>
  <c r="AV137" i="25"/>
  <c r="AU137" i="25"/>
  <c r="AT137" i="25"/>
  <c r="AS137" i="25"/>
  <c r="AR137" i="25"/>
  <c r="AQ137" i="25"/>
  <c r="AP137" i="25"/>
  <c r="AO137" i="25"/>
  <c r="AN137" i="25"/>
  <c r="AM137" i="25"/>
  <c r="AL137" i="25"/>
  <c r="AK137" i="25"/>
  <c r="AJ137" i="25"/>
  <c r="AI137" i="25"/>
  <c r="AH137" i="25"/>
  <c r="AG137" i="25"/>
  <c r="AF137" i="25"/>
  <c r="AE137" i="25"/>
  <c r="AD137" i="25"/>
  <c r="AC137" i="25"/>
  <c r="AB137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BZ136" i="25"/>
  <c r="BY136" i="25"/>
  <c r="BX136" i="25"/>
  <c r="BW136" i="25"/>
  <c r="BV136" i="25"/>
  <c r="BU136" i="25"/>
  <c r="BT136" i="25"/>
  <c r="BS136" i="25"/>
  <c r="BR136" i="25"/>
  <c r="BQ136" i="25"/>
  <c r="BP136" i="25"/>
  <c r="BO136" i="25"/>
  <c r="BN136" i="25"/>
  <c r="BM136" i="25"/>
  <c r="BL136" i="25"/>
  <c r="BK136" i="25"/>
  <c r="BJ136" i="25"/>
  <c r="BI136" i="25"/>
  <c r="BH136" i="25"/>
  <c r="BF136" i="25"/>
  <c r="BE136" i="25"/>
  <c r="BD136" i="25"/>
  <c r="BC136" i="25"/>
  <c r="BB136" i="25"/>
  <c r="BA136" i="25"/>
  <c r="AZ136" i="25"/>
  <c r="AY136" i="25"/>
  <c r="AX136" i="25"/>
  <c r="AW136" i="25"/>
  <c r="AV136" i="25"/>
  <c r="AU136" i="25"/>
  <c r="AT136" i="25"/>
  <c r="AS136" i="25"/>
  <c r="AR136" i="25"/>
  <c r="AQ136" i="25"/>
  <c r="AP136" i="25"/>
  <c r="AO136" i="25"/>
  <c r="AN136" i="25"/>
  <c r="AM136" i="25"/>
  <c r="AL136" i="25"/>
  <c r="AK136" i="25"/>
  <c r="AJ136" i="25"/>
  <c r="AI136" i="25"/>
  <c r="AH136" i="25"/>
  <c r="AG136" i="25"/>
  <c r="AF136" i="25"/>
  <c r="AE136" i="25"/>
  <c r="AD136" i="25"/>
  <c r="AC136" i="25"/>
  <c r="AB136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BZ135" i="25"/>
  <c r="BY135" i="25"/>
  <c r="BX135" i="25"/>
  <c r="BW135" i="25"/>
  <c r="BV135" i="25"/>
  <c r="BU135" i="25"/>
  <c r="BT135" i="25"/>
  <c r="BS135" i="25"/>
  <c r="BR135" i="25"/>
  <c r="BQ135" i="25"/>
  <c r="BP135" i="25"/>
  <c r="BO135" i="25"/>
  <c r="BN135" i="25"/>
  <c r="BM135" i="25"/>
  <c r="BL135" i="25"/>
  <c r="BK135" i="25"/>
  <c r="BJ135" i="25"/>
  <c r="BI135" i="25"/>
  <c r="BH135" i="25"/>
  <c r="BG135" i="25"/>
  <c r="BF135" i="25"/>
  <c r="BE135" i="25"/>
  <c r="BD135" i="25"/>
  <c r="BC135" i="25"/>
  <c r="BB135" i="25"/>
  <c r="BA135" i="25"/>
  <c r="AZ135" i="25"/>
  <c r="AY135" i="25"/>
  <c r="AX135" i="25"/>
  <c r="AW135" i="25"/>
  <c r="AV135" i="25"/>
  <c r="AU135" i="25"/>
  <c r="AT135" i="25"/>
  <c r="AS135" i="25"/>
  <c r="AR135" i="25"/>
  <c r="AQ135" i="25"/>
  <c r="AP135" i="25"/>
  <c r="AO135" i="25"/>
  <c r="AN135" i="25"/>
  <c r="AM135" i="25"/>
  <c r="AL135" i="25"/>
  <c r="AK135" i="25"/>
  <c r="AJ135" i="25"/>
  <c r="AI135" i="25"/>
  <c r="AH135" i="25"/>
  <c r="AG135" i="25"/>
  <c r="AF135" i="25"/>
  <c r="AE135" i="25"/>
  <c r="AD135" i="25"/>
  <c r="AC135" i="25"/>
  <c r="AB135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BZ134" i="25"/>
  <c r="BY134" i="25"/>
  <c r="BX134" i="25"/>
  <c r="BW134" i="25"/>
  <c r="BV134" i="25"/>
  <c r="BU134" i="25"/>
  <c r="BT134" i="25"/>
  <c r="BS134" i="25"/>
  <c r="BR134" i="25"/>
  <c r="BQ134" i="25"/>
  <c r="BP134" i="25"/>
  <c r="BO134" i="25"/>
  <c r="BN134" i="25"/>
  <c r="BM134" i="25"/>
  <c r="BL134" i="25"/>
  <c r="BK134" i="25"/>
  <c r="BJ134" i="25"/>
  <c r="BI134" i="25"/>
  <c r="BH134" i="25"/>
  <c r="BG134" i="25"/>
  <c r="BF134" i="25"/>
  <c r="BE134" i="25"/>
  <c r="BD134" i="25"/>
  <c r="BC134" i="25"/>
  <c r="BB134" i="25"/>
  <c r="BA134" i="25"/>
  <c r="AZ134" i="25"/>
  <c r="AY134" i="25"/>
  <c r="AX134" i="25"/>
  <c r="AW134" i="25"/>
  <c r="AV134" i="25"/>
  <c r="AU134" i="25"/>
  <c r="AT134" i="25"/>
  <c r="AS134" i="25"/>
  <c r="AR134" i="25"/>
  <c r="AQ134" i="25"/>
  <c r="AP134" i="25"/>
  <c r="AO134" i="25"/>
  <c r="AN134" i="25"/>
  <c r="AM134" i="25"/>
  <c r="AL134" i="25"/>
  <c r="AK134" i="25"/>
  <c r="AJ134" i="25"/>
  <c r="AI134" i="25"/>
  <c r="AH134" i="25"/>
  <c r="AG134" i="25"/>
  <c r="AF134" i="25"/>
  <c r="AE134" i="25"/>
  <c r="AD134" i="25"/>
  <c r="AB134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BZ133" i="25"/>
  <c r="BY133" i="25"/>
  <c r="BX133" i="25"/>
  <c r="BW133" i="25"/>
  <c r="BV133" i="25"/>
  <c r="BU133" i="25"/>
  <c r="BT133" i="25"/>
  <c r="BS133" i="25"/>
  <c r="BR133" i="25"/>
  <c r="BQ133" i="25"/>
  <c r="BP133" i="25"/>
  <c r="BO133" i="25"/>
  <c r="BN133" i="25"/>
  <c r="BM133" i="25"/>
  <c r="BL133" i="25"/>
  <c r="BK133" i="25"/>
  <c r="BJ133" i="25"/>
  <c r="BI133" i="25"/>
  <c r="BH133" i="25"/>
  <c r="BF133" i="25"/>
  <c r="BE133" i="25"/>
  <c r="BD133" i="25"/>
  <c r="BC133" i="25"/>
  <c r="BB133" i="25"/>
  <c r="BA133" i="25"/>
  <c r="AZ133" i="25"/>
  <c r="AX133" i="25"/>
  <c r="AW133" i="25"/>
  <c r="AV133" i="25"/>
  <c r="AU133" i="25"/>
  <c r="AT133" i="25"/>
  <c r="AS133" i="25"/>
  <c r="AR133" i="25"/>
  <c r="AQ133" i="25"/>
  <c r="AP133" i="25"/>
  <c r="AO133" i="25"/>
  <c r="AN133" i="25"/>
  <c r="AM133" i="25"/>
  <c r="AL133" i="25"/>
  <c r="AK133" i="25"/>
  <c r="AJ133" i="25"/>
  <c r="AI133" i="25"/>
  <c r="AH133" i="25"/>
  <c r="AG133" i="25"/>
  <c r="AF133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BZ132" i="25"/>
  <c r="BY132" i="25"/>
  <c r="BX132" i="25"/>
  <c r="BW132" i="25"/>
  <c r="BV132" i="25"/>
  <c r="BU132" i="25"/>
  <c r="BT132" i="25"/>
  <c r="BS132" i="25"/>
  <c r="BR132" i="25"/>
  <c r="BQ132" i="25"/>
  <c r="BP132" i="25"/>
  <c r="BO132" i="25"/>
  <c r="BN132" i="25"/>
  <c r="BM132" i="25"/>
  <c r="BL132" i="25"/>
  <c r="BK132" i="25"/>
  <c r="BJ132" i="25"/>
  <c r="BI132" i="25"/>
  <c r="BH132" i="25"/>
  <c r="BF132" i="25"/>
  <c r="BE132" i="25"/>
  <c r="BD132" i="25"/>
  <c r="BC132" i="25"/>
  <c r="BB132" i="25"/>
  <c r="BA132" i="25"/>
  <c r="AZ132" i="25"/>
  <c r="AY132" i="25"/>
  <c r="AX132" i="25"/>
  <c r="AW132" i="25"/>
  <c r="AV132" i="25"/>
  <c r="AU132" i="25"/>
  <c r="AT132" i="25"/>
  <c r="AS132" i="25"/>
  <c r="AR132" i="25"/>
  <c r="AQ132" i="25"/>
  <c r="AP132" i="25"/>
  <c r="AO132" i="25"/>
  <c r="AN132" i="25"/>
  <c r="AM132" i="25"/>
  <c r="AL132" i="25"/>
  <c r="AK132" i="25"/>
  <c r="AJ132" i="25"/>
  <c r="AI132" i="25"/>
  <c r="AH132" i="25"/>
  <c r="AG132" i="25"/>
  <c r="AF132" i="25"/>
  <c r="AE132" i="25"/>
  <c r="AD132" i="25"/>
  <c r="AC132" i="25"/>
  <c r="AB132" i="25"/>
  <c r="AA132" i="25"/>
  <c r="Z132" i="25"/>
  <c r="Y132" i="25"/>
  <c r="X132" i="25"/>
  <c r="W132" i="25"/>
  <c r="U132" i="25"/>
  <c r="T132" i="25"/>
  <c r="S132" i="25"/>
  <c r="R132" i="25"/>
  <c r="Q132" i="25"/>
  <c r="P132" i="25"/>
  <c r="O132" i="25"/>
  <c r="N132" i="25"/>
  <c r="M132" i="25"/>
  <c r="L132" i="25"/>
  <c r="K132" i="25"/>
  <c r="BZ131" i="25"/>
  <c r="BY131" i="25"/>
  <c r="BX131" i="25"/>
  <c r="BW131" i="25"/>
  <c r="BV131" i="25"/>
  <c r="BU131" i="25"/>
  <c r="BT131" i="25"/>
  <c r="BS131" i="25"/>
  <c r="BR131" i="25"/>
  <c r="BQ131" i="25"/>
  <c r="BP131" i="25"/>
  <c r="BO131" i="25"/>
  <c r="BN131" i="25"/>
  <c r="BM131" i="25"/>
  <c r="BL131" i="25"/>
  <c r="BK131" i="25"/>
  <c r="BJ131" i="25"/>
  <c r="BI131" i="25"/>
  <c r="BH131" i="25"/>
  <c r="BG131" i="25"/>
  <c r="BF131" i="25"/>
  <c r="BE131" i="25"/>
  <c r="BD131" i="25"/>
  <c r="BC131" i="25"/>
  <c r="BB131" i="25"/>
  <c r="BA131" i="25"/>
  <c r="AZ131" i="25"/>
  <c r="AY131" i="25"/>
  <c r="AX131" i="25"/>
  <c r="AW131" i="25"/>
  <c r="AV131" i="25"/>
  <c r="AU131" i="25"/>
  <c r="AT131" i="25"/>
  <c r="AS131" i="25"/>
  <c r="AR131" i="25"/>
  <c r="AQ131" i="25"/>
  <c r="AP131" i="25"/>
  <c r="AO131" i="25"/>
  <c r="AN131" i="25"/>
  <c r="AM131" i="25"/>
  <c r="AL131" i="25"/>
  <c r="AK131" i="25"/>
  <c r="AJ131" i="25"/>
  <c r="AI131" i="25"/>
  <c r="AH131" i="25"/>
  <c r="AG131" i="25"/>
  <c r="AF131" i="25"/>
  <c r="AE131" i="25"/>
  <c r="AD131" i="25"/>
  <c r="AC131" i="25"/>
  <c r="AB131" i="25"/>
  <c r="AA131" i="25"/>
  <c r="Z131" i="25"/>
  <c r="Y131" i="25"/>
  <c r="X131" i="25"/>
  <c r="W131" i="25"/>
  <c r="U131" i="25"/>
  <c r="T131" i="25"/>
  <c r="S131" i="25"/>
  <c r="R131" i="25"/>
  <c r="Q131" i="25"/>
  <c r="P131" i="25"/>
  <c r="O131" i="25"/>
  <c r="N131" i="25"/>
  <c r="M131" i="25"/>
  <c r="L131" i="25"/>
  <c r="K131" i="25"/>
  <c r="BZ130" i="25"/>
  <c r="BY130" i="25"/>
  <c r="BX130" i="25"/>
  <c r="BW130" i="25"/>
  <c r="BV130" i="25"/>
  <c r="BU130" i="25"/>
  <c r="BT130" i="25"/>
  <c r="BS130" i="25"/>
  <c r="BR130" i="25"/>
  <c r="BQ130" i="25"/>
  <c r="BP130" i="25"/>
  <c r="BO130" i="25"/>
  <c r="BN130" i="25"/>
  <c r="BM130" i="25"/>
  <c r="BL130" i="25"/>
  <c r="BK130" i="25"/>
  <c r="BJ130" i="25"/>
  <c r="BI130" i="25"/>
  <c r="BH130" i="25"/>
  <c r="BG130" i="25"/>
  <c r="BF130" i="25"/>
  <c r="BE130" i="25"/>
  <c r="BD130" i="25"/>
  <c r="BC130" i="25"/>
  <c r="BB130" i="25"/>
  <c r="BA130" i="25"/>
  <c r="AZ130" i="25"/>
  <c r="AY130" i="25"/>
  <c r="AX130" i="25"/>
  <c r="AW130" i="25"/>
  <c r="AV130" i="25"/>
  <c r="AU130" i="25"/>
  <c r="AT130" i="25"/>
  <c r="AS130" i="25"/>
  <c r="AR130" i="25"/>
  <c r="AQ130" i="25"/>
  <c r="AP130" i="25"/>
  <c r="AO130" i="25"/>
  <c r="AN130" i="25"/>
  <c r="AM130" i="25"/>
  <c r="AL130" i="25"/>
  <c r="AK130" i="25"/>
  <c r="AJ130" i="25"/>
  <c r="AI130" i="25"/>
  <c r="AH130" i="25"/>
  <c r="AG130" i="25"/>
  <c r="AF130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BZ129" i="25"/>
  <c r="BY129" i="25"/>
  <c r="BX129" i="25"/>
  <c r="BW129" i="25"/>
  <c r="BV129" i="25"/>
  <c r="BU129" i="25"/>
  <c r="BT129" i="25"/>
  <c r="BS129" i="25"/>
  <c r="BR129" i="25"/>
  <c r="BQ129" i="25"/>
  <c r="BP129" i="25"/>
  <c r="BO129" i="25"/>
  <c r="BN129" i="25"/>
  <c r="BM129" i="25"/>
  <c r="BL129" i="25"/>
  <c r="BK129" i="25"/>
  <c r="BJ129" i="25"/>
  <c r="BI129" i="25"/>
  <c r="BH129" i="25"/>
  <c r="BG129" i="25"/>
  <c r="BF129" i="25"/>
  <c r="BE129" i="25"/>
  <c r="BD129" i="25"/>
  <c r="BC129" i="25"/>
  <c r="BB129" i="25"/>
  <c r="BA129" i="25"/>
  <c r="AZ129" i="25"/>
  <c r="AY129" i="25"/>
  <c r="AX129" i="25"/>
  <c r="AW129" i="25"/>
  <c r="AV129" i="25"/>
  <c r="AU129" i="25"/>
  <c r="AT129" i="25"/>
  <c r="AS129" i="25"/>
  <c r="AR129" i="25"/>
  <c r="AQ129" i="25"/>
  <c r="AP129" i="25"/>
  <c r="AO129" i="25"/>
  <c r="AN129" i="25"/>
  <c r="AL129" i="25"/>
  <c r="AK129" i="25"/>
  <c r="AJ129" i="25"/>
  <c r="AI129" i="25"/>
  <c r="AH129" i="25"/>
  <c r="AG129" i="25"/>
  <c r="AF129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BZ128" i="25"/>
  <c r="BY128" i="25"/>
  <c r="BX128" i="25"/>
  <c r="BW128" i="25"/>
  <c r="BV128" i="25"/>
  <c r="BU128" i="25"/>
  <c r="BT128" i="25"/>
  <c r="BS128" i="25"/>
  <c r="BR128" i="25"/>
  <c r="BQ128" i="25"/>
  <c r="BP128" i="25"/>
  <c r="BO128" i="25"/>
  <c r="BN128" i="25"/>
  <c r="BM128" i="25"/>
  <c r="BL128" i="25"/>
  <c r="BK128" i="25"/>
  <c r="BJ128" i="25"/>
  <c r="BI128" i="25"/>
  <c r="BH128" i="25"/>
  <c r="BG128" i="25"/>
  <c r="BF128" i="25"/>
  <c r="BE128" i="25"/>
  <c r="BD128" i="25"/>
  <c r="BC128" i="25"/>
  <c r="BB128" i="25"/>
  <c r="BA128" i="25"/>
  <c r="AZ128" i="25"/>
  <c r="AY128" i="25"/>
  <c r="AX128" i="25"/>
  <c r="AW128" i="25"/>
  <c r="AV128" i="25"/>
  <c r="AU128" i="25"/>
  <c r="AT128" i="25"/>
  <c r="AS128" i="25"/>
  <c r="AR128" i="25"/>
  <c r="AQ128" i="25"/>
  <c r="AP128" i="25"/>
  <c r="AO128" i="25"/>
  <c r="AN128" i="25"/>
  <c r="AM128" i="25"/>
  <c r="AL128" i="25"/>
  <c r="AK128" i="25"/>
  <c r="AJ128" i="25"/>
  <c r="AI128" i="25"/>
  <c r="AH128" i="25"/>
  <c r="AG128" i="25"/>
  <c r="AF128" i="25"/>
  <c r="AE128" i="25"/>
  <c r="AD128" i="25"/>
  <c r="AC128" i="25"/>
  <c r="AB128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BZ127" i="25"/>
  <c r="BY127" i="25"/>
  <c r="BX127" i="25"/>
  <c r="BW127" i="25"/>
  <c r="BV127" i="25"/>
  <c r="BU127" i="25"/>
  <c r="BT127" i="25"/>
  <c r="BS127" i="25"/>
  <c r="BR127" i="25"/>
  <c r="BQ127" i="25"/>
  <c r="BP127" i="25"/>
  <c r="BO127" i="25"/>
  <c r="BN127" i="25"/>
  <c r="BM127" i="25"/>
  <c r="BL127" i="25"/>
  <c r="BK127" i="25"/>
  <c r="BJ127" i="25"/>
  <c r="BI127" i="25"/>
  <c r="BH127" i="25"/>
  <c r="BG127" i="25"/>
  <c r="BF127" i="25"/>
  <c r="BE127" i="25"/>
  <c r="BD127" i="25"/>
  <c r="BC127" i="25"/>
  <c r="BB127" i="25"/>
  <c r="BA127" i="25"/>
  <c r="AZ127" i="25"/>
  <c r="AY127" i="25"/>
  <c r="AX127" i="25"/>
  <c r="AW127" i="25"/>
  <c r="AV127" i="25"/>
  <c r="AU127" i="25"/>
  <c r="AT127" i="25"/>
  <c r="AS127" i="25"/>
  <c r="AR127" i="25"/>
  <c r="AQ127" i="25"/>
  <c r="AP127" i="25"/>
  <c r="AO127" i="25"/>
  <c r="AN127" i="25"/>
  <c r="AM127" i="25"/>
  <c r="AL127" i="25"/>
  <c r="AK127" i="25"/>
  <c r="AJ127" i="25"/>
  <c r="AI127" i="25"/>
  <c r="AH127" i="25"/>
  <c r="AG127" i="25"/>
  <c r="AF127" i="25"/>
  <c r="AE127" i="25"/>
  <c r="AD127" i="25"/>
  <c r="AC127" i="25"/>
  <c r="AB127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BZ126" i="25"/>
  <c r="BY126" i="25"/>
  <c r="BX126" i="25"/>
  <c r="BW126" i="25"/>
  <c r="BV126" i="25"/>
  <c r="BU126" i="25"/>
  <c r="BT126" i="25"/>
  <c r="BS126" i="25"/>
  <c r="BR126" i="25"/>
  <c r="BQ126" i="25"/>
  <c r="BP126" i="25"/>
  <c r="BO126" i="25"/>
  <c r="BN126" i="25"/>
  <c r="BM126" i="25"/>
  <c r="BL126" i="25"/>
  <c r="BK126" i="25"/>
  <c r="BJ126" i="25"/>
  <c r="BI126" i="25"/>
  <c r="BH126" i="25"/>
  <c r="BG126" i="25"/>
  <c r="BF126" i="25"/>
  <c r="BE126" i="25"/>
  <c r="BD126" i="25"/>
  <c r="BC126" i="25"/>
  <c r="BB126" i="25"/>
  <c r="BA126" i="25"/>
  <c r="AZ126" i="25"/>
  <c r="AY126" i="25"/>
  <c r="AX126" i="25"/>
  <c r="AW126" i="25"/>
  <c r="AV126" i="25"/>
  <c r="AU126" i="25"/>
  <c r="AT126" i="25"/>
  <c r="AS126" i="25"/>
  <c r="AR126" i="25"/>
  <c r="AQ126" i="25"/>
  <c r="AP126" i="25"/>
  <c r="AO126" i="25"/>
  <c r="AN126" i="25"/>
  <c r="AM126" i="25"/>
  <c r="AL126" i="25"/>
  <c r="AK126" i="25"/>
  <c r="AJ126" i="25"/>
  <c r="AI126" i="25"/>
  <c r="AH126" i="25"/>
  <c r="AG126" i="25"/>
  <c r="AF126" i="25"/>
  <c r="AE126" i="25"/>
  <c r="AD126" i="25"/>
  <c r="AC126" i="25"/>
  <c r="AB126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BZ125" i="25"/>
  <c r="BY125" i="25"/>
  <c r="BX125" i="25"/>
  <c r="BW125" i="25"/>
  <c r="BV125" i="25"/>
  <c r="BU125" i="25"/>
  <c r="BT125" i="25"/>
  <c r="BS125" i="25"/>
  <c r="BR125" i="25"/>
  <c r="BQ125" i="25"/>
  <c r="BP125" i="25"/>
  <c r="BO125" i="25"/>
  <c r="BN125" i="25"/>
  <c r="BM125" i="25"/>
  <c r="BL125" i="25"/>
  <c r="BK125" i="25"/>
  <c r="BJ125" i="25"/>
  <c r="BI125" i="25"/>
  <c r="BH125" i="25"/>
  <c r="BG125" i="25"/>
  <c r="BF125" i="25"/>
  <c r="BE125" i="25"/>
  <c r="BD125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BZ124" i="25"/>
  <c r="BY124" i="25"/>
  <c r="BX124" i="25"/>
  <c r="BW124" i="25"/>
  <c r="BV124" i="25"/>
  <c r="BU124" i="25"/>
  <c r="BT124" i="25"/>
  <c r="BS124" i="25"/>
  <c r="BR124" i="25"/>
  <c r="BQ124" i="25"/>
  <c r="BP124" i="25"/>
  <c r="BO124" i="25"/>
  <c r="BN124" i="25"/>
  <c r="BM124" i="25"/>
  <c r="BL124" i="25"/>
  <c r="BK124" i="25"/>
  <c r="BJ124" i="25"/>
  <c r="BI124" i="25"/>
  <c r="BH124" i="25"/>
  <c r="BG124" i="25"/>
  <c r="BF124" i="25"/>
  <c r="BE124" i="25"/>
  <c r="BD124" i="25"/>
  <c r="BC124" i="25"/>
  <c r="BB124" i="25"/>
  <c r="BA124" i="25"/>
  <c r="AZ124" i="25"/>
  <c r="AY124" i="25"/>
  <c r="AX124" i="25"/>
  <c r="AW124" i="25"/>
  <c r="AV124" i="25"/>
  <c r="AU124" i="25"/>
  <c r="AT124" i="25"/>
  <c r="AS124" i="25"/>
  <c r="AR124" i="25"/>
  <c r="AQ124" i="25"/>
  <c r="AP124" i="25"/>
  <c r="AO124" i="25"/>
  <c r="AN124" i="25"/>
  <c r="AM124" i="25"/>
  <c r="AL124" i="25"/>
  <c r="AK124" i="25"/>
  <c r="AJ124" i="25"/>
  <c r="AI124" i="25"/>
  <c r="AH124" i="25"/>
  <c r="AG124" i="25"/>
  <c r="AF124" i="25"/>
  <c r="AE124" i="25"/>
  <c r="AD124" i="25"/>
  <c r="AC124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BZ123" i="25"/>
  <c r="BY123" i="25"/>
  <c r="BX123" i="25"/>
  <c r="BW123" i="25"/>
  <c r="BV123" i="25"/>
  <c r="BU123" i="25"/>
  <c r="BT123" i="25"/>
  <c r="BS123" i="25"/>
  <c r="BR123" i="25"/>
  <c r="BQ123" i="25"/>
  <c r="BP123" i="25"/>
  <c r="BO123" i="25"/>
  <c r="BN123" i="25"/>
  <c r="BM123" i="25"/>
  <c r="BL123" i="25"/>
  <c r="BK123" i="25"/>
  <c r="BJ123" i="25"/>
  <c r="BI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T123" i="25"/>
  <c r="AS123" i="25"/>
  <c r="AR123" i="25"/>
  <c r="AQ123" i="25"/>
  <c r="AP123" i="25"/>
  <c r="AO123" i="25"/>
  <c r="AN123" i="25"/>
  <c r="AM123" i="25"/>
  <c r="AL123" i="25"/>
  <c r="AK123" i="25"/>
  <c r="AJ123" i="25"/>
  <c r="AI123" i="25"/>
  <c r="AH123" i="25"/>
  <c r="AG123" i="25"/>
  <c r="AF123" i="25"/>
  <c r="AE123" i="25"/>
  <c r="AD123" i="25"/>
  <c r="AC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BZ122" i="25"/>
  <c r="BY122" i="25"/>
  <c r="BX122" i="25"/>
  <c r="BW122" i="25"/>
  <c r="BV122" i="25"/>
  <c r="BU122" i="25"/>
  <c r="BT122" i="25"/>
  <c r="BS122" i="25"/>
  <c r="BR122" i="25"/>
  <c r="BQ122" i="25"/>
  <c r="BP122" i="25"/>
  <c r="BO122" i="25"/>
  <c r="BN122" i="25"/>
  <c r="BM122" i="25"/>
  <c r="BL122" i="25"/>
  <c r="BK122" i="25"/>
  <c r="BJ122" i="25"/>
  <c r="BI122" i="25"/>
  <c r="BH122" i="25"/>
  <c r="BG122" i="25"/>
  <c r="BF122" i="25"/>
  <c r="BE122" i="25"/>
  <c r="BD122" i="25"/>
  <c r="BC122" i="25"/>
  <c r="BB122" i="25"/>
  <c r="BA122" i="25"/>
  <c r="AZ122" i="25"/>
  <c r="AY122" i="25"/>
  <c r="AX122" i="25"/>
  <c r="AW122" i="25"/>
  <c r="AV122" i="25"/>
  <c r="AT122" i="25"/>
  <c r="AS122" i="25"/>
  <c r="AR122" i="25"/>
  <c r="AQ122" i="25"/>
  <c r="AP122" i="25"/>
  <c r="AO122" i="25"/>
  <c r="AN122" i="25"/>
  <c r="AM122" i="25"/>
  <c r="AL122" i="25"/>
  <c r="AK122" i="25"/>
  <c r="AJ122" i="25"/>
  <c r="AI122" i="25"/>
  <c r="AH122" i="25"/>
  <c r="AG122" i="25"/>
  <c r="AF122" i="25"/>
  <c r="AE122" i="25"/>
  <c r="AD122" i="25"/>
  <c r="AC122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BZ121" i="25"/>
  <c r="BY121" i="25"/>
  <c r="BX121" i="25"/>
  <c r="BW121" i="25"/>
  <c r="BV121" i="25"/>
  <c r="BU121" i="25"/>
  <c r="BT121" i="25"/>
  <c r="BS121" i="25"/>
  <c r="BR121" i="25"/>
  <c r="BQ121" i="25"/>
  <c r="BP121" i="25"/>
  <c r="BO121" i="25"/>
  <c r="BN121" i="25"/>
  <c r="BM121" i="25"/>
  <c r="BL121" i="25"/>
  <c r="BK121" i="25"/>
  <c r="BJ121" i="25"/>
  <c r="BI121" i="25"/>
  <c r="BH121" i="25"/>
  <c r="BG121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AI121" i="25"/>
  <c r="AH121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BZ120" i="25"/>
  <c r="BY120" i="25"/>
  <c r="BX120" i="25"/>
  <c r="BW120" i="25"/>
  <c r="BV120" i="25"/>
  <c r="BU120" i="25"/>
  <c r="BT120" i="25"/>
  <c r="BS120" i="25"/>
  <c r="BR120" i="25"/>
  <c r="BQ120" i="25"/>
  <c r="BP120" i="25"/>
  <c r="BO120" i="25"/>
  <c r="BN120" i="25"/>
  <c r="BM120" i="25"/>
  <c r="BL120" i="25"/>
  <c r="BK120" i="25"/>
  <c r="BJ120" i="25"/>
  <c r="BI120" i="25"/>
  <c r="BH120" i="25"/>
  <c r="BG120" i="25"/>
  <c r="BF120" i="25"/>
  <c r="BE120" i="25"/>
  <c r="BD120" i="25"/>
  <c r="BC120" i="25"/>
  <c r="BB120" i="25"/>
  <c r="BA120" i="25"/>
  <c r="AZ120" i="25"/>
  <c r="AY120" i="25"/>
  <c r="AX120" i="25"/>
  <c r="AW120" i="25"/>
  <c r="AV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BZ119" i="25"/>
  <c r="BY119" i="25"/>
  <c r="BX119" i="25"/>
  <c r="BW119" i="25"/>
  <c r="BV119" i="25"/>
  <c r="BU119" i="25"/>
  <c r="BT119" i="25"/>
  <c r="BS119" i="25"/>
  <c r="BR119" i="25"/>
  <c r="BQ119" i="25"/>
  <c r="BP119" i="25"/>
  <c r="BO119" i="25"/>
  <c r="BN119" i="25"/>
  <c r="BM119" i="25"/>
  <c r="BL119" i="25"/>
  <c r="BK119" i="25"/>
  <c r="BJ119" i="25"/>
  <c r="BI119" i="25"/>
  <c r="BH119" i="25"/>
  <c r="BG119" i="25"/>
  <c r="BF119" i="25"/>
  <c r="BE119" i="25"/>
  <c r="BD119" i="25"/>
  <c r="BC119" i="25"/>
  <c r="BB119" i="25"/>
  <c r="BA119" i="25"/>
  <c r="AZ119" i="25"/>
  <c r="AY119" i="25"/>
  <c r="AX119" i="25"/>
  <c r="AW119" i="25"/>
  <c r="AV119" i="25"/>
  <c r="AU119" i="25"/>
  <c r="AT119" i="25"/>
  <c r="AR119" i="25"/>
  <c r="AQ119" i="25"/>
  <c r="AP119" i="25"/>
  <c r="AO119" i="25"/>
  <c r="AN119" i="25"/>
  <c r="AM119" i="25"/>
  <c r="AL119" i="25"/>
  <c r="AK119" i="25"/>
  <c r="AJ119" i="25"/>
  <c r="AI119" i="25"/>
  <c r="AH119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BZ118" i="25"/>
  <c r="BY118" i="25"/>
  <c r="BX118" i="25"/>
  <c r="BW118" i="25"/>
  <c r="BV118" i="25"/>
  <c r="BU118" i="25"/>
  <c r="BT118" i="25"/>
  <c r="BS118" i="25"/>
  <c r="BR118" i="25"/>
  <c r="BQ118" i="25"/>
  <c r="BP118" i="25"/>
  <c r="BO118" i="25"/>
  <c r="BN118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S118" i="25"/>
  <c r="AR118" i="25"/>
  <c r="AQ118" i="25"/>
  <c r="AP118" i="25"/>
  <c r="AO118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BZ117" i="25"/>
  <c r="BY117" i="25"/>
  <c r="BX117" i="25"/>
  <c r="BW117" i="25"/>
  <c r="BV117" i="25"/>
  <c r="BU117" i="25"/>
  <c r="BT117" i="25"/>
  <c r="BS117" i="25"/>
  <c r="BR117" i="25"/>
  <c r="BQ117" i="25"/>
  <c r="BP117" i="25"/>
  <c r="BO117" i="25"/>
  <c r="BN117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R117" i="25"/>
  <c r="AQ117" i="25"/>
  <c r="AP117" i="25"/>
  <c r="AO117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BZ116" i="25"/>
  <c r="BY116" i="25"/>
  <c r="BX116" i="25"/>
  <c r="BW116" i="25"/>
  <c r="BV116" i="25"/>
  <c r="BU116" i="25"/>
  <c r="BT116" i="25"/>
  <c r="BS116" i="25"/>
  <c r="BR116" i="25"/>
  <c r="BQ116" i="25"/>
  <c r="BP116" i="25"/>
  <c r="BO116" i="25"/>
  <c r="BN116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Q116" i="25"/>
  <c r="AP116" i="25"/>
  <c r="AO116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BZ115" i="25"/>
  <c r="BY115" i="25"/>
  <c r="BX115" i="25"/>
  <c r="BW115" i="25"/>
  <c r="BV115" i="25"/>
  <c r="BU115" i="25"/>
  <c r="BT115" i="25"/>
  <c r="BS115" i="25"/>
  <c r="BR115" i="25"/>
  <c r="BQ115" i="25"/>
  <c r="BP115" i="25"/>
  <c r="BO115" i="25"/>
  <c r="BN115" i="25"/>
  <c r="BM115" i="25"/>
  <c r="BL115" i="25"/>
  <c r="BK115" i="25"/>
  <c r="BJ115" i="25"/>
  <c r="BI115" i="25"/>
  <c r="BH115" i="25"/>
  <c r="BG115" i="25"/>
  <c r="BF115" i="25"/>
  <c r="BE115" i="25"/>
  <c r="BD115" i="25"/>
  <c r="BC115" i="25"/>
  <c r="BB115" i="25"/>
  <c r="BA115" i="25"/>
  <c r="AZ115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BZ111" i="25"/>
  <c r="BY111" i="25"/>
  <c r="BX111" i="25"/>
  <c r="BW111" i="25"/>
  <c r="BV111" i="25"/>
  <c r="BU111" i="25"/>
  <c r="BT111" i="25"/>
  <c r="BS111" i="25"/>
  <c r="BR111" i="25"/>
  <c r="BQ111" i="25"/>
  <c r="BP111" i="25"/>
  <c r="BO111" i="25"/>
  <c r="BN111" i="25"/>
  <c r="BM111" i="25"/>
  <c r="BL111" i="25"/>
  <c r="BK111" i="25"/>
  <c r="BJ111" i="25"/>
  <c r="BI111" i="25"/>
  <c r="BH111" i="25"/>
  <c r="BG111" i="25"/>
  <c r="BF111" i="25"/>
  <c r="BE111" i="25"/>
  <c r="BD111" i="25"/>
  <c r="BC111" i="25"/>
  <c r="BB111" i="25"/>
  <c r="BA111" i="25"/>
  <c r="AZ111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AI111" i="25"/>
  <c r="AH111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BZ110" i="25"/>
  <c r="BY110" i="25"/>
  <c r="BX110" i="25"/>
  <c r="BW110" i="25"/>
  <c r="BV110" i="25"/>
  <c r="BU110" i="25"/>
  <c r="BT110" i="25"/>
  <c r="BS110" i="25"/>
  <c r="BR110" i="25"/>
  <c r="BQ110" i="25"/>
  <c r="BP110" i="25"/>
  <c r="BO110" i="25"/>
  <c r="BN110" i="25"/>
  <c r="BM110" i="25"/>
  <c r="BL110" i="25"/>
  <c r="BK110" i="25"/>
  <c r="BJ110" i="25"/>
  <c r="BI110" i="25"/>
  <c r="BH110" i="25"/>
  <c r="BG110" i="25"/>
  <c r="BF110" i="25"/>
  <c r="BE110" i="25"/>
  <c r="BD110" i="25"/>
  <c r="BC110" i="25"/>
  <c r="BB110" i="25"/>
  <c r="BA110" i="25"/>
  <c r="AZ110" i="25"/>
  <c r="AY110" i="25"/>
  <c r="AX110" i="25"/>
  <c r="AW110" i="25"/>
  <c r="AV110" i="25"/>
  <c r="AU110" i="25"/>
  <c r="AT110" i="25"/>
  <c r="AS110" i="25"/>
  <c r="AR110" i="25"/>
  <c r="AQ110" i="25"/>
  <c r="AP110" i="25"/>
  <c r="AO110" i="25"/>
  <c r="AN110" i="25"/>
  <c r="AM110" i="25"/>
  <c r="AL110" i="25"/>
  <c r="AK110" i="25"/>
  <c r="AJ110" i="25"/>
  <c r="AI110" i="25"/>
  <c r="AH110" i="25"/>
  <c r="AG110" i="25"/>
  <c r="AF110" i="25"/>
  <c r="AE110" i="25"/>
  <c r="AD110" i="25"/>
  <c r="AC110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BZ109" i="25"/>
  <c r="BY109" i="25"/>
  <c r="BX109" i="25"/>
  <c r="BW109" i="25"/>
  <c r="BV109" i="25"/>
  <c r="BU109" i="25"/>
  <c r="BT109" i="25"/>
  <c r="BS109" i="25"/>
  <c r="BR109" i="25"/>
  <c r="BQ109" i="25"/>
  <c r="BP109" i="25"/>
  <c r="BO109" i="25"/>
  <c r="BN109" i="25"/>
  <c r="BM109" i="25"/>
  <c r="BL109" i="25"/>
  <c r="BK109" i="25"/>
  <c r="BJ109" i="25"/>
  <c r="BI109" i="25"/>
  <c r="BH109" i="25"/>
  <c r="BG109" i="25"/>
  <c r="BF109" i="25"/>
  <c r="BE109" i="25"/>
  <c r="BC109" i="25"/>
  <c r="BB109" i="25"/>
  <c r="BA109" i="25"/>
  <c r="AZ109" i="25"/>
  <c r="AY109" i="25"/>
  <c r="AX109" i="25"/>
  <c r="AW109" i="25"/>
  <c r="AV109" i="25"/>
  <c r="AU109" i="25"/>
  <c r="AT109" i="25"/>
  <c r="AS109" i="25"/>
  <c r="AR109" i="25"/>
  <c r="AQ109" i="25"/>
  <c r="AP109" i="25"/>
  <c r="AO109" i="25"/>
  <c r="AN109" i="25"/>
  <c r="AM109" i="25"/>
  <c r="AL109" i="25"/>
  <c r="AK109" i="25"/>
  <c r="AJ109" i="25"/>
  <c r="AI109" i="25"/>
  <c r="AH109" i="25"/>
  <c r="AG109" i="25"/>
  <c r="AF109" i="25"/>
  <c r="AE109" i="25"/>
  <c r="AD109" i="25"/>
  <c r="AC109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BZ106" i="25"/>
  <c r="BY106" i="25"/>
  <c r="BX106" i="25"/>
  <c r="BW106" i="25"/>
  <c r="BV106" i="25"/>
  <c r="BU106" i="25"/>
  <c r="BT106" i="25"/>
  <c r="BS106" i="25"/>
  <c r="BR106" i="25"/>
  <c r="BQ106" i="25"/>
  <c r="BP106" i="25"/>
  <c r="BO106" i="25"/>
  <c r="BN106" i="25"/>
  <c r="BM106" i="25"/>
  <c r="BL106" i="25"/>
  <c r="BK106" i="25"/>
  <c r="BJ106" i="25"/>
  <c r="BI106" i="25"/>
  <c r="BH106" i="25"/>
  <c r="BG106" i="25"/>
  <c r="BF106" i="25"/>
  <c r="BE106" i="25"/>
  <c r="BD106" i="25"/>
  <c r="BC106" i="25"/>
  <c r="BB106" i="25"/>
  <c r="BA106" i="25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BZ105" i="25"/>
  <c r="BY105" i="25"/>
  <c r="BX105" i="25"/>
  <c r="BW105" i="25"/>
  <c r="BV105" i="25"/>
  <c r="BU105" i="25"/>
  <c r="BT105" i="25"/>
  <c r="BS105" i="25"/>
  <c r="BR105" i="25"/>
  <c r="BQ105" i="25"/>
  <c r="BP105" i="25"/>
  <c r="BO105" i="25"/>
  <c r="BN105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BZ104" i="25"/>
  <c r="BY104" i="25"/>
  <c r="BX104" i="25"/>
  <c r="BW104" i="25"/>
  <c r="BV104" i="25"/>
  <c r="BU104" i="25"/>
  <c r="BT104" i="25"/>
  <c r="BS104" i="25"/>
  <c r="BR104" i="25"/>
  <c r="BQ104" i="25"/>
  <c r="BP104" i="25"/>
  <c r="BO104" i="25"/>
  <c r="BN104" i="25"/>
  <c r="BM104" i="25"/>
  <c r="BL104" i="25"/>
  <c r="BK104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P104" i="25"/>
  <c r="AO104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BZ102" i="25"/>
  <c r="BY102" i="25"/>
  <c r="BX102" i="25"/>
  <c r="BW102" i="25"/>
  <c r="BV102" i="25"/>
  <c r="BU102" i="25"/>
  <c r="BT102" i="25"/>
  <c r="BS102" i="25"/>
  <c r="BR102" i="25"/>
  <c r="BQ102" i="25"/>
  <c r="BP102" i="25"/>
  <c r="BO102" i="25"/>
  <c r="BN102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BZ101" i="25"/>
  <c r="BY101" i="25"/>
  <c r="BX101" i="25"/>
  <c r="BW101" i="25"/>
  <c r="BV101" i="25"/>
  <c r="BU101" i="25"/>
  <c r="BT101" i="25"/>
  <c r="BS101" i="25"/>
  <c r="BR101" i="25"/>
  <c r="BQ101" i="25"/>
  <c r="BP101" i="25"/>
  <c r="BO101" i="25"/>
  <c r="BN101" i="25"/>
  <c r="BM101" i="25"/>
  <c r="BL101" i="25"/>
  <c r="BK101" i="25"/>
  <c r="BJ101" i="25"/>
  <c r="BI101" i="25"/>
  <c r="BH101" i="25"/>
  <c r="BG101" i="25"/>
  <c r="BF101" i="25"/>
  <c r="BE101" i="25"/>
  <c r="BD101" i="25"/>
  <c r="BC101" i="25"/>
  <c r="BB101" i="25"/>
  <c r="BA101" i="25"/>
  <c r="AZ101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BZ100" i="25"/>
  <c r="BY100" i="25"/>
  <c r="BX100" i="25"/>
  <c r="BW100" i="25"/>
  <c r="BV100" i="25"/>
  <c r="BU100" i="25"/>
  <c r="BT100" i="25"/>
  <c r="BS100" i="25"/>
  <c r="BR100" i="25"/>
  <c r="BQ100" i="25"/>
  <c r="BP100" i="25"/>
  <c r="BO100" i="25"/>
  <c r="BN100" i="25"/>
  <c r="BM100" i="25"/>
  <c r="BL100" i="25"/>
  <c r="BK100" i="25"/>
  <c r="BJ100" i="25"/>
  <c r="BI100" i="25"/>
  <c r="BH100" i="25"/>
  <c r="BG100" i="25"/>
  <c r="BF100" i="25"/>
  <c r="BE100" i="25"/>
  <c r="BD100" i="25"/>
  <c r="BC100" i="25"/>
  <c r="BB100" i="25"/>
  <c r="BA100" i="25"/>
  <c r="AZ100" i="25"/>
  <c r="AY100" i="25"/>
  <c r="AX100" i="25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AI100" i="25"/>
  <c r="AH100" i="25"/>
  <c r="AG100" i="25"/>
  <c r="AF100" i="25"/>
  <c r="AE100" i="25"/>
  <c r="AD100" i="25"/>
  <c r="AC100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BZ99" i="25"/>
  <c r="BY99" i="25"/>
  <c r="BX99" i="25"/>
  <c r="BW99" i="25"/>
  <c r="BV99" i="25"/>
  <c r="BU99" i="25"/>
  <c r="BT99" i="25"/>
  <c r="BS99" i="25"/>
  <c r="BR99" i="25"/>
  <c r="BQ99" i="25"/>
  <c r="BP99" i="25"/>
  <c r="BO99" i="25"/>
  <c r="BN99" i="25"/>
  <c r="BM99" i="25"/>
  <c r="BL99" i="25"/>
  <c r="BK99" i="25"/>
  <c r="BJ99" i="25"/>
  <c r="BI99" i="25"/>
  <c r="BH99" i="25"/>
  <c r="BG99" i="25"/>
  <c r="BF99" i="25"/>
  <c r="BE99" i="25"/>
  <c r="BD99" i="25"/>
  <c r="BC99" i="25"/>
  <c r="BB99" i="25"/>
  <c r="BA99" i="25"/>
  <c r="AZ99" i="25"/>
  <c r="AY99" i="25"/>
  <c r="AX99" i="25"/>
  <c r="AW99" i="25"/>
  <c r="AV99" i="25"/>
  <c r="AU99" i="25"/>
  <c r="AT99" i="25"/>
  <c r="AS99" i="25"/>
  <c r="AR99" i="25"/>
  <c r="AQ99" i="25"/>
  <c r="AP99" i="25"/>
  <c r="AO99" i="25"/>
  <c r="AN99" i="25"/>
  <c r="AM99" i="25"/>
  <c r="AL99" i="25"/>
  <c r="AK99" i="25"/>
  <c r="AJ99" i="25"/>
  <c r="AI99" i="25"/>
  <c r="AH99" i="25"/>
  <c r="AG99" i="25"/>
  <c r="AF99" i="25"/>
  <c r="AE99" i="25"/>
  <c r="AD99" i="25"/>
  <c r="AC99" i="25"/>
  <c r="AB99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BZ98" i="25"/>
  <c r="BY98" i="25"/>
  <c r="BX98" i="25"/>
  <c r="BW98" i="25"/>
  <c r="BV98" i="25"/>
  <c r="BU98" i="25"/>
  <c r="BT98" i="25"/>
  <c r="BS98" i="25"/>
  <c r="BR98" i="25"/>
  <c r="BQ98" i="25"/>
  <c r="BP98" i="25"/>
  <c r="BO98" i="25"/>
  <c r="BN98" i="25"/>
  <c r="BM98" i="25"/>
  <c r="BL98" i="25"/>
  <c r="BK98" i="25"/>
  <c r="BJ98" i="25"/>
  <c r="BI98" i="25"/>
  <c r="BH98" i="25"/>
  <c r="BG98" i="25"/>
  <c r="BF98" i="25"/>
  <c r="BE98" i="25"/>
  <c r="BD98" i="25"/>
  <c r="BC98" i="25"/>
  <c r="BA98" i="25"/>
  <c r="AZ98" i="25"/>
  <c r="AY98" i="25"/>
  <c r="AX98" i="25"/>
  <c r="AW98" i="25"/>
  <c r="AV98" i="25"/>
  <c r="AU98" i="25"/>
  <c r="AT98" i="25"/>
  <c r="AS98" i="25"/>
  <c r="AR98" i="25"/>
  <c r="AQ98" i="25"/>
  <c r="AP98" i="25"/>
  <c r="AO98" i="25"/>
  <c r="AN98" i="25"/>
  <c r="AM98" i="25"/>
  <c r="AL98" i="25"/>
  <c r="AK98" i="25"/>
  <c r="AJ98" i="25"/>
  <c r="AI98" i="25"/>
  <c r="AH98" i="25"/>
  <c r="AG98" i="25"/>
  <c r="AF98" i="25"/>
  <c r="AE98" i="25"/>
  <c r="AD98" i="25"/>
  <c r="AC98" i="25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BZ97" i="25"/>
  <c r="BY97" i="25"/>
  <c r="BX97" i="25"/>
  <c r="BW97" i="25"/>
  <c r="BV97" i="25"/>
  <c r="BU97" i="25"/>
  <c r="BT97" i="25"/>
  <c r="BS97" i="25"/>
  <c r="BR97" i="25"/>
  <c r="BQ97" i="25"/>
  <c r="BP97" i="25"/>
  <c r="BO97" i="25"/>
  <c r="BN97" i="25"/>
  <c r="BM97" i="25"/>
  <c r="BL97" i="25"/>
  <c r="BK97" i="25"/>
  <c r="BJ97" i="25"/>
  <c r="BI97" i="25"/>
  <c r="BH97" i="25"/>
  <c r="BG97" i="25"/>
  <c r="BF97" i="25"/>
  <c r="BD97" i="25"/>
  <c r="BC97" i="25"/>
  <c r="BB97" i="25"/>
  <c r="BA97" i="25"/>
  <c r="AZ97" i="25"/>
  <c r="AY97" i="25"/>
  <c r="AX97" i="25"/>
  <c r="AW97" i="25"/>
  <c r="AV97" i="25"/>
  <c r="AU97" i="25"/>
  <c r="AT97" i="25"/>
  <c r="AS97" i="25"/>
  <c r="AR97" i="25"/>
  <c r="AQ97" i="25"/>
  <c r="AP97" i="25"/>
  <c r="AO97" i="25"/>
  <c r="AN97" i="25"/>
  <c r="AM97" i="25"/>
  <c r="AL97" i="25"/>
  <c r="AK97" i="25"/>
  <c r="AJ97" i="25"/>
  <c r="AI97" i="25"/>
  <c r="AH97" i="25"/>
  <c r="AG97" i="25"/>
  <c r="AF97" i="25"/>
  <c r="AE97" i="25"/>
  <c r="AD97" i="25"/>
  <c r="AC97" i="25"/>
  <c r="AB97" i="25"/>
  <c r="AA97" i="25"/>
  <c r="Z97" i="25"/>
  <c r="Y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BZ96" i="25"/>
  <c r="BY96" i="25"/>
  <c r="BX96" i="25"/>
  <c r="BW96" i="25"/>
  <c r="BV96" i="25"/>
  <c r="BU96" i="25"/>
  <c r="BT96" i="25"/>
  <c r="BS96" i="25"/>
  <c r="BR96" i="25"/>
  <c r="BQ96" i="25"/>
  <c r="BP96" i="25"/>
  <c r="BO96" i="25"/>
  <c r="BN96" i="25"/>
  <c r="BM96" i="25"/>
  <c r="BL96" i="25"/>
  <c r="BK96" i="25"/>
  <c r="BJ96" i="25"/>
  <c r="BI96" i="25"/>
  <c r="BH96" i="25"/>
  <c r="BG96" i="25"/>
  <c r="BF96" i="25"/>
  <c r="BE96" i="25"/>
  <c r="BD96" i="25"/>
  <c r="BC96" i="25"/>
  <c r="BB96" i="25"/>
  <c r="BA96" i="25"/>
  <c r="AZ96" i="25"/>
  <c r="AY96" i="25"/>
  <c r="AX96" i="25"/>
  <c r="AW96" i="25"/>
  <c r="AV96" i="25"/>
  <c r="AU96" i="25"/>
  <c r="AT96" i="25"/>
  <c r="AS96" i="25"/>
  <c r="AR96" i="25"/>
  <c r="AQ96" i="25"/>
  <c r="AP96" i="25"/>
  <c r="AO96" i="25"/>
  <c r="AN96" i="25"/>
  <c r="AM96" i="25"/>
  <c r="AL96" i="25"/>
  <c r="AK96" i="25"/>
  <c r="AJ96" i="25"/>
  <c r="AI96" i="25"/>
  <c r="AH96" i="25"/>
  <c r="AG96" i="25"/>
  <c r="AF96" i="25"/>
  <c r="AE96" i="25"/>
  <c r="AD96" i="25"/>
  <c r="AC96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BZ95" i="25"/>
  <c r="BY95" i="25"/>
  <c r="BX95" i="25"/>
  <c r="BW95" i="25"/>
  <c r="BV95" i="25"/>
  <c r="BU95" i="25"/>
  <c r="BT95" i="25"/>
  <c r="BS95" i="25"/>
  <c r="BR95" i="25"/>
  <c r="BQ95" i="25"/>
  <c r="BP95" i="25"/>
  <c r="BO95" i="25"/>
  <c r="BN95" i="25"/>
  <c r="BM95" i="25"/>
  <c r="BL95" i="25"/>
  <c r="BK95" i="25"/>
  <c r="BJ95" i="25"/>
  <c r="BI95" i="25"/>
  <c r="BH95" i="25"/>
  <c r="BG95" i="25"/>
  <c r="BF95" i="25"/>
  <c r="BE95" i="25"/>
  <c r="BD95" i="25"/>
  <c r="BC95" i="25"/>
  <c r="BB95" i="25"/>
  <c r="BA95" i="25"/>
  <c r="AZ95" i="25"/>
  <c r="AY95" i="25"/>
  <c r="AX95" i="25"/>
  <c r="AW95" i="25"/>
  <c r="AV95" i="25"/>
  <c r="AU95" i="25"/>
  <c r="AT95" i="25"/>
  <c r="AS95" i="25"/>
  <c r="AR95" i="25"/>
  <c r="AQ95" i="25"/>
  <c r="AP95" i="25"/>
  <c r="AO95" i="25"/>
  <c r="AN95" i="25"/>
  <c r="AM95" i="25"/>
  <c r="AL95" i="25"/>
  <c r="AK95" i="25"/>
  <c r="AJ95" i="25"/>
  <c r="AI95" i="25"/>
  <c r="AH95" i="25"/>
  <c r="AG95" i="25"/>
  <c r="AF95" i="25"/>
  <c r="AE95" i="25"/>
  <c r="AD95" i="25"/>
  <c r="AC95" i="25"/>
  <c r="AB95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BZ94" i="25"/>
  <c r="BY94" i="25"/>
  <c r="BX94" i="25"/>
  <c r="BW94" i="25"/>
  <c r="BV94" i="25"/>
  <c r="BU94" i="25"/>
  <c r="BT94" i="25"/>
  <c r="BS94" i="25"/>
  <c r="BR94" i="25"/>
  <c r="BQ94" i="25"/>
  <c r="BP94" i="25"/>
  <c r="BO94" i="25"/>
  <c r="BN94" i="25"/>
  <c r="BM94" i="25"/>
  <c r="BL94" i="25"/>
  <c r="BK94" i="25"/>
  <c r="BJ94" i="25"/>
  <c r="BI94" i="25"/>
  <c r="BH94" i="25"/>
  <c r="BG94" i="25"/>
  <c r="BF94" i="25"/>
  <c r="BE94" i="25"/>
  <c r="BD94" i="25"/>
  <c r="BC94" i="25"/>
  <c r="BB94" i="25"/>
  <c r="BA94" i="25"/>
  <c r="AZ94" i="25"/>
  <c r="AY94" i="25"/>
  <c r="AX94" i="25"/>
  <c r="AW94" i="25"/>
  <c r="AV94" i="25"/>
  <c r="AU94" i="25"/>
  <c r="AT94" i="25"/>
  <c r="AS94" i="25"/>
  <c r="AR94" i="25"/>
  <c r="AQ94" i="25"/>
  <c r="AP94" i="25"/>
  <c r="AO94" i="25"/>
  <c r="AN94" i="25"/>
  <c r="AM94" i="25"/>
  <c r="AL94" i="25"/>
  <c r="AK94" i="25"/>
  <c r="AJ94" i="25"/>
  <c r="AI94" i="25"/>
  <c r="AH94" i="25"/>
  <c r="AG94" i="25"/>
  <c r="AF94" i="25"/>
  <c r="AE94" i="25"/>
  <c r="AD94" i="25"/>
  <c r="AC94" i="25"/>
  <c r="AB94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BZ93" i="25"/>
  <c r="BY93" i="25"/>
  <c r="BX93" i="25"/>
  <c r="BW93" i="25"/>
  <c r="BV93" i="25"/>
  <c r="BU93" i="25"/>
  <c r="BT93" i="25"/>
  <c r="BS93" i="25"/>
  <c r="BR93" i="25"/>
  <c r="BQ93" i="25"/>
  <c r="BP93" i="25"/>
  <c r="BO93" i="25"/>
  <c r="BN93" i="25"/>
  <c r="BM93" i="25"/>
  <c r="BL93" i="25"/>
  <c r="BK93" i="25"/>
  <c r="BJ93" i="25"/>
  <c r="BI93" i="25"/>
  <c r="BH93" i="25"/>
  <c r="BG93" i="25"/>
  <c r="BF93" i="25"/>
  <c r="BE93" i="25"/>
  <c r="BD93" i="25"/>
  <c r="BC93" i="25"/>
  <c r="BB93" i="25"/>
  <c r="BA93" i="25"/>
  <c r="AZ93" i="25"/>
  <c r="AY93" i="25"/>
  <c r="AX93" i="25"/>
  <c r="AW93" i="25"/>
  <c r="AV93" i="25"/>
  <c r="AU93" i="25"/>
  <c r="AT93" i="25"/>
  <c r="AS93" i="25"/>
  <c r="AR93" i="25"/>
  <c r="AQ93" i="25"/>
  <c r="AO93" i="25"/>
  <c r="AN93" i="25"/>
  <c r="AM93" i="25"/>
  <c r="AL93" i="25"/>
  <c r="AK93" i="25"/>
  <c r="AJ93" i="25"/>
  <c r="AI93" i="25"/>
  <c r="AH93" i="25"/>
  <c r="AG93" i="25"/>
  <c r="AF93" i="25"/>
  <c r="AE93" i="25"/>
  <c r="AD93" i="25"/>
  <c r="AC93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BZ92" i="25"/>
  <c r="BY92" i="25"/>
  <c r="BX92" i="25"/>
  <c r="BW92" i="25"/>
  <c r="BV92" i="25"/>
  <c r="BU92" i="25"/>
  <c r="BT92" i="25"/>
  <c r="BS92" i="25"/>
  <c r="BR92" i="25"/>
  <c r="BQ92" i="25"/>
  <c r="BP92" i="25"/>
  <c r="BO92" i="25"/>
  <c r="BN92" i="25"/>
  <c r="BM92" i="25"/>
  <c r="BL92" i="25"/>
  <c r="BK92" i="25"/>
  <c r="BJ92" i="25"/>
  <c r="BI92" i="25"/>
  <c r="BH92" i="25"/>
  <c r="BG92" i="25"/>
  <c r="BF92" i="25"/>
  <c r="BE92" i="25"/>
  <c r="BD92" i="25"/>
  <c r="BC92" i="25"/>
  <c r="BB92" i="25"/>
  <c r="BA92" i="25"/>
  <c r="AZ92" i="25"/>
  <c r="AY92" i="25"/>
  <c r="AX92" i="25"/>
  <c r="AW92" i="25"/>
  <c r="AV92" i="25"/>
  <c r="AU92" i="25"/>
  <c r="AT92" i="25"/>
  <c r="AS92" i="25"/>
  <c r="AR92" i="25"/>
  <c r="AQ92" i="25"/>
  <c r="AO92" i="25"/>
  <c r="AN92" i="25"/>
  <c r="AM92" i="25"/>
  <c r="AL92" i="25"/>
  <c r="AK92" i="25"/>
  <c r="AJ92" i="25"/>
  <c r="AI92" i="25"/>
  <c r="AH92" i="25"/>
  <c r="AG92" i="25"/>
  <c r="AF92" i="25"/>
  <c r="AE92" i="25"/>
  <c r="AD92" i="25"/>
  <c r="AC92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BZ91" i="25"/>
  <c r="BY91" i="25"/>
  <c r="BX91" i="25"/>
  <c r="BW91" i="25"/>
  <c r="BV91" i="25"/>
  <c r="BU91" i="25"/>
  <c r="BT91" i="25"/>
  <c r="BS91" i="25"/>
  <c r="BR91" i="25"/>
  <c r="BQ91" i="25"/>
  <c r="BP91" i="25"/>
  <c r="BO91" i="25"/>
  <c r="BN91" i="25"/>
  <c r="BM91" i="25"/>
  <c r="BL91" i="25"/>
  <c r="BK91" i="25"/>
  <c r="BJ91" i="25"/>
  <c r="BI91" i="25"/>
  <c r="BH91" i="25"/>
  <c r="BG91" i="25"/>
  <c r="BF91" i="25"/>
  <c r="BE91" i="25"/>
  <c r="BD91" i="25"/>
  <c r="BC91" i="25"/>
  <c r="BB91" i="25"/>
  <c r="BA91" i="25"/>
  <c r="AZ91" i="25"/>
  <c r="AY91" i="25"/>
  <c r="AX91" i="25"/>
  <c r="AW91" i="25"/>
  <c r="AV91" i="25"/>
  <c r="AU91" i="25"/>
  <c r="AT91" i="25"/>
  <c r="AS91" i="25"/>
  <c r="AR91" i="25"/>
  <c r="AQ91" i="25"/>
  <c r="AP91" i="25"/>
  <c r="AO91" i="25"/>
  <c r="AN91" i="25"/>
  <c r="AM91" i="25"/>
  <c r="AL91" i="25"/>
  <c r="AK91" i="25"/>
  <c r="AJ91" i="25"/>
  <c r="AI91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BZ90" i="25"/>
  <c r="BY90" i="25"/>
  <c r="BX90" i="25"/>
  <c r="BW90" i="25"/>
  <c r="BV90" i="25"/>
  <c r="BU90" i="25"/>
  <c r="BT90" i="25"/>
  <c r="BS90" i="25"/>
  <c r="BR90" i="25"/>
  <c r="BQ90" i="25"/>
  <c r="BP90" i="25"/>
  <c r="BO90" i="25"/>
  <c r="BN90" i="25"/>
  <c r="BM90" i="25"/>
  <c r="BL90" i="25"/>
  <c r="BK90" i="25"/>
  <c r="BJ90" i="25"/>
  <c r="BI90" i="25"/>
  <c r="BH90" i="25"/>
  <c r="BG90" i="25"/>
  <c r="BF90" i="25"/>
  <c r="BE90" i="25"/>
  <c r="BD90" i="25"/>
  <c r="BC90" i="25"/>
  <c r="BB90" i="25"/>
  <c r="BA90" i="25"/>
  <c r="AZ90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BZ89" i="25"/>
  <c r="BY89" i="25"/>
  <c r="BX89" i="25"/>
  <c r="BW89" i="25"/>
  <c r="BV89" i="25"/>
  <c r="BU89" i="25"/>
  <c r="BT89" i="25"/>
  <c r="BS89" i="25"/>
  <c r="BR89" i="25"/>
  <c r="BQ89" i="25"/>
  <c r="BP89" i="25"/>
  <c r="BO89" i="25"/>
  <c r="BN89" i="25"/>
  <c r="BM89" i="25"/>
  <c r="BL89" i="25"/>
  <c r="BK89" i="25"/>
  <c r="BJ89" i="25"/>
  <c r="BI89" i="25"/>
  <c r="BH89" i="25"/>
  <c r="BG89" i="25"/>
  <c r="BF89" i="25"/>
  <c r="BE89" i="25"/>
  <c r="BD89" i="25"/>
  <c r="BC89" i="25"/>
  <c r="BB89" i="25"/>
  <c r="BA89" i="25"/>
  <c r="AZ89" i="25"/>
  <c r="AY89" i="25"/>
  <c r="AX89" i="25"/>
  <c r="AW89" i="25"/>
  <c r="AV89" i="25"/>
  <c r="AU89" i="25"/>
  <c r="AT89" i="25"/>
  <c r="AS89" i="25"/>
  <c r="AR89" i="25"/>
  <c r="AQ89" i="25"/>
  <c r="AO89" i="25"/>
  <c r="AN89" i="25"/>
  <c r="AM89" i="25"/>
  <c r="AL89" i="25"/>
  <c r="AK89" i="25"/>
  <c r="AJ89" i="25"/>
  <c r="AI89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K89" i="25"/>
  <c r="BZ88" i="25"/>
  <c r="BY88" i="25"/>
  <c r="BX88" i="25"/>
  <c r="BW88" i="25"/>
  <c r="BV88" i="25"/>
  <c r="BU88" i="25"/>
  <c r="BT88" i="25"/>
  <c r="BS88" i="25"/>
  <c r="BR88" i="25"/>
  <c r="BQ88" i="25"/>
  <c r="BP88" i="25"/>
  <c r="BO88" i="25"/>
  <c r="BN88" i="25"/>
  <c r="BM88" i="25"/>
  <c r="BL88" i="25"/>
  <c r="BK88" i="25"/>
  <c r="BJ88" i="25"/>
  <c r="BI88" i="25"/>
  <c r="BH88" i="25"/>
  <c r="BG88" i="25"/>
  <c r="BF88" i="25"/>
  <c r="BE88" i="25"/>
  <c r="BD88" i="25"/>
  <c r="BC88" i="25"/>
  <c r="BB88" i="25"/>
  <c r="BA88" i="25"/>
  <c r="AZ88" i="25"/>
  <c r="AY88" i="25"/>
  <c r="AX88" i="25"/>
  <c r="AW88" i="25"/>
  <c r="AV88" i="25"/>
  <c r="AU88" i="25"/>
  <c r="AT88" i="25"/>
  <c r="AS88" i="25"/>
  <c r="AR88" i="25"/>
  <c r="AQ88" i="25"/>
  <c r="AP88" i="25"/>
  <c r="AO88" i="25"/>
  <c r="AN88" i="25"/>
  <c r="AM88" i="25"/>
  <c r="AL88" i="25"/>
  <c r="AK88" i="25"/>
  <c r="AJ88" i="25"/>
  <c r="AI88" i="25"/>
  <c r="AH88" i="25"/>
  <c r="AG88" i="25"/>
  <c r="AF88" i="25"/>
  <c r="AE88" i="25"/>
  <c r="AD88" i="25"/>
  <c r="AC88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BZ87" i="25"/>
  <c r="BY87" i="25"/>
  <c r="BX87" i="25"/>
  <c r="BW87" i="25"/>
  <c r="BV87" i="25"/>
  <c r="BU87" i="25"/>
  <c r="BT87" i="25"/>
  <c r="BS87" i="25"/>
  <c r="BR87" i="25"/>
  <c r="BQ87" i="25"/>
  <c r="BP87" i="25"/>
  <c r="BO87" i="25"/>
  <c r="BN87" i="25"/>
  <c r="BM87" i="25"/>
  <c r="BL87" i="25"/>
  <c r="BK87" i="25"/>
  <c r="BJ87" i="25"/>
  <c r="BI87" i="25"/>
  <c r="BH87" i="25"/>
  <c r="BG87" i="25"/>
  <c r="BF87" i="25"/>
  <c r="BE87" i="25"/>
  <c r="BD87" i="25"/>
  <c r="BC87" i="25"/>
  <c r="BB87" i="25"/>
  <c r="BA87" i="25"/>
  <c r="AY87" i="25"/>
  <c r="AX87" i="25"/>
  <c r="AW87" i="25"/>
  <c r="AV87" i="25"/>
  <c r="AU87" i="25"/>
  <c r="AT87" i="25"/>
  <c r="AS87" i="25"/>
  <c r="AR87" i="25"/>
  <c r="AQ87" i="25"/>
  <c r="AP87" i="25"/>
  <c r="AO87" i="25"/>
  <c r="AN87" i="25"/>
  <c r="AM87" i="25"/>
  <c r="AK87" i="25"/>
  <c r="AJ87" i="25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BZ86" i="25"/>
  <c r="BY86" i="25"/>
  <c r="BX86" i="25"/>
  <c r="BW86" i="25"/>
  <c r="BV86" i="25"/>
  <c r="BU86" i="25"/>
  <c r="BT86" i="25"/>
  <c r="BS86" i="25"/>
  <c r="BR86" i="25"/>
  <c r="BQ86" i="25"/>
  <c r="BP86" i="25"/>
  <c r="BO86" i="25"/>
  <c r="BN86" i="25"/>
  <c r="BM86" i="25"/>
  <c r="BL86" i="25"/>
  <c r="BK86" i="25"/>
  <c r="BJ86" i="25"/>
  <c r="BI86" i="25"/>
  <c r="BH86" i="25"/>
  <c r="BG86" i="25"/>
  <c r="BF86" i="25"/>
  <c r="BE86" i="25"/>
  <c r="BD86" i="25"/>
  <c r="BC86" i="25"/>
  <c r="BB86" i="25"/>
  <c r="AZ86" i="25"/>
  <c r="AY86" i="25"/>
  <c r="AX86" i="25"/>
  <c r="AW86" i="25"/>
  <c r="AV86" i="25"/>
  <c r="AU86" i="25"/>
  <c r="AT86" i="25"/>
  <c r="AS86" i="25"/>
  <c r="AR86" i="25"/>
  <c r="AQ86" i="25"/>
  <c r="AP86" i="25"/>
  <c r="AO86" i="25"/>
  <c r="AN86" i="25"/>
  <c r="AL86" i="25"/>
  <c r="AK86" i="25"/>
  <c r="AJ86" i="25"/>
  <c r="AI86" i="25"/>
  <c r="AH86" i="25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BZ85" i="25"/>
  <c r="BY85" i="25"/>
  <c r="BX85" i="25"/>
  <c r="BW85" i="25"/>
  <c r="BV85" i="25"/>
  <c r="BU85" i="25"/>
  <c r="BT85" i="25"/>
  <c r="BS85" i="25"/>
  <c r="BR85" i="25"/>
  <c r="BQ85" i="25"/>
  <c r="BP85" i="25"/>
  <c r="BO85" i="25"/>
  <c r="BN85" i="25"/>
  <c r="BM85" i="25"/>
  <c r="BL85" i="25"/>
  <c r="BK85" i="25"/>
  <c r="BJ85" i="25"/>
  <c r="BI85" i="25"/>
  <c r="BH85" i="25"/>
  <c r="BG85" i="25"/>
  <c r="BF85" i="25"/>
  <c r="BE85" i="25"/>
  <c r="BD85" i="25"/>
  <c r="BC85" i="25"/>
  <c r="BB85" i="25"/>
  <c r="BA85" i="25"/>
  <c r="AZ85" i="25"/>
  <c r="AY85" i="25"/>
  <c r="AX85" i="25"/>
  <c r="AW85" i="25"/>
  <c r="AV85" i="25"/>
  <c r="AU85" i="25"/>
  <c r="AT85" i="25"/>
  <c r="AS85" i="25"/>
  <c r="AR85" i="25"/>
  <c r="AQ85" i="25"/>
  <c r="AP85" i="25"/>
  <c r="AO85" i="25"/>
  <c r="AN85" i="25"/>
  <c r="AM85" i="25"/>
  <c r="AL85" i="25"/>
  <c r="AK85" i="25"/>
  <c r="AJ85" i="25"/>
  <c r="AI85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BZ84" i="25"/>
  <c r="BY84" i="25"/>
  <c r="BX84" i="25"/>
  <c r="BW84" i="25"/>
  <c r="BV84" i="25"/>
  <c r="BU84" i="25"/>
  <c r="BT84" i="25"/>
  <c r="BS84" i="25"/>
  <c r="BR84" i="25"/>
  <c r="BQ84" i="25"/>
  <c r="BP84" i="25"/>
  <c r="BO84" i="25"/>
  <c r="BN84" i="25"/>
  <c r="BM84" i="25"/>
  <c r="BL84" i="25"/>
  <c r="BK84" i="25"/>
  <c r="BJ84" i="25"/>
  <c r="BI84" i="25"/>
  <c r="BH84" i="25"/>
  <c r="BG84" i="25"/>
  <c r="BF84" i="25"/>
  <c r="BE84" i="25"/>
  <c r="BD84" i="25"/>
  <c r="BC84" i="25"/>
  <c r="BB84" i="25"/>
  <c r="BA84" i="25"/>
  <c r="AZ84" i="25"/>
  <c r="AY84" i="25"/>
  <c r="AX84" i="25"/>
  <c r="AW84" i="25"/>
  <c r="AV84" i="25"/>
  <c r="AU84" i="25"/>
  <c r="AT84" i="25"/>
  <c r="AS84" i="25"/>
  <c r="AR84" i="25"/>
  <c r="AQ84" i="25"/>
  <c r="AP84" i="25"/>
  <c r="AO84" i="25"/>
  <c r="AN84" i="25"/>
  <c r="AM84" i="25"/>
  <c r="AL84" i="25"/>
  <c r="AK84" i="25"/>
  <c r="AJ84" i="25"/>
  <c r="AI84" i="25"/>
  <c r="AH84" i="25"/>
  <c r="AG84" i="25"/>
  <c r="AF84" i="25"/>
  <c r="AE84" i="25"/>
  <c r="AD84" i="25"/>
  <c r="AC84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BZ83" i="25"/>
  <c r="BY83" i="25"/>
  <c r="BX83" i="25"/>
  <c r="BW83" i="25"/>
  <c r="BV83" i="25"/>
  <c r="BU83" i="25"/>
  <c r="BT83" i="25"/>
  <c r="BS83" i="25"/>
  <c r="BR83" i="25"/>
  <c r="BQ83" i="25"/>
  <c r="BP83" i="25"/>
  <c r="BO83" i="25"/>
  <c r="BN83" i="25"/>
  <c r="BM83" i="25"/>
  <c r="BL83" i="25"/>
  <c r="BK83" i="25"/>
  <c r="BJ83" i="25"/>
  <c r="BI83" i="25"/>
  <c r="BH83" i="25"/>
  <c r="BG83" i="25"/>
  <c r="BF83" i="25"/>
  <c r="BE83" i="25"/>
  <c r="BD83" i="25"/>
  <c r="BC83" i="25"/>
  <c r="BB83" i="25"/>
  <c r="BA83" i="25"/>
  <c r="AZ83" i="25"/>
  <c r="AY83" i="25"/>
  <c r="AX83" i="25"/>
  <c r="AW83" i="25"/>
  <c r="AV83" i="25"/>
  <c r="AU83" i="25"/>
  <c r="AT83" i="25"/>
  <c r="AS83" i="25"/>
  <c r="AR83" i="25"/>
  <c r="AQ83" i="25"/>
  <c r="AP83" i="25"/>
  <c r="AO83" i="25"/>
  <c r="AN83" i="25"/>
  <c r="AM83" i="25"/>
  <c r="AL83" i="25"/>
  <c r="AK83" i="25"/>
  <c r="AJ83" i="25"/>
  <c r="AI83" i="25"/>
  <c r="AH83" i="25"/>
  <c r="AG83" i="25"/>
  <c r="AF83" i="25"/>
  <c r="AE83" i="25"/>
  <c r="AD83" i="25"/>
  <c r="AC83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BZ82" i="25"/>
  <c r="BY82" i="25"/>
  <c r="BX82" i="25"/>
  <c r="BW82" i="25"/>
  <c r="BV82" i="25"/>
  <c r="BU82" i="25"/>
  <c r="BT82" i="25"/>
  <c r="BS82" i="25"/>
  <c r="BR82" i="25"/>
  <c r="BQ82" i="25"/>
  <c r="BP82" i="25"/>
  <c r="BO82" i="25"/>
  <c r="BN82" i="25"/>
  <c r="BM82" i="25"/>
  <c r="BL82" i="25"/>
  <c r="BK82" i="25"/>
  <c r="BJ82" i="25"/>
  <c r="BI82" i="25"/>
  <c r="BH82" i="25"/>
  <c r="BG82" i="25"/>
  <c r="BF82" i="25"/>
  <c r="BE82" i="25"/>
  <c r="BD82" i="25"/>
  <c r="BC82" i="25"/>
  <c r="BB82" i="25"/>
  <c r="BA82" i="25"/>
  <c r="AZ82" i="25"/>
  <c r="AY82" i="25"/>
  <c r="AX82" i="25"/>
  <c r="AW82" i="25"/>
  <c r="AV82" i="25"/>
  <c r="AU82" i="25"/>
  <c r="AT82" i="25"/>
  <c r="AS82" i="25"/>
  <c r="AR82" i="25"/>
  <c r="AQ82" i="25"/>
  <c r="AP82" i="25"/>
  <c r="AO82" i="25"/>
  <c r="AN82" i="25"/>
  <c r="AM82" i="25"/>
  <c r="AL82" i="25"/>
  <c r="AK82" i="25"/>
  <c r="AJ82" i="25"/>
  <c r="AI82" i="25"/>
  <c r="AH82" i="25"/>
  <c r="AG82" i="25"/>
  <c r="AF82" i="25"/>
  <c r="AE82" i="25"/>
  <c r="AD82" i="25"/>
  <c r="AC82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BZ81" i="25"/>
  <c r="BY81" i="25"/>
  <c r="BX81" i="25"/>
  <c r="BW81" i="25"/>
  <c r="BV81" i="25"/>
  <c r="BU81" i="25"/>
  <c r="BT81" i="25"/>
  <c r="BS81" i="25"/>
  <c r="BR81" i="25"/>
  <c r="BQ81" i="25"/>
  <c r="BP81" i="25"/>
  <c r="BO81" i="25"/>
  <c r="BN81" i="25"/>
  <c r="BM81" i="25"/>
  <c r="BL81" i="25"/>
  <c r="BK81" i="25"/>
  <c r="BJ81" i="25"/>
  <c r="BI81" i="25"/>
  <c r="BH81" i="25"/>
  <c r="BG81" i="25"/>
  <c r="BF81" i="25"/>
  <c r="BE81" i="25"/>
  <c r="BD81" i="25"/>
  <c r="BC81" i="25"/>
  <c r="BB81" i="25"/>
  <c r="BA81" i="25"/>
  <c r="AZ81" i="25"/>
  <c r="AY81" i="25"/>
  <c r="AX81" i="25"/>
  <c r="AW81" i="25"/>
  <c r="AV81" i="25"/>
  <c r="AU81" i="25"/>
  <c r="AT81" i="25"/>
  <c r="AS81" i="25"/>
  <c r="AR81" i="25"/>
  <c r="AQ81" i="25"/>
  <c r="AP81" i="25"/>
  <c r="AO81" i="25"/>
  <c r="AN81" i="25"/>
  <c r="AM81" i="25"/>
  <c r="AL81" i="25"/>
  <c r="AK81" i="25"/>
  <c r="AJ81" i="25"/>
  <c r="AI81" i="25"/>
  <c r="AH81" i="25"/>
  <c r="AG81" i="25"/>
  <c r="AF81" i="25"/>
  <c r="AE81" i="25"/>
  <c r="AD81" i="25"/>
  <c r="AC81" i="25"/>
  <c r="AB81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BZ80" i="25"/>
  <c r="BY80" i="25"/>
  <c r="BX80" i="25"/>
  <c r="BW80" i="25"/>
  <c r="BV80" i="25"/>
  <c r="BU80" i="25"/>
  <c r="BT80" i="25"/>
  <c r="BS80" i="25"/>
  <c r="BR80" i="25"/>
  <c r="BQ80" i="25"/>
  <c r="BP80" i="25"/>
  <c r="BO80" i="25"/>
  <c r="BN80" i="25"/>
  <c r="BM80" i="25"/>
  <c r="BL80" i="25"/>
  <c r="BK80" i="25"/>
  <c r="BJ80" i="25"/>
  <c r="BI80" i="25"/>
  <c r="BH80" i="25"/>
  <c r="BG80" i="25"/>
  <c r="BF80" i="25"/>
  <c r="BE80" i="25"/>
  <c r="BD80" i="25"/>
  <c r="BC80" i="25"/>
  <c r="BB80" i="25"/>
  <c r="BA80" i="25"/>
  <c r="AZ80" i="25"/>
  <c r="AY80" i="25"/>
  <c r="AX80" i="25"/>
  <c r="AW80" i="25"/>
  <c r="AV80" i="25"/>
  <c r="AU80" i="25"/>
  <c r="AT80" i="25"/>
  <c r="AS80" i="25"/>
  <c r="AR80" i="25"/>
  <c r="AQ80" i="25"/>
  <c r="AP80" i="25"/>
  <c r="AO80" i="25"/>
  <c r="AN80" i="25"/>
  <c r="AM80" i="25"/>
  <c r="AL80" i="25"/>
  <c r="AK80" i="25"/>
  <c r="AJ80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BZ79" i="25"/>
  <c r="BY79" i="25"/>
  <c r="BX79" i="25"/>
  <c r="BW79" i="25"/>
  <c r="BV79" i="25"/>
  <c r="BU79" i="25"/>
  <c r="BT79" i="25"/>
  <c r="BS79" i="25"/>
  <c r="BR79" i="25"/>
  <c r="BQ79" i="25"/>
  <c r="BP79" i="25"/>
  <c r="BO79" i="25"/>
  <c r="BN79" i="25"/>
  <c r="BM79" i="25"/>
  <c r="BL79" i="25"/>
  <c r="BK79" i="25"/>
  <c r="BJ79" i="25"/>
  <c r="BI79" i="25"/>
  <c r="BH79" i="25"/>
  <c r="BG79" i="25"/>
  <c r="BF79" i="25"/>
  <c r="BE79" i="25"/>
  <c r="BD79" i="25"/>
  <c r="BC79" i="25"/>
  <c r="BB79" i="25"/>
  <c r="BA79" i="25"/>
  <c r="AZ79" i="25"/>
  <c r="AY79" i="25"/>
  <c r="AX79" i="25"/>
  <c r="AW79" i="25"/>
  <c r="AV79" i="25"/>
  <c r="AU79" i="25"/>
  <c r="AT79" i="25"/>
  <c r="AS79" i="25"/>
  <c r="AR79" i="25"/>
  <c r="AQ79" i="25"/>
  <c r="AP79" i="25"/>
  <c r="AO79" i="25"/>
  <c r="AN79" i="25"/>
  <c r="AM79" i="25"/>
  <c r="AL79" i="25"/>
  <c r="AK79" i="25"/>
  <c r="AJ79" i="25"/>
  <c r="AI79" i="25"/>
  <c r="AH79" i="25"/>
  <c r="AG79" i="25"/>
  <c r="AF79" i="25"/>
  <c r="AE79" i="25"/>
  <c r="AD79" i="25"/>
  <c r="AC79" i="25"/>
  <c r="AB79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BZ78" i="25"/>
  <c r="BY78" i="25"/>
  <c r="BX78" i="25"/>
  <c r="BW78" i="25"/>
  <c r="BV78" i="25"/>
  <c r="BU78" i="25"/>
  <c r="BT78" i="25"/>
  <c r="BS78" i="25"/>
  <c r="BR78" i="25"/>
  <c r="BQ78" i="25"/>
  <c r="BP78" i="25"/>
  <c r="BO78" i="25"/>
  <c r="BN78" i="25"/>
  <c r="BM78" i="25"/>
  <c r="BL78" i="25"/>
  <c r="BK78" i="25"/>
  <c r="BJ78" i="25"/>
  <c r="BI78" i="25"/>
  <c r="BH78" i="25"/>
  <c r="BG78" i="25"/>
  <c r="BF78" i="25"/>
  <c r="BE78" i="25"/>
  <c r="BD78" i="25"/>
  <c r="BC78" i="25"/>
  <c r="BB78" i="25"/>
  <c r="BA78" i="25"/>
  <c r="AZ78" i="25"/>
  <c r="AY78" i="25"/>
  <c r="AX78" i="25"/>
  <c r="AW78" i="25"/>
  <c r="AV78" i="25"/>
  <c r="AU78" i="25"/>
  <c r="AT78" i="25"/>
  <c r="AS78" i="25"/>
  <c r="AR78" i="25"/>
  <c r="AQ78" i="25"/>
  <c r="AP78" i="25"/>
  <c r="AO78" i="25"/>
  <c r="AN78" i="25"/>
  <c r="AM78" i="25"/>
  <c r="AL78" i="25"/>
  <c r="AK78" i="25"/>
  <c r="AJ78" i="25"/>
  <c r="AI78" i="25"/>
  <c r="AH78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BZ77" i="25"/>
  <c r="BY77" i="25"/>
  <c r="BX77" i="25"/>
  <c r="BW77" i="25"/>
  <c r="BV77" i="25"/>
  <c r="BU77" i="25"/>
  <c r="BT77" i="25"/>
  <c r="BS77" i="25"/>
  <c r="BR77" i="25"/>
  <c r="BQ77" i="25"/>
  <c r="BP77" i="25"/>
  <c r="BO77" i="25"/>
  <c r="BN77" i="25"/>
  <c r="BM77" i="25"/>
  <c r="BL77" i="25"/>
  <c r="BK77" i="25"/>
  <c r="BJ77" i="25"/>
  <c r="BI77" i="25"/>
  <c r="BH77" i="25"/>
  <c r="BG77" i="25"/>
  <c r="BF77" i="25"/>
  <c r="BE77" i="25"/>
  <c r="BD77" i="25"/>
  <c r="BC77" i="25"/>
  <c r="BB77" i="25"/>
  <c r="BA77" i="25"/>
  <c r="AZ77" i="25"/>
  <c r="AY77" i="25"/>
  <c r="AX77" i="25"/>
  <c r="AW77" i="25"/>
  <c r="AV77" i="25"/>
  <c r="AU77" i="25"/>
  <c r="AT77" i="25"/>
  <c r="AS77" i="25"/>
  <c r="AR77" i="25"/>
  <c r="AQ77" i="25"/>
  <c r="AP77" i="25"/>
  <c r="AO77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BZ76" i="25"/>
  <c r="BY76" i="25"/>
  <c r="BX76" i="25"/>
  <c r="BW76" i="25"/>
  <c r="BV76" i="25"/>
  <c r="BU76" i="25"/>
  <c r="BT76" i="25"/>
  <c r="BS76" i="25"/>
  <c r="BR76" i="25"/>
  <c r="BQ76" i="25"/>
  <c r="BP76" i="25"/>
  <c r="BO76" i="25"/>
  <c r="BN76" i="25"/>
  <c r="BM76" i="25"/>
  <c r="BL76" i="25"/>
  <c r="BK76" i="25"/>
  <c r="BJ76" i="25"/>
  <c r="BI76" i="25"/>
  <c r="BH76" i="25"/>
  <c r="BG76" i="25"/>
  <c r="BF76" i="25"/>
  <c r="BE76" i="25"/>
  <c r="BD76" i="25"/>
  <c r="BC76" i="25"/>
  <c r="BB76" i="25"/>
  <c r="BA76" i="25"/>
  <c r="AZ76" i="25"/>
  <c r="AY76" i="25"/>
  <c r="AX76" i="25"/>
  <c r="AW76" i="25"/>
  <c r="AV76" i="25"/>
  <c r="AU76" i="25"/>
  <c r="AT76" i="25"/>
  <c r="AS76" i="25"/>
  <c r="AR76" i="25"/>
  <c r="AQ76" i="25"/>
  <c r="AP76" i="25"/>
  <c r="AO76" i="25"/>
  <c r="AN76" i="25"/>
  <c r="AM76" i="25"/>
  <c r="AL76" i="25"/>
  <c r="AK76" i="25"/>
  <c r="AJ76" i="25"/>
  <c r="AI76" i="25"/>
  <c r="AH76" i="25"/>
  <c r="AG76" i="25"/>
  <c r="AF76" i="25"/>
  <c r="AE76" i="25"/>
  <c r="AD76" i="25"/>
  <c r="AC76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BZ75" i="25"/>
  <c r="BY75" i="25"/>
  <c r="BX75" i="25"/>
  <c r="BW75" i="25"/>
  <c r="BV75" i="25"/>
  <c r="BU75" i="25"/>
  <c r="BT75" i="25"/>
  <c r="BS75" i="25"/>
  <c r="BR75" i="25"/>
  <c r="BQ75" i="25"/>
  <c r="BP75" i="25"/>
  <c r="BO75" i="25"/>
  <c r="BN75" i="25"/>
  <c r="BM75" i="25"/>
  <c r="BL75" i="25"/>
  <c r="BK75" i="25"/>
  <c r="BJ75" i="25"/>
  <c r="BI75" i="25"/>
  <c r="BH75" i="25"/>
  <c r="BG75" i="25"/>
  <c r="BF75" i="25"/>
  <c r="BE75" i="25"/>
  <c r="BD75" i="25"/>
  <c r="BC75" i="25"/>
  <c r="BB75" i="25"/>
  <c r="BA75" i="25"/>
  <c r="AZ75" i="25"/>
  <c r="AY75" i="25"/>
  <c r="AX75" i="25"/>
  <c r="AW75" i="25"/>
  <c r="AV75" i="25"/>
  <c r="AU75" i="25"/>
  <c r="AT75" i="25"/>
  <c r="AS75" i="25"/>
  <c r="AR75" i="25"/>
  <c r="AQ75" i="25"/>
  <c r="AP75" i="25"/>
  <c r="AO75" i="25"/>
  <c r="AN75" i="25"/>
  <c r="AM75" i="25"/>
  <c r="AL75" i="25"/>
  <c r="AJ75" i="25"/>
  <c r="AI75" i="25"/>
  <c r="AH75" i="25"/>
  <c r="AG75" i="25"/>
  <c r="AF75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BZ74" i="25"/>
  <c r="BY74" i="25"/>
  <c r="BX74" i="25"/>
  <c r="BW74" i="25"/>
  <c r="BV74" i="25"/>
  <c r="BU74" i="25"/>
  <c r="BT74" i="25"/>
  <c r="BS74" i="25"/>
  <c r="BR74" i="25"/>
  <c r="BQ74" i="25"/>
  <c r="BP74" i="25"/>
  <c r="BO74" i="25"/>
  <c r="BN74" i="25"/>
  <c r="BM74" i="25"/>
  <c r="BL74" i="25"/>
  <c r="BK74" i="25"/>
  <c r="BJ74" i="25"/>
  <c r="BI74" i="25"/>
  <c r="BH74" i="25"/>
  <c r="BG74" i="25"/>
  <c r="BF74" i="25"/>
  <c r="BE74" i="25"/>
  <c r="BD74" i="25"/>
  <c r="BC74" i="25"/>
  <c r="BB74" i="25"/>
  <c r="BA74" i="25"/>
  <c r="AZ74" i="25"/>
  <c r="AY74" i="25"/>
  <c r="AX74" i="25"/>
  <c r="AW74" i="25"/>
  <c r="AV74" i="25"/>
  <c r="AU74" i="25"/>
  <c r="AT74" i="25"/>
  <c r="AS74" i="25"/>
  <c r="AR74" i="25"/>
  <c r="AQ74" i="25"/>
  <c r="AP74" i="25"/>
  <c r="AO74" i="25"/>
  <c r="AN74" i="25"/>
  <c r="AM74" i="25"/>
  <c r="AL74" i="25"/>
  <c r="AK74" i="25"/>
  <c r="AJ74" i="25"/>
  <c r="AI74" i="25"/>
  <c r="AH74" i="25"/>
  <c r="AG74" i="25"/>
  <c r="AF74" i="25"/>
  <c r="AE74" i="25"/>
  <c r="AD74" i="25"/>
  <c r="AC74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BZ73" i="25"/>
  <c r="BY73" i="25"/>
  <c r="BX73" i="25"/>
  <c r="BW73" i="25"/>
  <c r="BV73" i="25"/>
  <c r="BU73" i="25"/>
  <c r="BT73" i="25"/>
  <c r="BS73" i="25"/>
  <c r="BR73" i="25"/>
  <c r="BQ73" i="25"/>
  <c r="BP73" i="25"/>
  <c r="BO73" i="25"/>
  <c r="BN73" i="25"/>
  <c r="BM73" i="25"/>
  <c r="BL73" i="25"/>
  <c r="BK73" i="25"/>
  <c r="BJ73" i="25"/>
  <c r="BI73" i="25"/>
  <c r="BH73" i="25"/>
  <c r="BG73" i="25"/>
  <c r="BF73" i="25"/>
  <c r="BE73" i="25"/>
  <c r="BD73" i="25"/>
  <c r="BC73" i="25"/>
  <c r="BB73" i="25"/>
  <c r="BA73" i="25"/>
  <c r="AZ73" i="25"/>
  <c r="AY73" i="25"/>
  <c r="AX73" i="25"/>
  <c r="AW73" i="25"/>
  <c r="AV73" i="25"/>
  <c r="AU73" i="25"/>
  <c r="AT73" i="25"/>
  <c r="AS73" i="25"/>
  <c r="AR73" i="25"/>
  <c r="AQ73" i="25"/>
  <c r="AP73" i="25"/>
  <c r="AO73" i="25"/>
  <c r="AN73" i="25"/>
  <c r="AM73" i="25"/>
  <c r="AL73" i="25"/>
  <c r="AK73" i="25"/>
  <c r="AJ73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BZ72" i="25"/>
  <c r="BY72" i="25"/>
  <c r="BX72" i="25"/>
  <c r="BW72" i="25"/>
  <c r="BV72" i="25"/>
  <c r="BU72" i="25"/>
  <c r="BT72" i="25"/>
  <c r="BS72" i="25"/>
  <c r="BR72" i="25"/>
  <c r="BQ72" i="25"/>
  <c r="BP72" i="25"/>
  <c r="BO72" i="25"/>
  <c r="BN72" i="25"/>
  <c r="BM72" i="25"/>
  <c r="BL72" i="25"/>
  <c r="BK72" i="25"/>
  <c r="BJ72" i="25"/>
  <c r="BI72" i="25"/>
  <c r="BH72" i="25"/>
  <c r="BG72" i="25"/>
  <c r="BF72" i="25"/>
  <c r="BE72" i="25"/>
  <c r="BD72" i="25"/>
  <c r="BC72" i="25"/>
  <c r="BB72" i="25"/>
  <c r="BA72" i="25"/>
  <c r="AZ72" i="25"/>
  <c r="AY72" i="25"/>
  <c r="AX72" i="25"/>
  <c r="AW72" i="25"/>
  <c r="AV72" i="25"/>
  <c r="AU72" i="25"/>
  <c r="AT72" i="25"/>
  <c r="AS72" i="25"/>
  <c r="AR72" i="25"/>
  <c r="AQ72" i="25"/>
  <c r="AP72" i="25"/>
  <c r="AO72" i="25"/>
  <c r="AN72" i="25"/>
  <c r="AM72" i="25"/>
  <c r="AL72" i="25"/>
  <c r="AK72" i="25"/>
  <c r="AJ72" i="25"/>
  <c r="AH72" i="25"/>
  <c r="AG72" i="25"/>
  <c r="AF72" i="25"/>
  <c r="AE72" i="25"/>
  <c r="AD72" i="25"/>
  <c r="AC72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BZ71" i="25"/>
  <c r="BY71" i="25"/>
  <c r="BX71" i="25"/>
  <c r="BW71" i="25"/>
  <c r="BV71" i="25"/>
  <c r="BU71" i="25"/>
  <c r="BT71" i="25"/>
  <c r="BS71" i="25"/>
  <c r="BR71" i="25"/>
  <c r="BQ71" i="25"/>
  <c r="BP71" i="25"/>
  <c r="BO71" i="25"/>
  <c r="BN71" i="25"/>
  <c r="BM71" i="25"/>
  <c r="BL71" i="25"/>
  <c r="BK71" i="25"/>
  <c r="BJ71" i="25"/>
  <c r="BI71" i="25"/>
  <c r="BH71" i="25"/>
  <c r="BG71" i="25"/>
  <c r="BF71" i="25"/>
  <c r="BE71" i="25"/>
  <c r="BD71" i="25"/>
  <c r="BC71" i="25"/>
  <c r="BB71" i="25"/>
  <c r="BA71" i="25"/>
  <c r="AZ71" i="25"/>
  <c r="AY71" i="25"/>
  <c r="AX71" i="25"/>
  <c r="AW71" i="25"/>
  <c r="AV71" i="25"/>
  <c r="AU71" i="25"/>
  <c r="AT71" i="25"/>
  <c r="AS71" i="25"/>
  <c r="AR71" i="25"/>
  <c r="AQ71" i="25"/>
  <c r="AP71" i="25"/>
  <c r="AO71" i="25"/>
  <c r="AN71" i="25"/>
  <c r="AM71" i="25"/>
  <c r="AL71" i="25"/>
  <c r="AK71" i="25"/>
  <c r="AJ71" i="25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BZ69" i="25"/>
  <c r="BY69" i="25"/>
  <c r="BX69" i="25"/>
  <c r="BW69" i="25"/>
  <c r="BV69" i="25"/>
  <c r="BU69" i="25"/>
  <c r="BT69" i="25"/>
  <c r="BS69" i="25"/>
  <c r="BR69" i="25"/>
  <c r="BQ69" i="25"/>
  <c r="BP69" i="25"/>
  <c r="BO69" i="25"/>
  <c r="BN69" i="25"/>
  <c r="BM69" i="25"/>
  <c r="BL69" i="25"/>
  <c r="BK69" i="25"/>
  <c r="BJ69" i="25"/>
  <c r="BI69" i="25"/>
  <c r="BH69" i="25"/>
  <c r="BG69" i="25"/>
  <c r="BF69" i="25"/>
  <c r="BE69" i="25"/>
  <c r="BD69" i="25"/>
  <c r="BC69" i="25"/>
  <c r="BB69" i="25"/>
  <c r="BA69" i="25"/>
  <c r="AZ69" i="25"/>
  <c r="AY69" i="25"/>
  <c r="AX69" i="25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AI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BZ68" i="25"/>
  <c r="BY68" i="25"/>
  <c r="BX68" i="25"/>
  <c r="BW68" i="25"/>
  <c r="BV68" i="25"/>
  <c r="BU68" i="25"/>
  <c r="BT68" i="25"/>
  <c r="BS68" i="25"/>
  <c r="BR68" i="25"/>
  <c r="BQ68" i="25"/>
  <c r="BP68" i="25"/>
  <c r="BO68" i="25"/>
  <c r="BN68" i="25"/>
  <c r="BM68" i="25"/>
  <c r="BL68" i="25"/>
  <c r="BK68" i="25"/>
  <c r="BJ68" i="25"/>
  <c r="BI68" i="25"/>
  <c r="BH68" i="25"/>
  <c r="BG68" i="25"/>
  <c r="BF68" i="25"/>
  <c r="BE68" i="25"/>
  <c r="BD68" i="25"/>
  <c r="BC68" i="25"/>
  <c r="BB68" i="25"/>
  <c r="BA68" i="25"/>
  <c r="AZ68" i="25"/>
  <c r="AY68" i="25"/>
  <c r="AX68" i="25"/>
  <c r="AW68" i="25"/>
  <c r="AV68" i="25"/>
  <c r="AU68" i="25"/>
  <c r="AT68" i="25"/>
  <c r="AS68" i="25"/>
  <c r="AR68" i="25"/>
  <c r="AQ68" i="25"/>
  <c r="AP68" i="25"/>
  <c r="AO68" i="25"/>
  <c r="AN68" i="25"/>
  <c r="AM68" i="25"/>
  <c r="AL68" i="25"/>
  <c r="AK68" i="25"/>
  <c r="AJ68" i="25"/>
  <c r="AI68" i="25"/>
  <c r="AH68" i="25"/>
  <c r="AF68" i="25"/>
  <c r="AE68" i="25"/>
  <c r="AD68" i="25"/>
  <c r="AC68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BZ67" i="25"/>
  <c r="BY67" i="25"/>
  <c r="BX67" i="25"/>
  <c r="BW67" i="25"/>
  <c r="BV67" i="25"/>
  <c r="BU67" i="25"/>
  <c r="BT67" i="25"/>
  <c r="BS67" i="25"/>
  <c r="BR67" i="25"/>
  <c r="BQ67" i="25"/>
  <c r="BP67" i="25"/>
  <c r="BO67" i="25"/>
  <c r="BN67" i="25"/>
  <c r="BM67" i="25"/>
  <c r="BL67" i="25"/>
  <c r="BK67" i="25"/>
  <c r="BJ67" i="25"/>
  <c r="BI67" i="25"/>
  <c r="BH67" i="25"/>
  <c r="BG67" i="25"/>
  <c r="BF67" i="25"/>
  <c r="BE67" i="25"/>
  <c r="BD67" i="25"/>
  <c r="BC67" i="25"/>
  <c r="BB67" i="25"/>
  <c r="BA67" i="25"/>
  <c r="AZ67" i="25"/>
  <c r="AY67" i="25"/>
  <c r="AX67" i="25"/>
  <c r="AW67" i="25"/>
  <c r="AV67" i="25"/>
  <c r="AU67" i="25"/>
  <c r="AT67" i="25"/>
  <c r="AS67" i="25"/>
  <c r="AR67" i="25"/>
  <c r="AQ67" i="25"/>
  <c r="AP67" i="25"/>
  <c r="AO67" i="25"/>
  <c r="AN67" i="25"/>
  <c r="AM67" i="25"/>
  <c r="AL67" i="25"/>
  <c r="AK67" i="25"/>
  <c r="AJ67" i="25"/>
  <c r="AI67" i="25"/>
  <c r="AH67" i="25"/>
  <c r="AG67" i="25"/>
  <c r="AE67" i="25"/>
  <c r="AD67" i="25"/>
  <c r="AC67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BZ66" i="25"/>
  <c r="BY66" i="25"/>
  <c r="BX66" i="25"/>
  <c r="BW66" i="25"/>
  <c r="BV66" i="25"/>
  <c r="BU66" i="25"/>
  <c r="BT66" i="25"/>
  <c r="BS66" i="25"/>
  <c r="BR66" i="25"/>
  <c r="BQ66" i="25"/>
  <c r="BP66" i="25"/>
  <c r="BO66" i="25"/>
  <c r="BN66" i="25"/>
  <c r="BM66" i="25"/>
  <c r="BL66" i="25"/>
  <c r="BK66" i="25"/>
  <c r="BJ66" i="25"/>
  <c r="BI66" i="25"/>
  <c r="BH66" i="25"/>
  <c r="BG66" i="25"/>
  <c r="BF66" i="25"/>
  <c r="BE66" i="25"/>
  <c r="BD66" i="25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BZ65" i="25"/>
  <c r="BY65" i="25"/>
  <c r="BX65" i="25"/>
  <c r="BW65" i="25"/>
  <c r="BV65" i="25"/>
  <c r="BU65" i="25"/>
  <c r="BT65" i="25"/>
  <c r="BS65" i="25"/>
  <c r="BR65" i="25"/>
  <c r="BQ65" i="25"/>
  <c r="BP65" i="25"/>
  <c r="BO65" i="25"/>
  <c r="BN65" i="25"/>
  <c r="BM65" i="25"/>
  <c r="BL65" i="25"/>
  <c r="BK65" i="25"/>
  <c r="BJ65" i="25"/>
  <c r="BI65" i="25"/>
  <c r="BH65" i="25"/>
  <c r="BG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BZ64" i="25"/>
  <c r="BY64" i="25"/>
  <c r="BX64" i="25"/>
  <c r="BW64" i="25"/>
  <c r="BV64" i="25"/>
  <c r="BU64" i="25"/>
  <c r="BT64" i="25"/>
  <c r="BS64" i="25"/>
  <c r="BR64" i="25"/>
  <c r="BQ64" i="25"/>
  <c r="BP64" i="25"/>
  <c r="BO64" i="25"/>
  <c r="BN64" i="25"/>
  <c r="BM64" i="25"/>
  <c r="BL64" i="25"/>
  <c r="BK64" i="25"/>
  <c r="BJ64" i="25"/>
  <c r="BI64" i="25"/>
  <c r="BH64" i="25"/>
  <c r="BG64" i="25"/>
  <c r="BE64" i="25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BZ63" i="25"/>
  <c r="BY63" i="25"/>
  <c r="BX63" i="25"/>
  <c r="BW63" i="25"/>
  <c r="BV63" i="25"/>
  <c r="BU63" i="25"/>
  <c r="BT63" i="25"/>
  <c r="BS63" i="25"/>
  <c r="BR63" i="25"/>
  <c r="BQ63" i="25"/>
  <c r="BP63" i="25"/>
  <c r="BO63" i="25"/>
  <c r="BN63" i="25"/>
  <c r="BM63" i="25"/>
  <c r="BL63" i="25"/>
  <c r="BK63" i="25"/>
  <c r="BJ63" i="25"/>
  <c r="BI63" i="25"/>
  <c r="BH63" i="25"/>
  <c r="BG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BZ61" i="25"/>
  <c r="BY61" i="25"/>
  <c r="BX61" i="25"/>
  <c r="BW61" i="25"/>
  <c r="BV61" i="25"/>
  <c r="BU61" i="25"/>
  <c r="BT61" i="25"/>
  <c r="BS61" i="25"/>
  <c r="BR61" i="25"/>
  <c r="BQ61" i="25"/>
  <c r="BP61" i="25"/>
  <c r="BO61" i="25"/>
  <c r="BN61" i="25"/>
  <c r="BM61" i="25"/>
  <c r="BL61" i="25"/>
  <c r="BK61" i="25"/>
  <c r="BJ61" i="25"/>
  <c r="BI61" i="25"/>
  <c r="BH61" i="25"/>
  <c r="BG61" i="25"/>
  <c r="BF61" i="25"/>
  <c r="BE61" i="25"/>
  <c r="BD61" i="25"/>
  <c r="BC61" i="25"/>
  <c r="BB61" i="25"/>
  <c r="BA61" i="25"/>
  <c r="AZ61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BZ60" i="25"/>
  <c r="BY60" i="25"/>
  <c r="BX60" i="25"/>
  <c r="BW60" i="25"/>
  <c r="BV60" i="25"/>
  <c r="BU60" i="25"/>
  <c r="BT60" i="25"/>
  <c r="BS60" i="25"/>
  <c r="BR60" i="25"/>
  <c r="BQ60" i="25"/>
  <c r="BP60" i="25"/>
  <c r="BO60" i="25"/>
  <c r="BN60" i="25"/>
  <c r="BM60" i="25"/>
  <c r="BL60" i="25"/>
  <c r="BK60" i="25"/>
  <c r="BJ60" i="25"/>
  <c r="BI60" i="25"/>
  <c r="BH60" i="25"/>
  <c r="BG60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BZ59" i="25"/>
  <c r="BY59" i="25"/>
  <c r="BX59" i="25"/>
  <c r="BW59" i="25"/>
  <c r="BV59" i="25"/>
  <c r="BU59" i="25"/>
  <c r="BT59" i="25"/>
  <c r="BS59" i="25"/>
  <c r="BR59" i="25"/>
  <c r="BQ59" i="25"/>
  <c r="BP59" i="25"/>
  <c r="BO59" i="25"/>
  <c r="BN59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BZ58" i="25"/>
  <c r="BY58" i="25"/>
  <c r="BX58" i="25"/>
  <c r="BW58" i="25"/>
  <c r="BV58" i="25"/>
  <c r="BU58" i="25"/>
  <c r="BT58" i="25"/>
  <c r="BS58" i="25"/>
  <c r="BR58" i="25"/>
  <c r="BQ58" i="25"/>
  <c r="BP58" i="25"/>
  <c r="BO58" i="25"/>
  <c r="BN58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AI58" i="25"/>
  <c r="AH58" i="25"/>
  <c r="AG58" i="25"/>
  <c r="AF58" i="25"/>
  <c r="AE58" i="25"/>
  <c r="AD58" i="25"/>
  <c r="AC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BZ56" i="25"/>
  <c r="BY56" i="25"/>
  <c r="BX56" i="25"/>
  <c r="BW56" i="25"/>
  <c r="BV56" i="25"/>
  <c r="BU56" i="25"/>
  <c r="BT56" i="25"/>
  <c r="BS56" i="25"/>
  <c r="BR56" i="25"/>
  <c r="BQ56" i="25"/>
  <c r="BP56" i="25"/>
  <c r="BO56" i="25"/>
  <c r="BN56" i="25"/>
  <c r="BM56" i="25"/>
  <c r="BL56" i="25"/>
  <c r="BK56" i="25"/>
  <c r="BJ56" i="25"/>
  <c r="BI56" i="25"/>
  <c r="BH56" i="25"/>
  <c r="BG56" i="25"/>
  <c r="BF56" i="25"/>
  <c r="BE56" i="25"/>
  <c r="BD56" i="25"/>
  <c r="BC56" i="25"/>
  <c r="BB56" i="25"/>
  <c r="BA56" i="25"/>
  <c r="AZ56" i="25"/>
  <c r="AY56" i="25"/>
  <c r="AX56" i="25"/>
  <c r="AW56" i="25"/>
  <c r="AV56" i="25"/>
  <c r="AU56" i="25"/>
  <c r="AT56" i="25"/>
  <c r="AS56" i="25"/>
  <c r="AR56" i="25"/>
  <c r="AQ56" i="25"/>
  <c r="AP56" i="25"/>
  <c r="AO56" i="25"/>
  <c r="AN56" i="25"/>
  <c r="AM56" i="25"/>
  <c r="AL56" i="25"/>
  <c r="AK56" i="25"/>
  <c r="AJ56" i="25"/>
  <c r="AI56" i="25"/>
  <c r="AH56" i="25"/>
  <c r="AG56" i="25"/>
  <c r="AF56" i="25"/>
  <c r="AE56" i="25"/>
  <c r="AD56" i="25"/>
  <c r="AC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BZ55" i="25"/>
  <c r="BY55" i="25"/>
  <c r="BX55" i="25"/>
  <c r="BW55" i="25"/>
  <c r="BV55" i="25"/>
  <c r="BU55" i="25"/>
  <c r="BT55" i="25"/>
  <c r="BS55" i="25"/>
  <c r="BR55" i="25"/>
  <c r="BQ55" i="25"/>
  <c r="BP55" i="25"/>
  <c r="BO55" i="25"/>
  <c r="BN55" i="25"/>
  <c r="BM55" i="25"/>
  <c r="BL55" i="25"/>
  <c r="BK55" i="25"/>
  <c r="BJ55" i="25"/>
  <c r="BI55" i="25"/>
  <c r="BH55" i="25"/>
  <c r="BG55" i="25"/>
  <c r="BF55" i="25"/>
  <c r="BE55" i="25"/>
  <c r="BD55" i="25"/>
  <c r="BC55" i="25"/>
  <c r="BB55" i="25"/>
  <c r="BA55" i="25"/>
  <c r="AZ55" i="25"/>
  <c r="AY55" i="25"/>
  <c r="AX55" i="25"/>
  <c r="AW55" i="25"/>
  <c r="AV55" i="25"/>
  <c r="AU55" i="25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BZ54" i="25"/>
  <c r="BY54" i="25"/>
  <c r="BX54" i="25"/>
  <c r="BW54" i="25"/>
  <c r="BV54" i="25"/>
  <c r="BU54" i="25"/>
  <c r="BT54" i="25"/>
  <c r="BS54" i="25"/>
  <c r="BR54" i="25"/>
  <c r="BQ54" i="25"/>
  <c r="BP54" i="25"/>
  <c r="BO54" i="25"/>
  <c r="BN54" i="25"/>
  <c r="BM54" i="25"/>
  <c r="BL54" i="25"/>
  <c r="BK54" i="25"/>
  <c r="BJ54" i="25"/>
  <c r="BI54" i="25"/>
  <c r="BH54" i="25"/>
  <c r="BG54" i="25"/>
  <c r="BF54" i="25"/>
  <c r="BE54" i="25"/>
  <c r="BD54" i="25"/>
  <c r="BC54" i="25"/>
  <c r="BB54" i="25"/>
  <c r="BA54" i="25"/>
  <c r="AZ54" i="25"/>
  <c r="AY54" i="25"/>
  <c r="AX54" i="25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BZ53" i="25"/>
  <c r="BY53" i="25"/>
  <c r="BX53" i="25"/>
  <c r="BW53" i="25"/>
  <c r="BV53" i="25"/>
  <c r="BU53" i="25"/>
  <c r="BT53" i="25"/>
  <c r="BS53" i="25"/>
  <c r="BR53" i="25"/>
  <c r="BQ53" i="25"/>
  <c r="BP53" i="25"/>
  <c r="BO53" i="25"/>
  <c r="BN53" i="25"/>
  <c r="BM53" i="25"/>
  <c r="BL53" i="25"/>
  <c r="BK53" i="25"/>
  <c r="BJ53" i="25"/>
  <c r="BI53" i="25"/>
  <c r="BH53" i="25"/>
  <c r="BG53" i="25"/>
  <c r="BF53" i="25"/>
  <c r="BE53" i="25"/>
  <c r="BD53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BZ52" i="25"/>
  <c r="BY52" i="25"/>
  <c r="BX52" i="25"/>
  <c r="BW52" i="25"/>
  <c r="BV52" i="25"/>
  <c r="BU52" i="25"/>
  <c r="BT52" i="25"/>
  <c r="BS52" i="25"/>
  <c r="BR52" i="25"/>
  <c r="BQ52" i="25"/>
  <c r="BP52" i="25"/>
  <c r="BO52" i="25"/>
  <c r="BN52" i="25"/>
  <c r="BM52" i="25"/>
  <c r="BL52" i="25"/>
  <c r="BK52" i="25"/>
  <c r="BJ52" i="25"/>
  <c r="BI52" i="25"/>
  <c r="BH52" i="25"/>
  <c r="BG52" i="25"/>
  <c r="BF52" i="25"/>
  <c r="BE52" i="25"/>
  <c r="BD52" i="25"/>
  <c r="BC52" i="25"/>
  <c r="BB52" i="25"/>
  <c r="BA52" i="25"/>
  <c r="AZ52" i="25"/>
  <c r="AY52" i="25"/>
  <c r="AX52" i="25"/>
  <c r="AW52" i="25"/>
  <c r="AV52" i="25"/>
  <c r="AU52" i="25"/>
  <c r="AT52" i="25"/>
  <c r="AS52" i="25"/>
  <c r="AR52" i="25"/>
  <c r="AQ52" i="25"/>
  <c r="AP52" i="25"/>
  <c r="AO52" i="25"/>
  <c r="AN52" i="25"/>
  <c r="AM52" i="25"/>
  <c r="AL52" i="25"/>
  <c r="AK52" i="25"/>
  <c r="AJ52" i="25"/>
  <c r="AI52" i="25"/>
  <c r="AH52" i="25"/>
  <c r="AG52" i="25"/>
  <c r="AF52" i="25"/>
  <c r="AE52" i="25"/>
  <c r="AD52" i="25"/>
  <c r="AC52" i="25"/>
  <c r="AB52" i="25"/>
  <c r="AA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BZ51" i="25"/>
  <c r="BY51" i="25"/>
  <c r="BX51" i="25"/>
  <c r="BW51" i="25"/>
  <c r="BV51" i="25"/>
  <c r="BU51" i="25"/>
  <c r="BT51" i="25"/>
  <c r="BS51" i="25"/>
  <c r="BR51" i="25"/>
  <c r="BQ51" i="25"/>
  <c r="BP51" i="25"/>
  <c r="BO51" i="25"/>
  <c r="BN51" i="25"/>
  <c r="BM51" i="25"/>
  <c r="BL51" i="25"/>
  <c r="BK51" i="25"/>
  <c r="BJ51" i="25"/>
  <c r="BI51" i="25"/>
  <c r="BH51" i="25"/>
  <c r="BG51" i="25"/>
  <c r="BF51" i="25"/>
  <c r="BE51" i="25"/>
  <c r="BD51" i="25"/>
  <c r="BC51" i="25"/>
  <c r="BB51" i="25"/>
  <c r="BA51" i="25"/>
  <c r="AZ51" i="25"/>
  <c r="AY51" i="25"/>
  <c r="AX51" i="25"/>
  <c r="AW51" i="25"/>
  <c r="AV51" i="25"/>
  <c r="AU51" i="25"/>
  <c r="AT51" i="25"/>
  <c r="AS51" i="25"/>
  <c r="AR51" i="25"/>
  <c r="AQ51" i="25"/>
  <c r="AP51" i="25"/>
  <c r="AO51" i="25"/>
  <c r="AN51" i="25"/>
  <c r="AM51" i="25"/>
  <c r="AL51" i="25"/>
  <c r="AK51" i="25"/>
  <c r="AJ51" i="25"/>
  <c r="AI51" i="25"/>
  <c r="AH51" i="25"/>
  <c r="AG51" i="25"/>
  <c r="AF51" i="25"/>
  <c r="AE51" i="25"/>
  <c r="AD51" i="25"/>
  <c r="AC51" i="25"/>
  <c r="AB51" i="25"/>
  <c r="AA51" i="25"/>
  <c r="Z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BZ50" i="25"/>
  <c r="BY50" i="25"/>
  <c r="BX50" i="25"/>
  <c r="BW50" i="25"/>
  <c r="BV50" i="25"/>
  <c r="BU50" i="25"/>
  <c r="BT50" i="25"/>
  <c r="BS50" i="25"/>
  <c r="BR50" i="25"/>
  <c r="BQ50" i="25"/>
  <c r="BP50" i="25"/>
  <c r="BO50" i="25"/>
  <c r="BN50" i="25"/>
  <c r="BM50" i="25"/>
  <c r="BL50" i="25"/>
  <c r="BK50" i="25"/>
  <c r="BJ50" i="25"/>
  <c r="BI50" i="25"/>
  <c r="BH50" i="25"/>
  <c r="BG50" i="25"/>
  <c r="BF50" i="25"/>
  <c r="BE50" i="25"/>
  <c r="BD50" i="25"/>
  <c r="BC50" i="25"/>
  <c r="BB50" i="25"/>
  <c r="BA50" i="25"/>
  <c r="AZ50" i="25"/>
  <c r="AY50" i="25"/>
  <c r="AX50" i="25"/>
  <c r="AW50" i="25"/>
  <c r="AV50" i="25"/>
  <c r="AU50" i="25"/>
  <c r="AT50" i="25"/>
  <c r="AS50" i="25"/>
  <c r="AR50" i="25"/>
  <c r="AQ50" i="25"/>
  <c r="AP50" i="25"/>
  <c r="AO50" i="25"/>
  <c r="AN50" i="25"/>
  <c r="AM50" i="25"/>
  <c r="AL50" i="25"/>
  <c r="AK50" i="25"/>
  <c r="AJ50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BZ49" i="25"/>
  <c r="BY49" i="25"/>
  <c r="BX49" i="25"/>
  <c r="BW49" i="25"/>
  <c r="BV49" i="25"/>
  <c r="BU49" i="25"/>
  <c r="BT49" i="25"/>
  <c r="BS49" i="25"/>
  <c r="BR49" i="25"/>
  <c r="BQ49" i="25"/>
  <c r="BP49" i="25"/>
  <c r="BO49" i="25"/>
  <c r="BN49" i="25"/>
  <c r="BM49" i="25"/>
  <c r="BL49" i="25"/>
  <c r="BK49" i="25"/>
  <c r="BJ49" i="25"/>
  <c r="BI49" i="25"/>
  <c r="BH49" i="25"/>
  <c r="BG49" i="25"/>
  <c r="BF49" i="25"/>
  <c r="BE49" i="25"/>
  <c r="BD49" i="25"/>
  <c r="BC49" i="25"/>
  <c r="BB49" i="25"/>
  <c r="BA49" i="25"/>
  <c r="AZ49" i="25"/>
  <c r="AY49" i="25"/>
  <c r="AX49" i="25"/>
  <c r="AW49" i="25"/>
  <c r="AV49" i="25"/>
  <c r="AU49" i="25"/>
  <c r="AT49" i="25"/>
  <c r="AS49" i="25"/>
  <c r="AR49" i="25"/>
  <c r="AQ49" i="25"/>
  <c r="AP49" i="25"/>
  <c r="AO49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BZ48" i="25"/>
  <c r="BY48" i="25"/>
  <c r="BX48" i="25"/>
  <c r="BW48" i="25"/>
  <c r="BV48" i="25"/>
  <c r="BU48" i="25"/>
  <c r="BT48" i="25"/>
  <c r="BS48" i="25"/>
  <c r="BR48" i="25"/>
  <c r="BQ48" i="25"/>
  <c r="BP48" i="25"/>
  <c r="BO48" i="25"/>
  <c r="BN48" i="25"/>
  <c r="BM48" i="25"/>
  <c r="BL48" i="25"/>
  <c r="BK48" i="25"/>
  <c r="BJ48" i="25"/>
  <c r="BI48" i="25"/>
  <c r="BH48" i="25"/>
  <c r="BG48" i="25"/>
  <c r="BF48" i="25"/>
  <c r="BE48" i="25"/>
  <c r="BD48" i="25"/>
  <c r="BC48" i="25"/>
  <c r="BB48" i="25"/>
  <c r="BA48" i="25"/>
  <c r="AZ48" i="25"/>
  <c r="AY48" i="25"/>
  <c r="AX48" i="25"/>
  <c r="AW48" i="25"/>
  <c r="AV48" i="25"/>
  <c r="AU48" i="25"/>
  <c r="AT48" i="25"/>
  <c r="AS48" i="25"/>
  <c r="AR48" i="25"/>
  <c r="AQ48" i="25"/>
  <c r="AP48" i="25"/>
  <c r="AO48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BZ47" i="25"/>
  <c r="BY47" i="25"/>
  <c r="BX47" i="25"/>
  <c r="BW47" i="25"/>
  <c r="BV47" i="25"/>
  <c r="BU47" i="25"/>
  <c r="BT47" i="25"/>
  <c r="BS47" i="25"/>
  <c r="BR47" i="25"/>
  <c r="BQ47" i="25"/>
  <c r="BP47" i="25"/>
  <c r="BO47" i="25"/>
  <c r="BN47" i="25"/>
  <c r="BM47" i="25"/>
  <c r="BL47" i="25"/>
  <c r="BK47" i="25"/>
  <c r="BJ47" i="25"/>
  <c r="BI47" i="25"/>
  <c r="BH47" i="25"/>
  <c r="BG47" i="25"/>
  <c r="BF47" i="25"/>
  <c r="BE47" i="25"/>
  <c r="BD47" i="25"/>
  <c r="BC47" i="25"/>
  <c r="BB47" i="25"/>
  <c r="BA47" i="25"/>
  <c r="AZ47" i="25"/>
  <c r="AY47" i="25"/>
  <c r="AX47" i="25"/>
  <c r="AW47" i="25"/>
  <c r="AV47" i="25"/>
  <c r="AU47" i="25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BZ46" i="25"/>
  <c r="BY46" i="25"/>
  <c r="BX46" i="25"/>
  <c r="BW46" i="25"/>
  <c r="BV46" i="25"/>
  <c r="BU46" i="25"/>
  <c r="BT46" i="25"/>
  <c r="BS46" i="25"/>
  <c r="BR46" i="25"/>
  <c r="BQ46" i="25"/>
  <c r="BP46" i="25"/>
  <c r="BO46" i="25"/>
  <c r="BN46" i="25"/>
  <c r="BM46" i="25"/>
  <c r="BL46" i="25"/>
  <c r="BK46" i="25"/>
  <c r="BJ46" i="25"/>
  <c r="BI46" i="25"/>
  <c r="BH46" i="25"/>
  <c r="BG46" i="25"/>
  <c r="BF46" i="25"/>
  <c r="BE46" i="25"/>
  <c r="BD46" i="25"/>
  <c r="BC46" i="25"/>
  <c r="BB46" i="25"/>
  <c r="BA46" i="25"/>
  <c r="AZ46" i="25"/>
  <c r="AY46" i="25"/>
  <c r="AX46" i="25"/>
  <c r="AW46" i="25"/>
  <c r="AV46" i="25"/>
  <c r="AU46" i="25"/>
  <c r="AT46" i="25"/>
  <c r="AS46" i="25"/>
  <c r="AR46" i="25"/>
  <c r="AQ46" i="25"/>
  <c r="AP46" i="25"/>
  <c r="AO46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BZ45" i="25"/>
  <c r="BY45" i="25"/>
  <c r="BX45" i="25"/>
  <c r="BW45" i="25"/>
  <c r="BV45" i="25"/>
  <c r="BU45" i="25"/>
  <c r="BT45" i="25"/>
  <c r="BS45" i="25"/>
  <c r="BR45" i="25"/>
  <c r="BQ45" i="25"/>
  <c r="BP45" i="25"/>
  <c r="BO45" i="25"/>
  <c r="BN45" i="25"/>
  <c r="BM45" i="25"/>
  <c r="BL45" i="25"/>
  <c r="BK45" i="25"/>
  <c r="BJ45" i="25"/>
  <c r="BI45" i="25"/>
  <c r="BH45" i="25"/>
  <c r="BG45" i="25"/>
  <c r="BF45" i="25"/>
  <c r="BE45" i="25"/>
  <c r="BD45" i="25"/>
  <c r="BB45" i="25"/>
  <c r="BA45" i="25"/>
  <c r="AZ45" i="25"/>
  <c r="AY45" i="25"/>
  <c r="AX45" i="25"/>
  <c r="AW45" i="25"/>
  <c r="AV45" i="25"/>
  <c r="AU45" i="25"/>
  <c r="AT45" i="25"/>
  <c r="AS45" i="25"/>
  <c r="AR45" i="25"/>
  <c r="AQ45" i="25"/>
  <c r="AP45" i="25"/>
  <c r="AO45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BZ44" i="25"/>
  <c r="BY44" i="25"/>
  <c r="BX44" i="25"/>
  <c r="BW44" i="25"/>
  <c r="BV44" i="25"/>
  <c r="BU44" i="25"/>
  <c r="BT44" i="25"/>
  <c r="BS44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BF44" i="25"/>
  <c r="BE44" i="25"/>
  <c r="BD44" i="25"/>
  <c r="BC44" i="25"/>
  <c r="BB44" i="25"/>
  <c r="BA44" i="25"/>
  <c r="AZ44" i="25"/>
  <c r="AY44" i="25"/>
  <c r="AX44" i="25"/>
  <c r="AW44" i="25"/>
  <c r="AV44" i="25"/>
  <c r="AU44" i="25"/>
  <c r="AT44" i="25"/>
  <c r="AS44" i="25"/>
  <c r="AR44" i="25"/>
  <c r="AQ44" i="25"/>
  <c r="AP44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P44" i="25"/>
  <c r="O44" i="25"/>
  <c r="N44" i="25"/>
  <c r="M44" i="25"/>
  <c r="L44" i="25"/>
  <c r="BZ43" i="25"/>
  <c r="BY43" i="25"/>
  <c r="BX43" i="25"/>
  <c r="BW43" i="25"/>
  <c r="BV43" i="25"/>
  <c r="BU43" i="25"/>
  <c r="BT43" i="25"/>
  <c r="BS43" i="25"/>
  <c r="BR43" i="25"/>
  <c r="BQ43" i="25"/>
  <c r="BP43" i="25"/>
  <c r="BO43" i="25"/>
  <c r="BN43" i="25"/>
  <c r="BM43" i="25"/>
  <c r="BL43" i="25"/>
  <c r="BK43" i="25"/>
  <c r="BJ43" i="25"/>
  <c r="BI43" i="25"/>
  <c r="BH43" i="25"/>
  <c r="BG43" i="25"/>
  <c r="BF43" i="25"/>
  <c r="BE43" i="25"/>
  <c r="BD43" i="25"/>
  <c r="BC43" i="25"/>
  <c r="BB43" i="25"/>
  <c r="BA43" i="25"/>
  <c r="AZ43" i="25"/>
  <c r="AY43" i="25"/>
  <c r="AX43" i="25"/>
  <c r="AW43" i="25"/>
  <c r="AV43" i="25"/>
  <c r="AU43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O43" i="25"/>
  <c r="N43" i="25"/>
  <c r="M43" i="25"/>
  <c r="L43" i="25"/>
  <c r="K43" i="25"/>
  <c r="BZ42" i="25"/>
  <c r="BY42" i="25"/>
  <c r="BX42" i="25"/>
  <c r="BW42" i="25"/>
  <c r="BV42" i="25"/>
  <c r="BU42" i="25"/>
  <c r="BT42" i="25"/>
  <c r="BS42" i="25"/>
  <c r="BR42" i="25"/>
  <c r="BQ42" i="25"/>
  <c r="BP42" i="25"/>
  <c r="BO42" i="25"/>
  <c r="BN42" i="25"/>
  <c r="BM42" i="25"/>
  <c r="BL42" i="25"/>
  <c r="BK42" i="25"/>
  <c r="BJ42" i="25"/>
  <c r="BI42" i="25"/>
  <c r="BH42" i="25"/>
  <c r="BG42" i="25"/>
  <c r="BF42" i="25"/>
  <c r="BE42" i="25"/>
  <c r="BD42" i="25"/>
  <c r="BC42" i="25"/>
  <c r="BB42" i="25"/>
  <c r="BA42" i="25"/>
  <c r="AZ42" i="25"/>
  <c r="AY42" i="25"/>
  <c r="AX42" i="25"/>
  <c r="AW42" i="25"/>
  <c r="AV42" i="25"/>
  <c r="AU42" i="25"/>
  <c r="AT42" i="25"/>
  <c r="AS42" i="25"/>
  <c r="AR42" i="25"/>
  <c r="AQ42" i="25"/>
  <c r="AP42" i="25"/>
  <c r="AO42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BZ41" i="25"/>
  <c r="BY41" i="25"/>
  <c r="BX41" i="25"/>
  <c r="BW41" i="25"/>
  <c r="BV41" i="25"/>
  <c r="BU41" i="25"/>
  <c r="BT41" i="25"/>
  <c r="BS41" i="25"/>
  <c r="BR41" i="25"/>
  <c r="BQ41" i="25"/>
  <c r="BP41" i="25"/>
  <c r="BO41" i="25"/>
  <c r="BN41" i="25"/>
  <c r="BM41" i="25"/>
  <c r="BL41" i="25"/>
  <c r="BK41" i="25"/>
  <c r="BJ41" i="25"/>
  <c r="BI41" i="25"/>
  <c r="BH41" i="25"/>
  <c r="BG41" i="25"/>
  <c r="BF41" i="25"/>
  <c r="BE41" i="25"/>
  <c r="BD41" i="25"/>
  <c r="BC41" i="25"/>
  <c r="BB41" i="25"/>
  <c r="BA41" i="25"/>
  <c r="AZ41" i="25"/>
  <c r="AY41" i="25"/>
  <c r="AX41" i="25"/>
  <c r="AW41" i="25"/>
  <c r="AV41" i="25"/>
  <c r="AU41" i="25"/>
  <c r="AT41" i="25"/>
  <c r="AS41" i="25"/>
  <c r="AR41" i="25"/>
  <c r="AQ41" i="25"/>
  <c r="AP41" i="25"/>
  <c r="AO41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BZ40" i="25"/>
  <c r="BY40" i="25"/>
  <c r="BX40" i="25"/>
  <c r="BW40" i="25"/>
  <c r="BV40" i="25"/>
  <c r="BU40" i="25"/>
  <c r="BT40" i="25"/>
  <c r="BS40" i="25"/>
  <c r="BR40" i="25"/>
  <c r="BQ40" i="25"/>
  <c r="BP40" i="25"/>
  <c r="BO40" i="25"/>
  <c r="BN40" i="25"/>
  <c r="BM40" i="25"/>
  <c r="BL40" i="25"/>
  <c r="BK40" i="25"/>
  <c r="BJ40" i="25"/>
  <c r="BI40" i="25"/>
  <c r="BH40" i="25"/>
  <c r="BG40" i="25"/>
  <c r="BF40" i="25"/>
  <c r="BE40" i="25"/>
  <c r="BD40" i="25"/>
  <c r="BC40" i="25"/>
  <c r="BB40" i="25"/>
  <c r="BA40" i="25"/>
  <c r="AY40" i="25"/>
  <c r="AX40" i="25"/>
  <c r="AW40" i="25"/>
  <c r="AV40" i="25"/>
  <c r="AU40" i="25"/>
  <c r="AT40" i="25"/>
  <c r="AS40" i="25"/>
  <c r="AR40" i="25"/>
  <c r="AQ40" i="25"/>
  <c r="AP40" i="25"/>
  <c r="AO40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BZ39" i="25"/>
  <c r="BY39" i="25"/>
  <c r="BX39" i="25"/>
  <c r="BW39" i="25"/>
  <c r="BV39" i="25"/>
  <c r="BU39" i="25"/>
  <c r="BT39" i="25"/>
  <c r="BS39" i="25"/>
  <c r="BR39" i="25"/>
  <c r="BQ39" i="25"/>
  <c r="BP39" i="25"/>
  <c r="BO39" i="25"/>
  <c r="BN39" i="25"/>
  <c r="BM39" i="25"/>
  <c r="BL39" i="25"/>
  <c r="BK39" i="25"/>
  <c r="BJ39" i="25"/>
  <c r="BI39" i="25"/>
  <c r="BH39" i="25"/>
  <c r="BG39" i="25"/>
  <c r="BF39" i="25"/>
  <c r="BE39" i="25"/>
  <c r="BD39" i="25"/>
  <c r="BC39" i="25"/>
  <c r="BB39" i="25"/>
  <c r="BA39" i="25"/>
  <c r="AZ39" i="25"/>
  <c r="AY39" i="25"/>
  <c r="AX39" i="25"/>
  <c r="AW39" i="25"/>
  <c r="AV39" i="25"/>
  <c r="AU39" i="25"/>
  <c r="AT39" i="25"/>
  <c r="AS39" i="25"/>
  <c r="AR39" i="25"/>
  <c r="AQ39" i="25"/>
  <c r="AP39" i="25"/>
  <c r="AO39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BZ38" i="25"/>
  <c r="BY38" i="25"/>
  <c r="BX38" i="25"/>
  <c r="BW38" i="25"/>
  <c r="BV38" i="25"/>
  <c r="BU38" i="25"/>
  <c r="BT38" i="25"/>
  <c r="BS38" i="25"/>
  <c r="BR38" i="25"/>
  <c r="BQ38" i="25"/>
  <c r="BP38" i="25"/>
  <c r="BO38" i="25"/>
  <c r="BN38" i="25"/>
  <c r="BM38" i="25"/>
  <c r="BL38" i="25"/>
  <c r="BK38" i="25"/>
  <c r="BJ38" i="25"/>
  <c r="BI38" i="25"/>
  <c r="BH38" i="25"/>
  <c r="BG38" i="25"/>
  <c r="BF38" i="25"/>
  <c r="BE38" i="25"/>
  <c r="BD38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AK38" i="25"/>
  <c r="AJ38" i="25"/>
  <c r="AI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BZ37" i="25"/>
  <c r="BY37" i="25"/>
  <c r="BX37" i="25"/>
  <c r="BW37" i="25"/>
  <c r="BV37" i="25"/>
  <c r="BU37" i="25"/>
  <c r="BT37" i="25"/>
  <c r="BS37" i="25"/>
  <c r="BR37" i="25"/>
  <c r="BQ37" i="25"/>
  <c r="BP37" i="25"/>
  <c r="BO37" i="25"/>
  <c r="BN37" i="25"/>
  <c r="BM37" i="25"/>
  <c r="BL37" i="25"/>
  <c r="BK37" i="25"/>
  <c r="BJ37" i="25"/>
  <c r="BI37" i="25"/>
  <c r="BH37" i="25"/>
  <c r="BG37" i="25"/>
  <c r="BE37" i="25"/>
  <c r="BD37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AK37" i="25"/>
  <c r="AJ37" i="25"/>
  <c r="AI37" i="25"/>
  <c r="AH37" i="25"/>
  <c r="AG37" i="25"/>
  <c r="AF37" i="25"/>
  <c r="AE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BZ36" i="25"/>
  <c r="BY36" i="25"/>
  <c r="BX36" i="25"/>
  <c r="BW36" i="25"/>
  <c r="BV36" i="25"/>
  <c r="BU36" i="25"/>
  <c r="BT36" i="25"/>
  <c r="BS36" i="25"/>
  <c r="BR36" i="25"/>
  <c r="BQ36" i="25"/>
  <c r="BP36" i="25"/>
  <c r="BO36" i="25"/>
  <c r="BN36" i="25"/>
  <c r="BM36" i="25"/>
  <c r="BL36" i="25"/>
  <c r="BK36" i="25"/>
  <c r="BJ36" i="25"/>
  <c r="BI36" i="25"/>
  <c r="BH36" i="25"/>
  <c r="BG36" i="25"/>
  <c r="BF36" i="25"/>
  <c r="BE36" i="25"/>
  <c r="BD36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AK36" i="25"/>
  <c r="AJ36" i="25"/>
  <c r="AI36" i="25"/>
  <c r="AH36" i="25"/>
  <c r="AG36" i="25"/>
  <c r="AF36" i="25"/>
  <c r="AE36" i="25"/>
  <c r="AD36" i="25"/>
  <c r="AC36" i="25"/>
  <c r="AB36" i="25"/>
  <c r="AA36" i="25"/>
  <c r="Z36" i="25"/>
  <c r="Y36" i="25"/>
  <c r="X36" i="25"/>
  <c r="W36" i="25"/>
  <c r="U36" i="25"/>
  <c r="T36" i="25"/>
  <c r="S36" i="25"/>
  <c r="R36" i="25"/>
  <c r="Q36" i="25"/>
  <c r="P36" i="25"/>
  <c r="O36" i="25"/>
  <c r="N36" i="25"/>
  <c r="M36" i="25"/>
  <c r="L36" i="25"/>
  <c r="K36" i="25"/>
  <c r="BZ35" i="25"/>
  <c r="BY35" i="25"/>
  <c r="BX35" i="25"/>
  <c r="BW35" i="25"/>
  <c r="BV35" i="25"/>
  <c r="BU35" i="25"/>
  <c r="BT35" i="25"/>
  <c r="BS35" i="25"/>
  <c r="BR35" i="25"/>
  <c r="BQ35" i="25"/>
  <c r="BP35" i="25"/>
  <c r="BO35" i="25"/>
  <c r="BN35" i="25"/>
  <c r="BM35" i="25"/>
  <c r="BL35" i="25"/>
  <c r="BK35" i="25"/>
  <c r="BJ35" i="25"/>
  <c r="BI35" i="25"/>
  <c r="BH35" i="25"/>
  <c r="BG35" i="25"/>
  <c r="BF35" i="25"/>
  <c r="BE35" i="25"/>
  <c r="BD35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AK35" i="25"/>
  <c r="AJ35" i="25"/>
  <c r="AI35" i="25"/>
  <c r="AH35" i="25"/>
  <c r="AG35" i="25"/>
  <c r="AF35" i="25"/>
  <c r="AE35" i="25"/>
  <c r="AD35" i="25"/>
  <c r="AC35" i="25"/>
  <c r="AB35" i="25"/>
  <c r="AA35" i="25"/>
  <c r="Z35" i="25"/>
  <c r="Y35" i="25"/>
  <c r="X35" i="25"/>
  <c r="W35" i="25"/>
  <c r="U35" i="25"/>
  <c r="T35" i="25"/>
  <c r="S35" i="25"/>
  <c r="R35" i="25"/>
  <c r="Q35" i="25"/>
  <c r="P35" i="25"/>
  <c r="O35" i="25"/>
  <c r="N35" i="25"/>
  <c r="M35" i="25"/>
  <c r="L35" i="25"/>
  <c r="K35" i="25"/>
  <c r="BZ34" i="25"/>
  <c r="BY34" i="25"/>
  <c r="BX34" i="25"/>
  <c r="BW34" i="25"/>
  <c r="BV34" i="25"/>
  <c r="BU34" i="25"/>
  <c r="BT34" i="25"/>
  <c r="BS34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BF34" i="25"/>
  <c r="BE34" i="25"/>
  <c r="BD34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S34" i="25"/>
  <c r="R34" i="25"/>
  <c r="Q34" i="25"/>
  <c r="P34" i="25"/>
  <c r="O34" i="25"/>
  <c r="N34" i="25"/>
  <c r="M34" i="25"/>
  <c r="L34" i="25"/>
  <c r="K34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N33" i="25"/>
  <c r="BM33" i="25"/>
  <c r="BL33" i="25"/>
  <c r="BK33" i="25"/>
  <c r="BJ33" i="25"/>
  <c r="BI33" i="25"/>
  <c r="BH33" i="25"/>
  <c r="BG33" i="25"/>
  <c r="BF33" i="25"/>
  <c r="BE33" i="25"/>
  <c r="BD33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T33" i="25"/>
  <c r="S33" i="25"/>
  <c r="R33" i="25"/>
  <c r="Q33" i="25"/>
  <c r="P33" i="25"/>
  <c r="O33" i="25"/>
  <c r="N33" i="25"/>
  <c r="M33" i="25"/>
  <c r="L33" i="25"/>
  <c r="K33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N32" i="25"/>
  <c r="BM32" i="25"/>
  <c r="BL32" i="25"/>
  <c r="BK32" i="25"/>
  <c r="BJ32" i="25"/>
  <c r="BI32" i="25"/>
  <c r="BH32" i="25"/>
  <c r="BG32" i="25"/>
  <c r="BF32" i="25"/>
  <c r="BE32" i="25"/>
  <c r="BD32" i="25"/>
  <c r="BC32" i="25"/>
  <c r="BB32" i="25"/>
  <c r="BA32" i="25"/>
  <c r="AZ32" i="25"/>
  <c r="AY32" i="25"/>
  <c r="AX32" i="25"/>
  <c r="AW32" i="25"/>
  <c r="AV32" i="25"/>
  <c r="AU32" i="25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S32" i="25"/>
  <c r="R32" i="25"/>
  <c r="Q32" i="25"/>
  <c r="P32" i="25"/>
  <c r="O32" i="25"/>
  <c r="N32" i="25"/>
  <c r="M32" i="25"/>
  <c r="L32" i="25"/>
  <c r="K32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R31" i="25"/>
  <c r="Q31" i="25"/>
  <c r="P31" i="25"/>
  <c r="O31" i="25"/>
  <c r="N31" i="25"/>
  <c r="M31" i="25"/>
  <c r="L31" i="25"/>
  <c r="K31" i="25"/>
  <c r="BZ30" i="25"/>
  <c r="BY30" i="25"/>
  <c r="BX30" i="25"/>
  <c r="BW30" i="25"/>
  <c r="BV30" i="25"/>
  <c r="BU30" i="25"/>
  <c r="BT30" i="25"/>
  <c r="BS30" i="25"/>
  <c r="BR30" i="25"/>
  <c r="BQ30" i="25"/>
  <c r="BP30" i="25"/>
  <c r="BO30" i="25"/>
  <c r="BN30" i="25"/>
  <c r="BM30" i="25"/>
  <c r="BL30" i="25"/>
  <c r="BK30" i="25"/>
  <c r="BJ30" i="25"/>
  <c r="BI30" i="25"/>
  <c r="BH30" i="25"/>
  <c r="BG30" i="25"/>
  <c r="BF30" i="25"/>
  <c r="BD30" i="25"/>
  <c r="BC30" i="25"/>
  <c r="BB30" i="25"/>
  <c r="BA30" i="25"/>
  <c r="AZ30" i="25"/>
  <c r="AY30" i="25"/>
  <c r="AX30" i="25"/>
  <c r="AW30" i="25"/>
  <c r="AV30" i="25"/>
  <c r="AU30" i="25"/>
  <c r="AT30" i="25"/>
  <c r="AS30" i="25"/>
  <c r="AR30" i="25"/>
  <c r="AO30" i="25"/>
  <c r="AN30" i="25"/>
  <c r="AM30" i="25"/>
  <c r="AL30" i="25"/>
  <c r="AK30" i="25"/>
  <c r="AJ30" i="25"/>
  <c r="AI30" i="25"/>
  <c r="AH30" i="25"/>
  <c r="AG30" i="25"/>
  <c r="AF30" i="25"/>
  <c r="AE30" i="25"/>
  <c r="AD30" i="25"/>
  <c r="AC30" i="25"/>
  <c r="AB30" i="25"/>
  <c r="AA30" i="25"/>
  <c r="Z30" i="25"/>
  <c r="Y30" i="25"/>
  <c r="W30" i="25"/>
  <c r="V30" i="25"/>
  <c r="U30" i="25"/>
  <c r="T30" i="25"/>
  <c r="S30" i="25"/>
  <c r="R30" i="25"/>
  <c r="Q30" i="25"/>
  <c r="O30" i="25"/>
  <c r="N30" i="25"/>
  <c r="M30" i="25"/>
  <c r="L30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N29" i="25"/>
  <c r="BM29" i="25"/>
  <c r="BL29" i="25"/>
  <c r="BK29" i="25"/>
  <c r="BJ29" i="25"/>
  <c r="BI29" i="25"/>
  <c r="BH29" i="25"/>
  <c r="BG29" i="25"/>
  <c r="BF29" i="25"/>
  <c r="BE29" i="25"/>
  <c r="BD29" i="25"/>
  <c r="BC29" i="25"/>
  <c r="BB29" i="25"/>
  <c r="BA29" i="25"/>
  <c r="AZ29" i="25"/>
  <c r="AY29" i="25"/>
  <c r="AX29" i="25"/>
  <c r="AW29" i="25"/>
  <c r="AV29" i="25"/>
  <c r="AU29" i="25"/>
  <c r="AT29" i="25"/>
  <c r="AS29" i="25"/>
  <c r="AR29" i="25"/>
  <c r="AQ29" i="25"/>
  <c r="AP29" i="25"/>
  <c r="AO29" i="25"/>
  <c r="AN29" i="25"/>
  <c r="AM29" i="25"/>
  <c r="AL29" i="25"/>
  <c r="AK29" i="25"/>
  <c r="AJ29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N28" i="25"/>
  <c r="BM28" i="25"/>
  <c r="BL28" i="25"/>
  <c r="BK28" i="25"/>
  <c r="BJ28" i="25"/>
  <c r="BI28" i="25"/>
  <c r="BH28" i="25"/>
  <c r="BG28" i="25"/>
  <c r="BF28" i="25"/>
  <c r="BE28" i="25"/>
  <c r="BD28" i="25"/>
  <c r="BC28" i="25"/>
  <c r="BB28" i="25"/>
  <c r="BA28" i="25"/>
  <c r="AZ28" i="25"/>
  <c r="AY28" i="25"/>
  <c r="AX28" i="25"/>
  <c r="AW28" i="25"/>
  <c r="AV28" i="25"/>
  <c r="AU28" i="25"/>
  <c r="AT28" i="25"/>
  <c r="AS28" i="25"/>
  <c r="AR28" i="25"/>
  <c r="AQ28" i="25"/>
  <c r="AP28" i="25"/>
  <c r="AO28" i="25"/>
  <c r="AN28" i="25"/>
  <c r="AM28" i="25"/>
  <c r="AL28" i="25"/>
  <c r="AK28" i="25"/>
  <c r="AJ28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Q28" i="25"/>
  <c r="P28" i="25"/>
  <c r="O28" i="25"/>
  <c r="N28" i="25"/>
  <c r="M28" i="25"/>
  <c r="L28" i="25"/>
  <c r="K28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N27" i="25"/>
  <c r="BM27" i="25"/>
  <c r="BL27" i="25"/>
  <c r="BK27" i="25"/>
  <c r="BJ27" i="25"/>
  <c r="BI27" i="25"/>
  <c r="BH27" i="25"/>
  <c r="BG27" i="25"/>
  <c r="BF27" i="25"/>
  <c r="BD27" i="25"/>
  <c r="BC27" i="25"/>
  <c r="BB27" i="25"/>
  <c r="BA27" i="25"/>
  <c r="AZ27" i="25"/>
  <c r="AY27" i="25"/>
  <c r="AX27" i="25"/>
  <c r="AW27" i="25"/>
  <c r="AV27" i="25"/>
  <c r="AU27" i="25"/>
  <c r="AT27" i="25"/>
  <c r="AS27" i="25"/>
  <c r="AR27" i="25"/>
  <c r="AQ27" i="25"/>
  <c r="AP27" i="25"/>
  <c r="AO27" i="25"/>
  <c r="AN27" i="25"/>
  <c r="AM27" i="25"/>
  <c r="AL27" i="25"/>
  <c r="AK27" i="25"/>
  <c r="AJ27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P27" i="25"/>
  <c r="O27" i="25"/>
  <c r="N27" i="25"/>
  <c r="M27" i="25"/>
  <c r="L27" i="25"/>
  <c r="K27" i="25"/>
  <c r="BZ26" i="25"/>
  <c r="BY26" i="25"/>
  <c r="BX26" i="25"/>
  <c r="BW26" i="25"/>
  <c r="BV26" i="25"/>
  <c r="BU26" i="25"/>
  <c r="BT26" i="25"/>
  <c r="BS26" i="25"/>
  <c r="BR26" i="25"/>
  <c r="BQ26" i="25"/>
  <c r="BP26" i="25"/>
  <c r="BO26" i="25"/>
  <c r="BN26" i="25"/>
  <c r="BM26" i="25"/>
  <c r="BL26" i="25"/>
  <c r="BK26" i="25"/>
  <c r="BJ26" i="25"/>
  <c r="BI26" i="25"/>
  <c r="BH26" i="25"/>
  <c r="BG26" i="25"/>
  <c r="BF26" i="25"/>
  <c r="BE26" i="25"/>
  <c r="BD26" i="25"/>
  <c r="BC26" i="25"/>
  <c r="BB26" i="25"/>
  <c r="BA26" i="25"/>
  <c r="AZ26" i="25"/>
  <c r="AY26" i="25"/>
  <c r="AX26" i="25"/>
  <c r="AW26" i="25"/>
  <c r="AV26" i="25"/>
  <c r="AU26" i="25"/>
  <c r="AT26" i="25"/>
  <c r="AS26" i="25"/>
  <c r="AR26" i="25"/>
  <c r="AQ26" i="25"/>
  <c r="AP26" i="25"/>
  <c r="AO26" i="25"/>
  <c r="AN26" i="25"/>
  <c r="AM26" i="25"/>
  <c r="AL26" i="25"/>
  <c r="AK26" i="25"/>
  <c r="AJ26" i="25"/>
  <c r="AI26" i="25"/>
  <c r="AH26" i="25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O26" i="25"/>
  <c r="N26" i="25"/>
  <c r="M26" i="25"/>
  <c r="L26" i="25"/>
  <c r="K26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N25" i="25"/>
  <c r="BM25" i="25"/>
  <c r="BL25" i="25"/>
  <c r="BK25" i="25"/>
  <c r="BJ25" i="25"/>
  <c r="BI25" i="25"/>
  <c r="BH25" i="25"/>
  <c r="BG25" i="25"/>
  <c r="BF25" i="25"/>
  <c r="BE25" i="25"/>
  <c r="BD25" i="25"/>
  <c r="BC25" i="25"/>
  <c r="BB25" i="25"/>
  <c r="BA25" i="25"/>
  <c r="AZ25" i="25"/>
  <c r="AY25" i="25"/>
  <c r="AX25" i="25"/>
  <c r="AW25" i="25"/>
  <c r="AV25" i="25"/>
  <c r="AU25" i="25"/>
  <c r="AT25" i="25"/>
  <c r="AS25" i="25"/>
  <c r="AR25" i="25"/>
  <c r="AQ25" i="25"/>
  <c r="AP25" i="25"/>
  <c r="AO25" i="25"/>
  <c r="AN25" i="25"/>
  <c r="AM25" i="25"/>
  <c r="AL25" i="25"/>
  <c r="AK25" i="25"/>
  <c r="AJ25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N24" i="25"/>
  <c r="BM24" i="25"/>
  <c r="BL24" i="25"/>
  <c r="BK24" i="25"/>
  <c r="BJ24" i="25"/>
  <c r="BI24" i="25"/>
  <c r="BH24" i="25"/>
  <c r="BG24" i="25"/>
  <c r="BF24" i="25"/>
  <c r="BE24" i="25"/>
  <c r="BD24" i="25"/>
  <c r="BC24" i="25"/>
  <c r="BB24" i="25"/>
  <c r="BA24" i="25"/>
  <c r="AZ24" i="25"/>
  <c r="AY24" i="25"/>
  <c r="AX24" i="25"/>
  <c r="AW24" i="25"/>
  <c r="AV24" i="25"/>
  <c r="AU24" i="25"/>
  <c r="AT24" i="25"/>
  <c r="AS24" i="25"/>
  <c r="AR24" i="25"/>
  <c r="AQ24" i="25"/>
  <c r="AP24" i="25"/>
  <c r="AO24" i="25"/>
  <c r="AN24" i="25"/>
  <c r="AM24" i="25"/>
  <c r="AL24" i="25"/>
  <c r="AK24" i="25"/>
  <c r="AJ24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N23" i="25"/>
  <c r="BM23" i="25"/>
  <c r="BL23" i="25"/>
  <c r="BK23" i="25"/>
  <c r="BJ23" i="25"/>
  <c r="BI23" i="25"/>
  <c r="BH23" i="25"/>
  <c r="BG23" i="25"/>
  <c r="BF23" i="25"/>
  <c r="BE23" i="25"/>
  <c r="BD23" i="25"/>
  <c r="BC23" i="25"/>
  <c r="BB23" i="25"/>
  <c r="BA23" i="25"/>
  <c r="AZ23" i="25"/>
  <c r="AY23" i="25"/>
  <c r="AX23" i="25"/>
  <c r="AW23" i="25"/>
  <c r="AV23" i="25"/>
  <c r="AU23" i="25"/>
  <c r="AT23" i="25"/>
  <c r="AS23" i="25"/>
  <c r="AR23" i="25"/>
  <c r="AQ23" i="25"/>
  <c r="AP23" i="25"/>
  <c r="AO23" i="25"/>
  <c r="AN23" i="25"/>
  <c r="AM23" i="25"/>
  <c r="AL23" i="25"/>
  <c r="AK23" i="25"/>
  <c r="AJ23" i="25"/>
  <c r="AI23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BZ22" i="25"/>
  <c r="BY22" i="25"/>
  <c r="BX22" i="25"/>
  <c r="BW22" i="25"/>
  <c r="BV22" i="25"/>
  <c r="BU22" i="25"/>
  <c r="BT22" i="25"/>
  <c r="BS22" i="25"/>
  <c r="BR22" i="25"/>
  <c r="BQ22" i="25"/>
  <c r="BP22" i="25"/>
  <c r="BO22" i="25"/>
  <c r="BN22" i="25"/>
  <c r="BM22" i="25"/>
  <c r="BL22" i="25"/>
  <c r="BK22" i="25"/>
  <c r="BJ22" i="25"/>
  <c r="BI22" i="25"/>
  <c r="BH22" i="25"/>
  <c r="BG22" i="25"/>
  <c r="BF22" i="25"/>
  <c r="BE22" i="25"/>
  <c r="BD22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N21" i="25"/>
  <c r="BM21" i="25"/>
  <c r="BL21" i="25"/>
  <c r="BK21" i="25"/>
  <c r="BJ21" i="25"/>
  <c r="BI21" i="25"/>
  <c r="BH21" i="25"/>
  <c r="BG21" i="25"/>
  <c r="BF21" i="25"/>
  <c r="BE21" i="25"/>
  <c r="BD21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BF20" i="25"/>
  <c r="BE20" i="25"/>
  <c r="BD20" i="25"/>
  <c r="BC20" i="25"/>
  <c r="BB20" i="25"/>
  <c r="BA20" i="25"/>
  <c r="AZ20" i="25"/>
  <c r="AY20" i="25"/>
  <c r="AX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N19" i="25"/>
  <c r="BM19" i="25"/>
  <c r="BL19" i="25"/>
  <c r="BK19" i="25"/>
  <c r="BJ19" i="25"/>
  <c r="BI19" i="25"/>
  <c r="BH19" i="25"/>
  <c r="BG19" i="25"/>
  <c r="BF19" i="25"/>
  <c r="BE19" i="25"/>
  <c r="BD19" i="25"/>
  <c r="BC19" i="25"/>
  <c r="BB19" i="25"/>
  <c r="BA19" i="25"/>
  <c r="AZ19" i="25"/>
  <c r="AY19" i="25"/>
  <c r="AX19" i="25"/>
  <c r="AW19" i="25"/>
  <c r="AV19" i="25"/>
  <c r="AU19" i="25"/>
  <c r="AT19" i="25"/>
  <c r="AS19" i="25"/>
  <c r="AR19" i="25"/>
  <c r="AQ19" i="25"/>
  <c r="AP19" i="25"/>
  <c r="AO19" i="25"/>
  <c r="AN19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BF18" i="25"/>
  <c r="BE18" i="25"/>
  <c r="BD18" i="25"/>
  <c r="BC18" i="25"/>
  <c r="BB18" i="25"/>
  <c r="BA18" i="25"/>
  <c r="AZ18" i="25"/>
  <c r="AY18" i="25"/>
  <c r="AX18" i="25"/>
  <c r="AW18" i="25"/>
  <c r="AV18" i="25"/>
  <c r="AU18" i="25"/>
  <c r="AT18" i="25"/>
  <c r="AS18" i="25"/>
  <c r="AR18" i="25"/>
  <c r="AQ18" i="25"/>
  <c r="AP18" i="25"/>
  <c r="AO18" i="25"/>
  <c r="AN18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L18" i="25"/>
  <c r="K18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N17" i="25"/>
  <c r="BM17" i="25"/>
  <c r="BL17" i="25"/>
  <c r="BK17" i="25"/>
  <c r="BJ17" i="25"/>
  <c r="BI17" i="25"/>
  <c r="BH17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M17" i="25"/>
  <c r="L17" i="25"/>
  <c r="K17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N16" i="25"/>
  <c r="BM16" i="25"/>
  <c r="BL16" i="25"/>
  <c r="BK16" i="25"/>
  <c r="BJ16" i="25"/>
  <c r="BI16" i="25"/>
  <c r="BH16" i="25"/>
  <c r="BG16" i="25"/>
  <c r="BF16" i="25"/>
  <c r="BE16" i="25"/>
  <c r="BD16" i="25"/>
  <c r="BC16" i="25"/>
  <c r="BB16" i="25"/>
  <c r="BA16" i="25"/>
  <c r="AZ16" i="25"/>
  <c r="AY16" i="25"/>
  <c r="AX16" i="25"/>
  <c r="AW16" i="25"/>
  <c r="AV16" i="25"/>
  <c r="AU16" i="25"/>
  <c r="AT16" i="25"/>
  <c r="AS16" i="25"/>
  <c r="AR16" i="25"/>
  <c r="AQ16" i="25"/>
  <c r="AP16" i="25"/>
  <c r="AO16" i="25"/>
  <c r="AN16" i="25"/>
  <c r="AM16" i="25"/>
  <c r="AL16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N16" i="25"/>
  <c r="M16" i="25"/>
  <c r="L16" i="25"/>
  <c r="K16" i="25"/>
  <c r="BZ15" i="25"/>
  <c r="BY15" i="25"/>
  <c r="BX15" i="25"/>
  <c r="BW15" i="25"/>
  <c r="BV15" i="25"/>
  <c r="BU15" i="25"/>
  <c r="BT15" i="25"/>
  <c r="BS15" i="25"/>
  <c r="BR15" i="25"/>
  <c r="BQ15" i="25"/>
  <c r="BP15" i="25"/>
  <c r="BO15" i="25"/>
  <c r="BN15" i="25"/>
  <c r="BM15" i="25"/>
  <c r="BL15" i="25"/>
  <c r="BK15" i="25"/>
  <c r="BJ15" i="25"/>
  <c r="BI15" i="25"/>
  <c r="BH15" i="25"/>
  <c r="BG15" i="25"/>
  <c r="BF15" i="25"/>
  <c r="BE15" i="25"/>
  <c r="BD15" i="25"/>
  <c r="BC15" i="25"/>
  <c r="BB15" i="25"/>
  <c r="BA15" i="25"/>
  <c r="AZ15" i="25"/>
  <c r="AY15" i="25"/>
  <c r="AX15" i="25"/>
  <c r="AW15" i="25"/>
  <c r="AV15" i="25"/>
  <c r="AU15" i="25"/>
  <c r="AT15" i="25"/>
  <c r="AS15" i="25"/>
  <c r="AR15" i="25"/>
  <c r="AQ15" i="25"/>
  <c r="AP15" i="25"/>
  <c r="AO15" i="25"/>
  <c r="AN15" i="25"/>
  <c r="AM15" i="25"/>
  <c r="AL15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BZ14" i="25"/>
  <c r="BY14" i="25"/>
  <c r="BX14" i="25"/>
  <c r="BW14" i="25"/>
  <c r="BV14" i="25"/>
  <c r="BU14" i="25"/>
  <c r="BT14" i="25"/>
  <c r="BS14" i="25"/>
  <c r="BR14" i="25"/>
  <c r="BQ14" i="25"/>
  <c r="BP14" i="25"/>
  <c r="BO14" i="25"/>
  <c r="BN14" i="25"/>
  <c r="BM14" i="25"/>
  <c r="BL14" i="25"/>
  <c r="BK14" i="25"/>
  <c r="BJ14" i="25"/>
  <c r="BI14" i="25"/>
  <c r="BH14" i="25"/>
  <c r="BG14" i="25"/>
  <c r="BF14" i="25"/>
  <c r="BE14" i="25"/>
  <c r="BD14" i="25"/>
  <c r="BC14" i="25"/>
  <c r="BB14" i="25"/>
  <c r="BA14" i="25"/>
  <c r="AZ14" i="25"/>
  <c r="AY14" i="25"/>
  <c r="AX14" i="25"/>
  <c r="AW14" i="25"/>
  <c r="AV14" i="25"/>
  <c r="AU14" i="25"/>
  <c r="AT14" i="25"/>
  <c r="AS14" i="25"/>
  <c r="AR14" i="25"/>
  <c r="AQ14" i="25"/>
  <c r="AP14" i="25"/>
  <c r="AO14" i="25"/>
  <c r="AN14" i="25"/>
  <c r="AM14" i="25"/>
  <c r="AL14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M14" i="25"/>
  <c r="L14" i="25"/>
  <c r="K14" i="25"/>
  <c r="BZ13" i="25"/>
  <c r="BY13" i="25"/>
  <c r="BX13" i="25"/>
  <c r="BW13" i="25"/>
  <c r="BV13" i="25"/>
  <c r="BU13" i="25"/>
  <c r="BT13" i="25"/>
  <c r="BS13" i="25"/>
  <c r="BR13" i="25"/>
  <c r="BQ13" i="25"/>
  <c r="BP13" i="25"/>
  <c r="BO13" i="25"/>
  <c r="BN13" i="25"/>
  <c r="BM13" i="25"/>
  <c r="BL13" i="25"/>
  <c r="BK13" i="25"/>
  <c r="BJ13" i="25"/>
  <c r="BI13" i="25"/>
  <c r="BH13" i="25"/>
  <c r="BG13" i="25"/>
  <c r="BF13" i="25"/>
  <c r="BE13" i="25"/>
  <c r="BD13" i="25"/>
  <c r="BC13" i="25"/>
  <c r="BB13" i="25"/>
  <c r="BA13" i="25"/>
  <c r="AZ13" i="25"/>
  <c r="AY13" i="25"/>
  <c r="AX13" i="25"/>
  <c r="AW13" i="25"/>
  <c r="AV13" i="25"/>
  <c r="AU13" i="25"/>
  <c r="AT13" i="25"/>
  <c r="AS13" i="25"/>
  <c r="AR13" i="25"/>
  <c r="AQ13" i="25"/>
  <c r="AP13" i="25"/>
  <c r="AO13" i="25"/>
  <c r="AN13" i="25"/>
  <c r="AM13" i="25"/>
  <c r="AL13" i="25"/>
  <c r="AK13" i="25"/>
  <c r="AJ13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N12" i="25"/>
  <c r="BM12" i="25"/>
  <c r="BL12" i="25"/>
  <c r="BK12" i="25"/>
  <c r="BJ12" i="25"/>
  <c r="BI12" i="25"/>
  <c r="BH12" i="25"/>
  <c r="BG12" i="25"/>
  <c r="BF12" i="25"/>
  <c r="BE12" i="25"/>
  <c r="BD12" i="25"/>
  <c r="BC12" i="25"/>
  <c r="BB12" i="25"/>
  <c r="BA12" i="25"/>
  <c r="AZ12" i="25"/>
  <c r="AY12" i="25"/>
  <c r="AX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N11" i="25"/>
  <c r="BM11" i="25"/>
  <c r="BL11" i="25"/>
  <c r="BK11" i="25"/>
  <c r="BJ11" i="25"/>
  <c r="BI11" i="25"/>
  <c r="BH11" i="25"/>
  <c r="BG11" i="25"/>
  <c r="BF11" i="25"/>
  <c r="BE11" i="25"/>
  <c r="BD11" i="25"/>
  <c r="BC11" i="25"/>
  <c r="BB11" i="25"/>
  <c r="BA11" i="25"/>
  <c r="AZ11" i="25"/>
  <c r="AY11" i="25"/>
  <c r="AX11" i="25"/>
  <c r="AW11" i="25"/>
  <c r="AV11" i="25"/>
  <c r="AU11" i="25"/>
  <c r="AT11" i="25"/>
  <c r="AS11" i="25"/>
  <c r="AR11" i="25"/>
  <c r="AQ11" i="25"/>
  <c r="AP11" i="25"/>
  <c r="AO11" i="25"/>
  <c r="AN11" i="25"/>
  <c r="AM11" i="25"/>
  <c r="AL11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BZ10" i="25"/>
  <c r="BY10" i="25"/>
  <c r="BX10" i="25"/>
  <c r="BW10" i="25"/>
  <c r="BV10" i="25"/>
  <c r="BU10" i="25"/>
  <c r="BT10" i="25"/>
  <c r="BS10" i="25"/>
  <c r="BR10" i="25"/>
  <c r="BQ10" i="25"/>
  <c r="BP10" i="25"/>
  <c r="BO10" i="25"/>
  <c r="BN10" i="25"/>
  <c r="BM10" i="25"/>
  <c r="BL10" i="25"/>
  <c r="BK10" i="25"/>
  <c r="BJ10" i="25"/>
  <c r="BI10" i="25"/>
  <c r="BH10" i="25"/>
  <c r="BG10" i="25"/>
  <c r="BF10" i="25"/>
  <c r="BE10" i="25"/>
  <c r="BD10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L10" i="25"/>
  <c r="K10" i="25"/>
  <c r="BZ9" i="25"/>
  <c r="BY9" i="25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K9" i="25"/>
  <c r="BJ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BZ8" i="25"/>
  <c r="BY8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J8" i="25"/>
  <c r="BI8" i="25"/>
  <c r="BH8" i="25"/>
  <c r="BG8" i="25"/>
  <c r="BF8" i="25"/>
  <c r="BE8" i="25"/>
  <c r="BD8" i="25"/>
  <c r="BC8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BZ7" i="25"/>
  <c r="BY7" i="25"/>
  <c r="BX7" i="25"/>
  <c r="BW7" i="25"/>
  <c r="BV7" i="25"/>
  <c r="BU7" i="25"/>
  <c r="BT7" i="25"/>
  <c r="BS7" i="25"/>
  <c r="BR7" i="25"/>
  <c r="BQ7" i="25"/>
  <c r="BP7" i="25"/>
  <c r="BO7" i="25"/>
  <c r="BN7" i="25"/>
  <c r="BM7" i="25"/>
  <c r="BL7" i="25"/>
  <c r="BK7" i="25"/>
  <c r="BJ7" i="25"/>
  <c r="BI7" i="25"/>
  <c r="BH7" i="25"/>
  <c r="BG7" i="25"/>
  <c r="BF7" i="25"/>
  <c r="BE7" i="25"/>
  <c r="BD7" i="25"/>
  <c r="BC7" i="25"/>
  <c r="BB7" i="25"/>
  <c r="BA7" i="25"/>
  <c r="AZ7" i="25"/>
  <c r="AY7" i="25"/>
  <c r="AX7" i="25"/>
  <c r="AW7" i="25"/>
  <c r="AV7" i="25"/>
  <c r="AU7" i="25"/>
  <c r="AT7" i="25"/>
  <c r="AS7" i="25"/>
  <c r="AR7" i="25"/>
  <c r="AQ7" i="25"/>
  <c r="AP7" i="25"/>
  <c r="AO7" i="25"/>
  <c r="AN7" i="25"/>
  <c r="AM7" i="25"/>
  <c r="AL7" i="25"/>
  <c r="AK7" i="25"/>
  <c r="AJ7" i="25"/>
  <c r="AI7" i="25"/>
  <c r="AH7" i="25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BZ6" i="25"/>
  <c r="BY6" i="25"/>
  <c r="BX6" i="25"/>
  <c r="BW6" i="25"/>
  <c r="BV6" i="25"/>
  <c r="BU6" i="25"/>
  <c r="BT6" i="25"/>
  <c r="BS6" i="25"/>
  <c r="BR6" i="25"/>
  <c r="BQ6" i="25"/>
  <c r="BP6" i="25"/>
  <c r="BO6" i="25"/>
  <c r="BN6" i="25"/>
  <c r="BM6" i="25"/>
  <c r="BL6" i="25"/>
  <c r="BK6" i="25"/>
  <c r="BJ6" i="25"/>
  <c r="BI6" i="25"/>
  <c r="BH6" i="25"/>
  <c r="BG6" i="25"/>
  <c r="BF6" i="25"/>
  <c r="BE6" i="25"/>
  <c r="BD6" i="25"/>
  <c r="BC6" i="25"/>
  <c r="BB6" i="25"/>
  <c r="BA6" i="25"/>
  <c r="AZ6" i="25"/>
  <c r="AY6" i="25"/>
  <c r="AX6" i="25"/>
  <c r="AW6" i="25"/>
  <c r="AV6" i="25"/>
  <c r="AU6" i="25"/>
  <c r="AT6" i="25"/>
  <c r="AS6" i="25"/>
  <c r="AR6" i="25"/>
  <c r="AQ6" i="25"/>
  <c r="AP6" i="25"/>
  <c r="AO6" i="25"/>
  <c r="AN6" i="25"/>
  <c r="AM6" i="25"/>
  <c r="AL6" i="25"/>
  <c r="AK6" i="25"/>
  <c r="AJ6" i="25"/>
  <c r="AI6" i="25"/>
  <c r="AH6" i="25"/>
  <c r="AG6" i="25"/>
  <c r="AF6" i="25"/>
  <c r="AE6" i="25"/>
  <c r="AD6" i="25"/>
  <c r="AC6" i="25"/>
  <c r="AB6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M6" i="25"/>
  <c r="L6" i="25"/>
  <c r="K6" i="25"/>
  <c r="J169" i="25"/>
  <c r="E169" i="25" s="1"/>
  <c r="J168" i="25"/>
  <c r="E168" i="25" s="1"/>
  <c r="J167" i="25"/>
  <c r="E167" i="25" s="1"/>
  <c r="J166" i="25"/>
  <c r="E166" i="25" s="1"/>
  <c r="J165" i="25"/>
  <c r="E165" i="25" s="1"/>
  <c r="J164" i="25"/>
  <c r="E164" i="25" s="1"/>
  <c r="J163" i="25"/>
  <c r="E163" i="25" s="1"/>
  <c r="J162" i="25"/>
  <c r="E162" i="25" s="1"/>
  <c r="J161" i="25"/>
  <c r="E161" i="25" s="1"/>
  <c r="J160" i="25"/>
  <c r="E160" i="25" s="1"/>
  <c r="J159" i="25"/>
  <c r="E159" i="25" s="1"/>
  <c r="J158" i="25"/>
  <c r="E158" i="25" s="1"/>
  <c r="J157" i="25"/>
  <c r="E157" i="25" s="1"/>
  <c r="J156" i="25"/>
  <c r="E156" i="25" s="1"/>
  <c r="J155" i="25"/>
  <c r="E155" i="25" s="1"/>
  <c r="J154" i="25"/>
  <c r="E154" i="25" s="1"/>
  <c r="J153" i="25"/>
  <c r="E153" i="25" s="1"/>
  <c r="J152" i="25"/>
  <c r="E152" i="25" s="1"/>
  <c r="J151" i="25"/>
  <c r="E151" i="25" s="1"/>
  <c r="J150" i="25"/>
  <c r="E150" i="25" s="1"/>
  <c r="J149" i="25"/>
  <c r="E149" i="25" s="1"/>
  <c r="J148" i="25"/>
  <c r="E148" i="25" s="1"/>
  <c r="J147" i="25"/>
  <c r="E147" i="25" s="1"/>
  <c r="J146" i="25"/>
  <c r="E146" i="25" s="1"/>
  <c r="J145" i="25"/>
  <c r="J144" i="25"/>
  <c r="J143" i="25"/>
  <c r="J142" i="25"/>
  <c r="J141" i="25"/>
  <c r="J140" i="25"/>
  <c r="E140" i="25" s="1"/>
  <c r="J139" i="25"/>
  <c r="J138" i="25"/>
  <c r="J137" i="25"/>
  <c r="E137" i="25" s="1"/>
  <c r="J136" i="25"/>
  <c r="J135" i="25"/>
  <c r="E135" i="25" s="1"/>
  <c r="J134" i="25"/>
  <c r="J133" i="25"/>
  <c r="J132" i="25"/>
  <c r="J131" i="25"/>
  <c r="J130" i="25"/>
  <c r="E130" i="25" s="1"/>
  <c r="J129" i="25"/>
  <c r="J128" i="25"/>
  <c r="E128" i="25" s="1"/>
  <c r="J127" i="25"/>
  <c r="E127" i="25" s="1"/>
  <c r="J126" i="25"/>
  <c r="E126" i="25" s="1"/>
  <c r="J125" i="25"/>
  <c r="E125" i="25" s="1"/>
  <c r="J124" i="25"/>
  <c r="E124" i="25" s="1"/>
  <c r="J123" i="25"/>
  <c r="J122" i="25"/>
  <c r="J121" i="25"/>
  <c r="J120" i="25"/>
  <c r="J119" i="25"/>
  <c r="J118" i="25"/>
  <c r="J117" i="25"/>
  <c r="J116" i="25"/>
  <c r="J115" i="25"/>
  <c r="E115" i="25" s="1"/>
  <c r="J114" i="25"/>
  <c r="E114" i="25" s="1"/>
  <c r="J113" i="25"/>
  <c r="E113" i="25" s="1"/>
  <c r="J112" i="25"/>
  <c r="E112" i="25" s="1"/>
  <c r="J111" i="25"/>
  <c r="E111" i="25" s="1"/>
  <c r="J110" i="25"/>
  <c r="E110" i="25" s="1"/>
  <c r="J109" i="25"/>
  <c r="J108" i="25"/>
  <c r="J107" i="25"/>
  <c r="J106" i="25"/>
  <c r="E106" i="25" s="1"/>
  <c r="J105" i="25"/>
  <c r="J104" i="25"/>
  <c r="J103" i="25"/>
  <c r="J102" i="25"/>
  <c r="J101" i="25"/>
  <c r="E101" i="25" s="1"/>
  <c r="J100" i="25"/>
  <c r="E100" i="25" s="1"/>
  <c r="J99" i="25"/>
  <c r="E99" i="25" s="1"/>
  <c r="J98" i="25"/>
  <c r="J97" i="25"/>
  <c r="J96" i="25"/>
  <c r="E96" i="25" s="1"/>
  <c r="J95" i="25"/>
  <c r="E95" i="25" s="1"/>
  <c r="J94" i="25"/>
  <c r="E94" i="25" s="1"/>
  <c r="J93" i="25"/>
  <c r="J92" i="25"/>
  <c r="J91" i="25"/>
  <c r="E91" i="25" s="1"/>
  <c r="J90" i="25"/>
  <c r="E90" i="25" s="1"/>
  <c r="J89" i="25"/>
  <c r="J88" i="25"/>
  <c r="E88" i="25" s="1"/>
  <c r="J87" i="25"/>
  <c r="J86" i="25"/>
  <c r="J85" i="25"/>
  <c r="E85" i="25" s="1"/>
  <c r="J84" i="25"/>
  <c r="E84" i="25" s="1"/>
  <c r="J83" i="25"/>
  <c r="E83" i="25" s="1"/>
  <c r="J82" i="25"/>
  <c r="E82" i="25" s="1"/>
  <c r="J81" i="25"/>
  <c r="E81" i="25" s="1"/>
  <c r="J80" i="25"/>
  <c r="E80" i="25" s="1"/>
  <c r="J79" i="25"/>
  <c r="E79" i="25" s="1"/>
  <c r="J78" i="25"/>
  <c r="E78" i="25" s="1"/>
  <c r="J77" i="25"/>
  <c r="E77" i="25" s="1"/>
  <c r="J76" i="25"/>
  <c r="E76" i="25" s="1"/>
  <c r="J75" i="25"/>
  <c r="J74" i="25"/>
  <c r="E74" i="25" s="1"/>
  <c r="J73" i="25"/>
  <c r="E73" i="25" s="1"/>
  <c r="J72" i="25"/>
  <c r="J71" i="25"/>
  <c r="J70" i="25"/>
  <c r="J69" i="25"/>
  <c r="J68" i="25"/>
  <c r="J67" i="25"/>
  <c r="J66" i="25"/>
  <c r="E66" i="25" s="1"/>
  <c r="J65" i="25"/>
  <c r="J64" i="25"/>
  <c r="J63" i="25"/>
  <c r="J62" i="25"/>
  <c r="J61" i="25"/>
  <c r="J60" i="25"/>
  <c r="E60" i="25" s="1"/>
  <c r="J59" i="25"/>
  <c r="J58" i="25"/>
  <c r="J57" i="25"/>
  <c r="J56" i="25"/>
  <c r="J55" i="25"/>
  <c r="J54" i="25"/>
  <c r="J53" i="25"/>
  <c r="J52" i="25"/>
  <c r="J51" i="25"/>
  <c r="J50" i="25"/>
  <c r="E50" i="25" s="1"/>
  <c r="J49" i="25"/>
  <c r="J48" i="25"/>
  <c r="J47" i="25"/>
  <c r="J46" i="25"/>
  <c r="J45" i="25"/>
  <c r="J44" i="25"/>
  <c r="J43" i="25"/>
  <c r="J42" i="25"/>
  <c r="E42" i="25" s="1"/>
  <c r="J41" i="25"/>
  <c r="J40" i="25"/>
  <c r="J39" i="25"/>
  <c r="E39" i="25" s="1"/>
  <c r="J38" i="25"/>
  <c r="E38" i="25" s="1"/>
  <c r="J37" i="25"/>
  <c r="J36" i="25"/>
  <c r="J35" i="25"/>
  <c r="J34" i="25"/>
  <c r="J33" i="25"/>
  <c r="J32" i="25"/>
  <c r="J31" i="25"/>
  <c r="J30" i="25"/>
  <c r="J29" i="25"/>
  <c r="E29" i="25" s="1"/>
  <c r="J28" i="25"/>
  <c r="J27" i="25"/>
  <c r="J26" i="25"/>
  <c r="J25" i="25"/>
  <c r="E25" i="25" s="1"/>
  <c r="J24" i="25"/>
  <c r="E24" i="25" s="1"/>
  <c r="J23" i="25"/>
  <c r="E23" i="25" s="1"/>
  <c r="J22" i="25"/>
  <c r="E22" i="25" s="1"/>
  <c r="J21" i="25"/>
  <c r="E21" i="25" s="1"/>
  <c r="J20" i="25"/>
  <c r="E20" i="25" s="1"/>
  <c r="J19" i="25"/>
  <c r="J18" i="25"/>
  <c r="J17" i="25"/>
  <c r="J16" i="25"/>
  <c r="J15" i="25"/>
  <c r="J14" i="25"/>
  <c r="J13" i="25"/>
  <c r="J12" i="25"/>
  <c r="J10" i="25"/>
  <c r="J9" i="25"/>
  <c r="J6" i="25"/>
  <c r="E6" i="25" s="1"/>
  <c r="M5" i="25"/>
  <c r="M4" i="25" s="1"/>
  <c r="N5" i="25"/>
  <c r="N4" i="25" s="1"/>
  <c r="O5" i="25"/>
  <c r="O4" i="25" s="1"/>
  <c r="P5" i="25"/>
  <c r="P4" i="25" s="1"/>
  <c r="Q5" i="25"/>
  <c r="Q4" i="25" s="1"/>
  <c r="R5" i="25"/>
  <c r="R4" i="25" s="1"/>
  <c r="S5" i="25"/>
  <c r="S4" i="25" s="1"/>
  <c r="T5" i="25"/>
  <c r="T4" i="25" s="1"/>
  <c r="U5" i="25"/>
  <c r="U4" i="25" s="1"/>
  <c r="V5" i="25"/>
  <c r="V4" i="25" s="1"/>
  <c r="W5" i="25"/>
  <c r="W4" i="25" s="1"/>
  <c r="X5" i="25"/>
  <c r="X4" i="25" s="1"/>
  <c r="Y5" i="25"/>
  <c r="Y4" i="25" s="1"/>
  <c r="Z5" i="25"/>
  <c r="Z4" i="25" s="1"/>
  <c r="AA5" i="25"/>
  <c r="AA4" i="25" s="1"/>
  <c r="AB5" i="25"/>
  <c r="AB4" i="25" s="1"/>
  <c r="AC5" i="25"/>
  <c r="AC4" i="25" s="1"/>
  <c r="AD5" i="25"/>
  <c r="AD4" i="25" s="1"/>
  <c r="AE5" i="25"/>
  <c r="AE4" i="25" s="1"/>
  <c r="AF5" i="25"/>
  <c r="AF4" i="25" s="1"/>
  <c r="AG5" i="25"/>
  <c r="AG4" i="25" s="1"/>
  <c r="AH5" i="25"/>
  <c r="AH4" i="25" s="1"/>
  <c r="AI5" i="25"/>
  <c r="AI4" i="25" s="1"/>
  <c r="AJ5" i="25"/>
  <c r="AJ4" i="25" s="1"/>
  <c r="AK5" i="25"/>
  <c r="AK4" i="25" s="1"/>
  <c r="AL5" i="25"/>
  <c r="AL4" i="25" s="1"/>
  <c r="AM5" i="25"/>
  <c r="AM4" i="25" s="1"/>
  <c r="AN5" i="25"/>
  <c r="AN4" i="25" s="1"/>
  <c r="AO5" i="25"/>
  <c r="AO4" i="25" s="1"/>
  <c r="AP5" i="25"/>
  <c r="AP4" i="25" s="1"/>
  <c r="AQ5" i="25"/>
  <c r="AQ4" i="25" s="1"/>
  <c r="AR5" i="25"/>
  <c r="AR4" i="25" s="1"/>
  <c r="AS5" i="25"/>
  <c r="AS4" i="25" s="1"/>
  <c r="AT5" i="25"/>
  <c r="AT4" i="25" s="1"/>
  <c r="AU5" i="25"/>
  <c r="AU4" i="25" s="1"/>
  <c r="AV5" i="25"/>
  <c r="AV4" i="25" s="1"/>
  <c r="AW5" i="25"/>
  <c r="AW4" i="25" s="1"/>
  <c r="AX5" i="25"/>
  <c r="AX4" i="25" s="1"/>
  <c r="AY5" i="25"/>
  <c r="AY4" i="25" s="1"/>
  <c r="AZ5" i="25"/>
  <c r="AZ4" i="25" s="1"/>
  <c r="BA5" i="25"/>
  <c r="BA4" i="25" s="1"/>
  <c r="BB5" i="25"/>
  <c r="BB4" i="25" s="1"/>
  <c r="BC5" i="25"/>
  <c r="BC4" i="25" s="1"/>
  <c r="BD5" i="25"/>
  <c r="BD4" i="25" s="1"/>
  <c r="BE5" i="25"/>
  <c r="BE4" i="25" s="1"/>
  <c r="BF5" i="25"/>
  <c r="BF4" i="25" s="1"/>
  <c r="BG5" i="25"/>
  <c r="BG4" i="25" s="1"/>
  <c r="BH5" i="25"/>
  <c r="BH4" i="25" s="1"/>
  <c r="BI5" i="25"/>
  <c r="BI4" i="25" s="1"/>
  <c r="BJ5" i="25"/>
  <c r="BJ4" i="25" s="1"/>
  <c r="BK5" i="25"/>
  <c r="BK4" i="25" s="1"/>
  <c r="BL5" i="25"/>
  <c r="BL4" i="25" s="1"/>
  <c r="BM5" i="25"/>
  <c r="BM4" i="25" s="1"/>
  <c r="BN5" i="25"/>
  <c r="BN4" i="25" s="1"/>
  <c r="BO5" i="25"/>
  <c r="BO4" i="25" s="1"/>
  <c r="BP5" i="25"/>
  <c r="BP4" i="25" s="1"/>
  <c r="BQ5" i="25"/>
  <c r="BQ4" i="25" s="1"/>
  <c r="BR5" i="25"/>
  <c r="BR4" i="25" s="1"/>
  <c r="BS5" i="25"/>
  <c r="BS4" i="25" s="1"/>
  <c r="BT5" i="25"/>
  <c r="BT4" i="25" s="1"/>
  <c r="BU5" i="25"/>
  <c r="BU4" i="25" s="1"/>
  <c r="BV5" i="25"/>
  <c r="BV4" i="25" s="1"/>
  <c r="BW5" i="25"/>
  <c r="BW4" i="25" s="1"/>
  <c r="BX5" i="25"/>
  <c r="BX4" i="25" s="1"/>
  <c r="BY5" i="25"/>
  <c r="BY4" i="25" s="1"/>
  <c r="BZ5" i="25"/>
  <c r="BZ4" i="25" s="1"/>
  <c r="F12" i="25"/>
  <c r="A12" i="25" s="1"/>
  <c r="G12" i="25"/>
  <c r="B12" i="25" s="1"/>
  <c r="H12" i="25"/>
  <c r="C12" i="25" s="1"/>
  <c r="I12" i="25"/>
  <c r="D12" i="25" s="1"/>
  <c r="F13" i="25"/>
  <c r="A13" i="25" s="1"/>
  <c r="G13" i="25"/>
  <c r="B13" i="25" s="1"/>
  <c r="H13" i="25"/>
  <c r="C13" i="25" s="1"/>
  <c r="I13" i="25"/>
  <c r="D13" i="25" s="1"/>
  <c r="F14" i="25"/>
  <c r="A14" i="25" s="1"/>
  <c r="G14" i="25"/>
  <c r="B14" i="25" s="1"/>
  <c r="H14" i="25"/>
  <c r="C14" i="25" s="1"/>
  <c r="I14" i="25"/>
  <c r="D14" i="25" s="1"/>
  <c r="F15" i="25"/>
  <c r="A15" i="25" s="1"/>
  <c r="G15" i="25"/>
  <c r="B15" i="25" s="1"/>
  <c r="H15" i="25"/>
  <c r="C15" i="25" s="1"/>
  <c r="I15" i="25"/>
  <c r="D15" i="25" s="1"/>
  <c r="F16" i="25"/>
  <c r="A16" i="25" s="1"/>
  <c r="G16" i="25"/>
  <c r="B16" i="25" s="1"/>
  <c r="H16" i="25"/>
  <c r="C16" i="25" s="1"/>
  <c r="I16" i="25"/>
  <c r="D16" i="25" s="1"/>
  <c r="F17" i="25"/>
  <c r="A17" i="25" s="1"/>
  <c r="G17" i="25"/>
  <c r="B17" i="25" s="1"/>
  <c r="H17" i="25"/>
  <c r="C17" i="25" s="1"/>
  <c r="I17" i="25"/>
  <c r="D17" i="25" s="1"/>
  <c r="F18" i="25"/>
  <c r="A18" i="25" s="1"/>
  <c r="G18" i="25"/>
  <c r="B18" i="25" s="1"/>
  <c r="H18" i="25"/>
  <c r="C18" i="25" s="1"/>
  <c r="I18" i="25"/>
  <c r="D18" i="25" s="1"/>
  <c r="F19" i="25"/>
  <c r="A19" i="25" s="1"/>
  <c r="G19" i="25"/>
  <c r="B19" i="25" s="1"/>
  <c r="H19" i="25"/>
  <c r="C19" i="25" s="1"/>
  <c r="I19" i="25"/>
  <c r="D19" i="25" s="1"/>
  <c r="F20" i="25"/>
  <c r="A20" i="25" s="1"/>
  <c r="G20" i="25"/>
  <c r="B20" i="25" s="1"/>
  <c r="H20" i="25"/>
  <c r="C20" i="25" s="1"/>
  <c r="I20" i="25"/>
  <c r="D20" i="25" s="1"/>
  <c r="F21" i="25"/>
  <c r="A21" i="25" s="1"/>
  <c r="G21" i="25"/>
  <c r="B21" i="25" s="1"/>
  <c r="H21" i="25"/>
  <c r="C21" i="25" s="1"/>
  <c r="I21" i="25"/>
  <c r="D21" i="25" s="1"/>
  <c r="F22" i="25"/>
  <c r="A22" i="25" s="1"/>
  <c r="G22" i="25"/>
  <c r="B22" i="25" s="1"/>
  <c r="H22" i="25"/>
  <c r="C22" i="25" s="1"/>
  <c r="I22" i="25"/>
  <c r="D22" i="25" s="1"/>
  <c r="F23" i="25"/>
  <c r="A23" i="25" s="1"/>
  <c r="G23" i="25"/>
  <c r="B23" i="25" s="1"/>
  <c r="H23" i="25"/>
  <c r="C23" i="25" s="1"/>
  <c r="I23" i="25"/>
  <c r="D23" i="25" s="1"/>
  <c r="F24" i="25"/>
  <c r="A24" i="25" s="1"/>
  <c r="G24" i="25"/>
  <c r="B24" i="25" s="1"/>
  <c r="H24" i="25"/>
  <c r="C24" i="25" s="1"/>
  <c r="I24" i="25"/>
  <c r="D24" i="25" s="1"/>
  <c r="F25" i="25"/>
  <c r="A25" i="25" s="1"/>
  <c r="G25" i="25"/>
  <c r="B25" i="25" s="1"/>
  <c r="H25" i="25"/>
  <c r="C25" i="25" s="1"/>
  <c r="I25" i="25"/>
  <c r="D25" i="25" s="1"/>
  <c r="F26" i="25"/>
  <c r="A26" i="25" s="1"/>
  <c r="G26" i="25"/>
  <c r="B26" i="25" s="1"/>
  <c r="H26" i="25"/>
  <c r="C26" i="25" s="1"/>
  <c r="I26" i="25"/>
  <c r="D26" i="25" s="1"/>
  <c r="F27" i="25"/>
  <c r="A27" i="25" s="1"/>
  <c r="G27" i="25"/>
  <c r="B27" i="25" s="1"/>
  <c r="H27" i="25"/>
  <c r="C27" i="25" s="1"/>
  <c r="I27" i="25"/>
  <c r="D27" i="25" s="1"/>
  <c r="F28" i="25"/>
  <c r="A28" i="25" s="1"/>
  <c r="G28" i="25"/>
  <c r="B28" i="25" s="1"/>
  <c r="H28" i="25"/>
  <c r="C28" i="25" s="1"/>
  <c r="I28" i="25"/>
  <c r="D28" i="25" s="1"/>
  <c r="F29" i="25"/>
  <c r="A29" i="25" s="1"/>
  <c r="G29" i="25"/>
  <c r="B29" i="25" s="1"/>
  <c r="H29" i="25"/>
  <c r="C29" i="25" s="1"/>
  <c r="I29" i="25"/>
  <c r="D29" i="25" s="1"/>
  <c r="F30" i="25"/>
  <c r="A30" i="25" s="1"/>
  <c r="G30" i="25"/>
  <c r="B30" i="25" s="1"/>
  <c r="H30" i="25"/>
  <c r="C30" i="25" s="1"/>
  <c r="I30" i="25"/>
  <c r="D30" i="25" s="1"/>
  <c r="F31" i="25"/>
  <c r="A31" i="25" s="1"/>
  <c r="G31" i="25"/>
  <c r="B31" i="25" s="1"/>
  <c r="H31" i="25"/>
  <c r="C31" i="25" s="1"/>
  <c r="I31" i="25"/>
  <c r="D31" i="25" s="1"/>
  <c r="F32" i="25"/>
  <c r="A32" i="25" s="1"/>
  <c r="G32" i="25"/>
  <c r="B32" i="25" s="1"/>
  <c r="H32" i="25"/>
  <c r="C32" i="25" s="1"/>
  <c r="I32" i="25"/>
  <c r="D32" i="25" s="1"/>
  <c r="F33" i="25"/>
  <c r="A33" i="25" s="1"/>
  <c r="G33" i="25"/>
  <c r="B33" i="25" s="1"/>
  <c r="H33" i="25"/>
  <c r="C33" i="25" s="1"/>
  <c r="I33" i="25"/>
  <c r="D33" i="25" s="1"/>
  <c r="F34" i="25"/>
  <c r="A34" i="25" s="1"/>
  <c r="G34" i="25"/>
  <c r="B34" i="25" s="1"/>
  <c r="H34" i="25"/>
  <c r="C34" i="25" s="1"/>
  <c r="I34" i="25"/>
  <c r="D34" i="25" s="1"/>
  <c r="F35" i="25"/>
  <c r="A35" i="25" s="1"/>
  <c r="G35" i="25"/>
  <c r="B35" i="25" s="1"/>
  <c r="H35" i="25"/>
  <c r="C35" i="25" s="1"/>
  <c r="I35" i="25"/>
  <c r="D35" i="25" s="1"/>
  <c r="F36" i="25"/>
  <c r="A36" i="25" s="1"/>
  <c r="G36" i="25"/>
  <c r="B36" i="25" s="1"/>
  <c r="H36" i="25"/>
  <c r="C36" i="25" s="1"/>
  <c r="I36" i="25"/>
  <c r="D36" i="25" s="1"/>
  <c r="F37" i="25"/>
  <c r="A37" i="25" s="1"/>
  <c r="G37" i="25"/>
  <c r="B37" i="25" s="1"/>
  <c r="H37" i="25"/>
  <c r="C37" i="25" s="1"/>
  <c r="I37" i="25"/>
  <c r="D37" i="25" s="1"/>
  <c r="F38" i="25"/>
  <c r="A38" i="25" s="1"/>
  <c r="G38" i="25"/>
  <c r="B38" i="25" s="1"/>
  <c r="H38" i="25"/>
  <c r="C38" i="25" s="1"/>
  <c r="I38" i="25"/>
  <c r="D38" i="25" s="1"/>
  <c r="F39" i="25"/>
  <c r="A39" i="25" s="1"/>
  <c r="G39" i="25"/>
  <c r="B39" i="25" s="1"/>
  <c r="H39" i="25"/>
  <c r="C39" i="25" s="1"/>
  <c r="I39" i="25"/>
  <c r="D39" i="25" s="1"/>
  <c r="F40" i="25"/>
  <c r="A40" i="25" s="1"/>
  <c r="G40" i="25"/>
  <c r="B40" i="25" s="1"/>
  <c r="H40" i="25"/>
  <c r="C40" i="25" s="1"/>
  <c r="I40" i="25"/>
  <c r="D40" i="25" s="1"/>
  <c r="F41" i="25"/>
  <c r="A41" i="25" s="1"/>
  <c r="G41" i="25"/>
  <c r="B41" i="25" s="1"/>
  <c r="H41" i="25"/>
  <c r="C41" i="25" s="1"/>
  <c r="I41" i="25"/>
  <c r="D41" i="25" s="1"/>
  <c r="F42" i="25"/>
  <c r="A42" i="25" s="1"/>
  <c r="G42" i="25"/>
  <c r="B42" i="25" s="1"/>
  <c r="H42" i="25"/>
  <c r="C42" i="25" s="1"/>
  <c r="I42" i="25"/>
  <c r="D42" i="25" s="1"/>
  <c r="F43" i="25"/>
  <c r="A43" i="25" s="1"/>
  <c r="G43" i="25"/>
  <c r="B43" i="25" s="1"/>
  <c r="H43" i="25"/>
  <c r="C43" i="25" s="1"/>
  <c r="I43" i="25"/>
  <c r="D43" i="25" s="1"/>
  <c r="F44" i="25"/>
  <c r="A44" i="25" s="1"/>
  <c r="G44" i="25"/>
  <c r="B44" i="25" s="1"/>
  <c r="H44" i="25"/>
  <c r="C44" i="25" s="1"/>
  <c r="I44" i="25"/>
  <c r="D44" i="25" s="1"/>
  <c r="F45" i="25"/>
  <c r="A45" i="25" s="1"/>
  <c r="G45" i="25"/>
  <c r="B45" i="25" s="1"/>
  <c r="H45" i="25"/>
  <c r="C45" i="25" s="1"/>
  <c r="I45" i="25"/>
  <c r="D45" i="25" s="1"/>
  <c r="F46" i="25"/>
  <c r="A46" i="25" s="1"/>
  <c r="G46" i="25"/>
  <c r="B46" i="25" s="1"/>
  <c r="H46" i="25"/>
  <c r="C46" i="25" s="1"/>
  <c r="I46" i="25"/>
  <c r="D46" i="25" s="1"/>
  <c r="F47" i="25"/>
  <c r="A47" i="25" s="1"/>
  <c r="G47" i="25"/>
  <c r="B47" i="25" s="1"/>
  <c r="H47" i="25"/>
  <c r="C47" i="25" s="1"/>
  <c r="I47" i="25"/>
  <c r="D47" i="25" s="1"/>
  <c r="F48" i="25"/>
  <c r="A48" i="25" s="1"/>
  <c r="G48" i="25"/>
  <c r="B48" i="25" s="1"/>
  <c r="H48" i="25"/>
  <c r="C48" i="25" s="1"/>
  <c r="I48" i="25"/>
  <c r="D48" i="25" s="1"/>
  <c r="F49" i="25"/>
  <c r="A49" i="25" s="1"/>
  <c r="G49" i="25"/>
  <c r="B49" i="25" s="1"/>
  <c r="H49" i="25"/>
  <c r="C49" i="25" s="1"/>
  <c r="I49" i="25"/>
  <c r="D49" i="25" s="1"/>
  <c r="F50" i="25"/>
  <c r="A50" i="25" s="1"/>
  <c r="G50" i="25"/>
  <c r="B50" i="25" s="1"/>
  <c r="H50" i="25"/>
  <c r="C50" i="25" s="1"/>
  <c r="I50" i="25"/>
  <c r="D50" i="25" s="1"/>
  <c r="F51" i="25"/>
  <c r="A51" i="25" s="1"/>
  <c r="G51" i="25"/>
  <c r="B51" i="25" s="1"/>
  <c r="H51" i="25"/>
  <c r="C51" i="25" s="1"/>
  <c r="I51" i="25"/>
  <c r="D51" i="25" s="1"/>
  <c r="F52" i="25"/>
  <c r="A52" i="25" s="1"/>
  <c r="G52" i="25"/>
  <c r="B52" i="25" s="1"/>
  <c r="H52" i="25"/>
  <c r="C52" i="25" s="1"/>
  <c r="I52" i="25"/>
  <c r="D52" i="25" s="1"/>
  <c r="F53" i="25"/>
  <c r="A53" i="25" s="1"/>
  <c r="G53" i="25"/>
  <c r="B53" i="25" s="1"/>
  <c r="H53" i="25"/>
  <c r="C53" i="25" s="1"/>
  <c r="I53" i="25"/>
  <c r="D53" i="25" s="1"/>
  <c r="F54" i="25"/>
  <c r="A54" i="25" s="1"/>
  <c r="G54" i="25"/>
  <c r="B54" i="25" s="1"/>
  <c r="H54" i="25"/>
  <c r="C54" i="25" s="1"/>
  <c r="I54" i="25"/>
  <c r="D54" i="25" s="1"/>
  <c r="F55" i="25"/>
  <c r="A55" i="25" s="1"/>
  <c r="G55" i="25"/>
  <c r="B55" i="25" s="1"/>
  <c r="H55" i="25"/>
  <c r="C55" i="25" s="1"/>
  <c r="I55" i="25"/>
  <c r="D55" i="25" s="1"/>
  <c r="F56" i="25"/>
  <c r="A56" i="25" s="1"/>
  <c r="G56" i="25"/>
  <c r="B56" i="25" s="1"/>
  <c r="H56" i="25"/>
  <c r="C56" i="25" s="1"/>
  <c r="I56" i="25"/>
  <c r="D56" i="25" s="1"/>
  <c r="F57" i="25"/>
  <c r="A57" i="25" s="1"/>
  <c r="G57" i="25"/>
  <c r="B57" i="25" s="1"/>
  <c r="H57" i="25"/>
  <c r="C57" i="25" s="1"/>
  <c r="I57" i="25"/>
  <c r="D57" i="25" s="1"/>
  <c r="F58" i="25"/>
  <c r="A58" i="25" s="1"/>
  <c r="G58" i="25"/>
  <c r="B58" i="25" s="1"/>
  <c r="H58" i="25"/>
  <c r="C58" i="25" s="1"/>
  <c r="I58" i="25"/>
  <c r="D58" i="25" s="1"/>
  <c r="F59" i="25"/>
  <c r="A59" i="25" s="1"/>
  <c r="G59" i="25"/>
  <c r="B59" i="25" s="1"/>
  <c r="H59" i="25"/>
  <c r="C59" i="25" s="1"/>
  <c r="I59" i="25"/>
  <c r="D59" i="25" s="1"/>
  <c r="F60" i="25"/>
  <c r="A60" i="25" s="1"/>
  <c r="G60" i="25"/>
  <c r="B60" i="25" s="1"/>
  <c r="H60" i="25"/>
  <c r="C60" i="25" s="1"/>
  <c r="I60" i="25"/>
  <c r="D60" i="25" s="1"/>
  <c r="F61" i="25"/>
  <c r="A61" i="25" s="1"/>
  <c r="G61" i="25"/>
  <c r="B61" i="25" s="1"/>
  <c r="H61" i="25"/>
  <c r="C61" i="25" s="1"/>
  <c r="I61" i="25"/>
  <c r="D61" i="25" s="1"/>
  <c r="F62" i="25"/>
  <c r="A62" i="25" s="1"/>
  <c r="G62" i="25"/>
  <c r="B62" i="25" s="1"/>
  <c r="H62" i="25"/>
  <c r="C62" i="25" s="1"/>
  <c r="I62" i="25"/>
  <c r="D62" i="25" s="1"/>
  <c r="F63" i="25"/>
  <c r="A63" i="25" s="1"/>
  <c r="G63" i="25"/>
  <c r="B63" i="25" s="1"/>
  <c r="H63" i="25"/>
  <c r="C63" i="25" s="1"/>
  <c r="I63" i="25"/>
  <c r="D63" i="25" s="1"/>
  <c r="F64" i="25"/>
  <c r="A64" i="25" s="1"/>
  <c r="G64" i="25"/>
  <c r="B64" i="25" s="1"/>
  <c r="H64" i="25"/>
  <c r="C64" i="25" s="1"/>
  <c r="I64" i="25"/>
  <c r="D64" i="25" s="1"/>
  <c r="F65" i="25"/>
  <c r="A65" i="25" s="1"/>
  <c r="G65" i="25"/>
  <c r="B65" i="25" s="1"/>
  <c r="H65" i="25"/>
  <c r="C65" i="25" s="1"/>
  <c r="I65" i="25"/>
  <c r="D65" i="25" s="1"/>
  <c r="F66" i="25"/>
  <c r="A66" i="25" s="1"/>
  <c r="G66" i="25"/>
  <c r="B66" i="25" s="1"/>
  <c r="H66" i="25"/>
  <c r="C66" i="25" s="1"/>
  <c r="I66" i="25"/>
  <c r="D66" i="25" s="1"/>
  <c r="F67" i="25"/>
  <c r="A67" i="25" s="1"/>
  <c r="G67" i="25"/>
  <c r="B67" i="25" s="1"/>
  <c r="H67" i="25"/>
  <c r="C67" i="25" s="1"/>
  <c r="I67" i="25"/>
  <c r="D67" i="25" s="1"/>
  <c r="F68" i="25"/>
  <c r="A68" i="25" s="1"/>
  <c r="G68" i="25"/>
  <c r="B68" i="25" s="1"/>
  <c r="H68" i="25"/>
  <c r="C68" i="25" s="1"/>
  <c r="I68" i="25"/>
  <c r="D68" i="25" s="1"/>
  <c r="F69" i="25"/>
  <c r="A69" i="25" s="1"/>
  <c r="G69" i="25"/>
  <c r="B69" i="25" s="1"/>
  <c r="H69" i="25"/>
  <c r="C69" i="25" s="1"/>
  <c r="I69" i="25"/>
  <c r="D69" i="25" s="1"/>
  <c r="F70" i="25"/>
  <c r="A70" i="25" s="1"/>
  <c r="G70" i="25"/>
  <c r="B70" i="25" s="1"/>
  <c r="H70" i="25"/>
  <c r="C70" i="25" s="1"/>
  <c r="I70" i="25"/>
  <c r="D70" i="25" s="1"/>
  <c r="F71" i="25"/>
  <c r="A71" i="25" s="1"/>
  <c r="G71" i="25"/>
  <c r="B71" i="25" s="1"/>
  <c r="H71" i="25"/>
  <c r="C71" i="25" s="1"/>
  <c r="I71" i="25"/>
  <c r="D71" i="25" s="1"/>
  <c r="F72" i="25"/>
  <c r="A72" i="25" s="1"/>
  <c r="G72" i="25"/>
  <c r="B72" i="25" s="1"/>
  <c r="H72" i="25"/>
  <c r="C72" i="25" s="1"/>
  <c r="I72" i="25"/>
  <c r="D72" i="25" s="1"/>
  <c r="F73" i="25"/>
  <c r="A73" i="25" s="1"/>
  <c r="G73" i="25"/>
  <c r="B73" i="25" s="1"/>
  <c r="H73" i="25"/>
  <c r="C73" i="25" s="1"/>
  <c r="I73" i="25"/>
  <c r="D73" i="25" s="1"/>
  <c r="F74" i="25"/>
  <c r="A74" i="25" s="1"/>
  <c r="G74" i="25"/>
  <c r="B74" i="25" s="1"/>
  <c r="H74" i="25"/>
  <c r="C74" i="25" s="1"/>
  <c r="I74" i="25"/>
  <c r="D74" i="25" s="1"/>
  <c r="F75" i="25"/>
  <c r="A75" i="25" s="1"/>
  <c r="G75" i="25"/>
  <c r="B75" i="25" s="1"/>
  <c r="H75" i="25"/>
  <c r="C75" i="25" s="1"/>
  <c r="I75" i="25"/>
  <c r="D75" i="25" s="1"/>
  <c r="F76" i="25"/>
  <c r="A76" i="25" s="1"/>
  <c r="G76" i="25"/>
  <c r="B76" i="25" s="1"/>
  <c r="H76" i="25"/>
  <c r="C76" i="25" s="1"/>
  <c r="I76" i="25"/>
  <c r="D76" i="25" s="1"/>
  <c r="F77" i="25"/>
  <c r="A77" i="25" s="1"/>
  <c r="G77" i="25"/>
  <c r="B77" i="25" s="1"/>
  <c r="H77" i="25"/>
  <c r="C77" i="25" s="1"/>
  <c r="I77" i="25"/>
  <c r="D77" i="25" s="1"/>
  <c r="F78" i="25"/>
  <c r="A78" i="25" s="1"/>
  <c r="G78" i="25"/>
  <c r="B78" i="25" s="1"/>
  <c r="H78" i="25"/>
  <c r="C78" i="25" s="1"/>
  <c r="I78" i="25"/>
  <c r="D78" i="25" s="1"/>
  <c r="F79" i="25"/>
  <c r="A79" i="25" s="1"/>
  <c r="G79" i="25"/>
  <c r="B79" i="25" s="1"/>
  <c r="H79" i="25"/>
  <c r="C79" i="25" s="1"/>
  <c r="I79" i="25"/>
  <c r="D79" i="25" s="1"/>
  <c r="F80" i="25"/>
  <c r="A80" i="25" s="1"/>
  <c r="G80" i="25"/>
  <c r="B80" i="25" s="1"/>
  <c r="H80" i="25"/>
  <c r="C80" i="25" s="1"/>
  <c r="I80" i="25"/>
  <c r="D80" i="25" s="1"/>
  <c r="F81" i="25"/>
  <c r="A81" i="25" s="1"/>
  <c r="G81" i="25"/>
  <c r="B81" i="25" s="1"/>
  <c r="H81" i="25"/>
  <c r="C81" i="25" s="1"/>
  <c r="I81" i="25"/>
  <c r="D81" i="25" s="1"/>
  <c r="F82" i="25"/>
  <c r="A82" i="25" s="1"/>
  <c r="G82" i="25"/>
  <c r="B82" i="25" s="1"/>
  <c r="H82" i="25"/>
  <c r="C82" i="25" s="1"/>
  <c r="I82" i="25"/>
  <c r="D82" i="25" s="1"/>
  <c r="F83" i="25"/>
  <c r="A83" i="25" s="1"/>
  <c r="G83" i="25"/>
  <c r="B83" i="25" s="1"/>
  <c r="H83" i="25"/>
  <c r="C83" i="25" s="1"/>
  <c r="I83" i="25"/>
  <c r="D83" i="25" s="1"/>
  <c r="F84" i="25"/>
  <c r="A84" i="25" s="1"/>
  <c r="G84" i="25"/>
  <c r="B84" i="25" s="1"/>
  <c r="H84" i="25"/>
  <c r="C84" i="25" s="1"/>
  <c r="I84" i="25"/>
  <c r="D84" i="25" s="1"/>
  <c r="F85" i="25"/>
  <c r="A85" i="25" s="1"/>
  <c r="G85" i="25"/>
  <c r="B85" i="25" s="1"/>
  <c r="H85" i="25"/>
  <c r="C85" i="25" s="1"/>
  <c r="I85" i="25"/>
  <c r="D85" i="25" s="1"/>
  <c r="F86" i="25"/>
  <c r="A86" i="25" s="1"/>
  <c r="G86" i="25"/>
  <c r="B86" i="25" s="1"/>
  <c r="H86" i="25"/>
  <c r="C86" i="25" s="1"/>
  <c r="I86" i="25"/>
  <c r="D86" i="25" s="1"/>
  <c r="F87" i="25"/>
  <c r="A87" i="25" s="1"/>
  <c r="G87" i="25"/>
  <c r="B87" i="25" s="1"/>
  <c r="H87" i="25"/>
  <c r="C87" i="25" s="1"/>
  <c r="I87" i="25"/>
  <c r="D87" i="25" s="1"/>
  <c r="F88" i="25"/>
  <c r="A88" i="25" s="1"/>
  <c r="G88" i="25"/>
  <c r="B88" i="25" s="1"/>
  <c r="H88" i="25"/>
  <c r="C88" i="25" s="1"/>
  <c r="I88" i="25"/>
  <c r="D88" i="25" s="1"/>
  <c r="F89" i="25"/>
  <c r="A89" i="25" s="1"/>
  <c r="G89" i="25"/>
  <c r="B89" i="25" s="1"/>
  <c r="H89" i="25"/>
  <c r="C89" i="25" s="1"/>
  <c r="I89" i="25"/>
  <c r="D89" i="25" s="1"/>
  <c r="F90" i="25"/>
  <c r="A90" i="25" s="1"/>
  <c r="G90" i="25"/>
  <c r="B90" i="25" s="1"/>
  <c r="H90" i="25"/>
  <c r="C90" i="25" s="1"/>
  <c r="I90" i="25"/>
  <c r="D90" i="25" s="1"/>
  <c r="F91" i="25"/>
  <c r="A91" i="25" s="1"/>
  <c r="G91" i="25"/>
  <c r="B91" i="25" s="1"/>
  <c r="H91" i="25"/>
  <c r="C91" i="25" s="1"/>
  <c r="I91" i="25"/>
  <c r="D91" i="25" s="1"/>
  <c r="F92" i="25"/>
  <c r="A92" i="25" s="1"/>
  <c r="G92" i="25"/>
  <c r="B92" i="25" s="1"/>
  <c r="H92" i="25"/>
  <c r="C92" i="25" s="1"/>
  <c r="I92" i="25"/>
  <c r="D92" i="25" s="1"/>
  <c r="F93" i="25"/>
  <c r="A93" i="25" s="1"/>
  <c r="G93" i="25"/>
  <c r="B93" i="25" s="1"/>
  <c r="H93" i="25"/>
  <c r="C93" i="25" s="1"/>
  <c r="I93" i="25"/>
  <c r="D93" i="25" s="1"/>
  <c r="F94" i="25"/>
  <c r="A94" i="25" s="1"/>
  <c r="G94" i="25"/>
  <c r="B94" i="25" s="1"/>
  <c r="H94" i="25"/>
  <c r="C94" i="25" s="1"/>
  <c r="I94" i="25"/>
  <c r="D94" i="25" s="1"/>
  <c r="F95" i="25"/>
  <c r="A95" i="25" s="1"/>
  <c r="G95" i="25"/>
  <c r="B95" i="25" s="1"/>
  <c r="H95" i="25"/>
  <c r="C95" i="25" s="1"/>
  <c r="I95" i="25"/>
  <c r="D95" i="25" s="1"/>
  <c r="F96" i="25"/>
  <c r="A96" i="25" s="1"/>
  <c r="G96" i="25"/>
  <c r="B96" i="25" s="1"/>
  <c r="H96" i="25"/>
  <c r="C96" i="25" s="1"/>
  <c r="I96" i="25"/>
  <c r="D96" i="25" s="1"/>
  <c r="F97" i="25"/>
  <c r="A97" i="25" s="1"/>
  <c r="G97" i="25"/>
  <c r="B97" i="25" s="1"/>
  <c r="H97" i="25"/>
  <c r="C97" i="25" s="1"/>
  <c r="I97" i="25"/>
  <c r="D97" i="25" s="1"/>
  <c r="F98" i="25"/>
  <c r="A98" i="25" s="1"/>
  <c r="G98" i="25"/>
  <c r="B98" i="25" s="1"/>
  <c r="H98" i="25"/>
  <c r="C98" i="25" s="1"/>
  <c r="I98" i="25"/>
  <c r="D98" i="25" s="1"/>
  <c r="F99" i="25"/>
  <c r="A99" i="25" s="1"/>
  <c r="G99" i="25"/>
  <c r="B99" i="25" s="1"/>
  <c r="H99" i="25"/>
  <c r="C99" i="25" s="1"/>
  <c r="I99" i="25"/>
  <c r="D99" i="25" s="1"/>
  <c r="F100" i="25"/>
  <c r="A100" i="25" s="1"/>
  <c r="G100" i="25"/>
  <c r="B100" i="25" s="1"/>
  <c r="H100" i="25"/>
  <c r="C100" i="25" s="1"/>
  <c r="I100" i="25"/>
  <c r="D100" i="25" s="1"/>
  <c r="F101" i="25"/>
  <c r="A101" i="25" s="1"/>
  <c r="G101" i="25"/>
  <c r="B101" i="25" s="1"/>
  <c r="H101" i="25"/>
  <c r="C101" i="25" s="1"/>
  <c r="I101" i="25"/>
  <c r="D101" i="25" s="1"/>
  <c r="F102" i="25"/>
  <c r="A102" i="25" s="1"/>
  <c r="G102" i="25"/>
  <c r="B102" i="25" s="1"/>
  <c r="H102" i="25"/>
  <c r="C102" i="25" s="1"/>
  <c r="I102" i="25"/>
  <c r="D102" i="25" s="1"/>
  <c r="F103" i="25"/>
  <c r="A103" i="25" s="1"/>
  <c r="G103" i="25"/>
  <c r="B103" i="25" s="1"/>
  <c r="H103" i="25"/>
  <c r="C103" i="25" s="1"/>
  <c r="I103" i="25"/>
  <c r="D103" i="25" s="1"/>
  <c r="F104" i="25"/>
  <c r="A104" i="25" s="1"/>
  <c r="G104" i="25"/>
  <c r="B104" i="25" s="1"/>
  <c r="H104" i="25"/>
  <c r="C104" i="25" s="1"/>
  <c r="I104" i="25"/>
  <c r="D104" i="25" s="1"/>
  <c r="F105" i="25"/>
  <c r="A105" i="25" s="1"/>
  <c r="G105" i="25"/>
  <c r="B105" i="25" s="1"/>
  <c r="H105" i="25"/>
  <c r="C105" i="25" s="1"/>
  <c r="I105" i="25"/>
  <c r="D105" i="25" s="1"/>
  <c r="F106" i="25"/>
  <c r="A106" i="25" s="1"/>
  <c r="G106" i="25"/>
  <c r="B106" i="25" s="1"/>
  <c r="H106" i="25"/>
  <c r="C106" i="25" s="1"/>
  <c r="I106" i="25"/>
  <c r="D106" i="25" s="1"/>
  <c r="F107" i="25"/>
  <c r="A107" i="25" s="1"/>
  <c r="G107" i="25"/>
  <c r="B107" i="25" s="1"/>
  <c r="H107" i="25"/>
  <c r="C107" i="25" s="1"/>
  <c r="I107" i="25"/>
  <c r="D107" i="25" s="1"/>
  <c r="F108" i="25"/>
  <c r="A108" i="25" s="1"/>
  <c r="G108" i="25"/>
  <c r="B108" i="25" s="1"/>
  <c r="H108" i="25"/>
  <c r="C108" i="25" s="1"/>
  <c r="I108" i="25"/>
  <c r="D108" i="25" s="1"/>
  <c r="F109" i="25"/>
  <c r="A109" i="25" s="1"/>
  <c r="G109" i="25"/>
  <c r="B109" i="25" s="1"/>
  <c r="H109" i="25"/>
  <c r="C109" i="25" s="1"/>
  <c r="I109" i="25"/>
  <c r="D109" i="25" s="1"/>
  <c r="F110" i="25"/>
  <c r="A110" i="25" s="1"/>
  <c r="G110" i="25"/>
  <c r="B110" i="25" s="1"/>
  <c r="H110" i="25"/>
  <c r="C110" i="25" s="1"/>
  <c r="I110" i="25"/>
  <c r="D110" i="25" s="1"/>
  <c r="F111" i="25"/>
  <c r="A111" i="25" s="1"/>
  <c r="G111" i="25"/>
  <c r="B111" i="25" s="1"/>
  <c r="H111" i="25"/>
  <c r="C111" i="25" s="1"/>
  <c r="I111" i="25"/>
  <c r="D111" i="25" s="1"/>
  <c r="F112" i="25"/>
  <c r="A112" i="25" s="1"/>
  <c r="G112" i="25"/>
  <c r="B112" i="25" s="1"/>
  <c r="H112" i="25"/>
  <c r="C112" i="25" s="1"/>
  <c r="I112" i="25"/>
  <c r="D112" i="25" s="1"/>
  <c r="F113" i="25"/>
  <c r="A113" i="25" s="1"/>
  <c r="G113" i="25"/>
  <c r="B113" i="25" s="1"/>
  <c r="H113" i="25"/>
  <c r="C113" i="25" s="1"/>
  <c r="I113" i="25"/>
  <c r="D113" i="25" s="1"/>
  <c r="F114" i="25"/>
  <c r="A114" i="25" s="1"/>
  <c r="G114" i="25"/>
  <c r="B114" i="25" s="1"/>
  <c r="H114" i="25"/>
  <c r="C114" i="25" s="1"/>
  <c r="I114" i="25"/>
  <c r="D114" i="25" s="1"/>
  <c r="F115" i="25"/>
  <c r="A115" i="25" s="1"/>
  <c r="G115" i="25"/>
  <c r="B115" i="25" s="1"/>
  <c r="H115" i="25"/>
  <c r="C115" i="25" s="1"/>
  <c r="I115" i="25"/>
  <c r="D115" i="25" s="1"/>
  <c r="F116" i="25"/>
  <c r="A116" i="25" s="1"/>
  <c r="G116" i="25"/>
  <c r="B116" i="25" s="1"/>
  <c r="H116" i="25"/>
  <c r="C116" i="25" s="1"/>
  <c r="I116" i="25"/>
  <c r="D116" i="25" s="1"/>
  <c r="F117" i="25"/>
  <c r="A117" i="25" s="1"/>
  <c r="G117" i="25"/>
  <c r="B117" i="25" s="1"/>
  <c r="H117" i="25"/>
  <c r="C117" i="25" s="1"/>
  <c r="I117" i="25"/>
  <c r="D117" i="25" s="1"/>
  <c r="F118" i="25"/>
  <c r="A118" i="25" s="1"/>
  <c r="G118" i="25"/>
  <c r="B118" i="25" s="1"/>
  <c r="H118" i="25"/>
  <c r="C118" i="25" s="1"/>
  <c r="I118" i="25"/>
  <c r="D118" i="25" s="1"/>
  <c r="F119" i="25"/>
  <c r="A119" i="25" s="1"/>
  <c r="G119" i="25"/>
  <c r="B119" i="25" s="1"/>
  <c r="H119" i="25"/>
  <c r="C119" i="25" s="1"/>
  <c r="I119" i="25"/>
  <c r="D119" i="25" s="1"/>
  <c r="F120" i="25"/>
  <c r="A120" i="25" s="1"/>
  <c r="G120" i="25"/>
  <c r="B120" i="25" s="1"/>
  <c r="H120" i="25"/>
  <c r="C120" i="25" s="1"/>
  <c r="I120" i="25"/>
  <c r="D120" i="25" s="1"/>
  <c r="F121" i="25"/>
  <c r="A121" i="25" s="1"/>
  <c r="G121" i="25"/>
  <c r="B121" i="25" s="1"/>
  <c r="H121" i="25"/>
  <c r="C121" i="25" s="1"/>
  <c r="I121" i="25"/>
  <c r="D121" i="25" s="1"/>
  <c r="F122" i="25"/>
  <c r="A122" i="25" s="1"/>
  <c r="G122" i="25"/>
  <c r="B122" i="25" s="1"/>
  <c r="H122" i="25"/>
  <c r="C122" i="25" s="1"/>
  <c r="I122" i="25"/>
  <c r="D122" i="25" s="1"/>
  <c r="F123" i="25"/>
  <c r="A123" i="25" s="1"/>
  <c r="G123" i="25"/>
  <c r="B123" i="25" s="1"/>
  <c r="H123" i="25"/>
  <c r="C123" i="25" s="1"/>
  <c r="I123" i="25"/>
  <c r="D123" i="25" s="1"/>
  <c r="F124" i="25"/>
  <c r="A124" i="25" s="1"/>
  <c r="G124" i="25"/>
  <c r="B124" i="25" s="1"/>
  <c r="H124" i="25"/>
  <c r="C124" i="25" s="1"/>
  <c r="I124" i="25"/>
  <c r="D124" i="25" s="1"/>
  <c r="F125" i="25"/>
  <c r="A125" i="25" s="1"/>
  <c r="G125" i="25"/>
  <c r="B125" i="25" s="1"/>
  <c r="H125" i="25"/>
  <c r="C125" i="25" s="1"/>
  <c r="I125" i="25"/>
  <c r="D125" i="25" s="1"/>
  <c r="F126" i="25"/>
  <c r="A126" i="25" s="1"/>
  <c r="G126" i="25"/>
  <c r="B126" i="25" s="1"/>
  <c r="H126" i="25"/>
  <c r="C126" i="25" s="1"/>
  <c r="I126" i="25"/>
  <c r="D126" i="25" s="1"/>
  <c r="F127" i="25"/>
  <c r="A127" i="25" s="1"/>
  <c r="G127" i="25"/>
  <c r="B127" i="25" s="1"/>
  <c r="H127" i="25"/>
  <c r="C127" i="25" s="1"/>
  <c r="I127" i="25"/>
  <c r="D127" i="25" s="1"/>
  <c r="F128" i="25"/>
  <c r="A128" i="25" s="1"/>
  <c r="G128" i="25"/>
  <c r="B128" i="25" s="1"/>
  <c r="H128" i="25"/>
  <c r="C128" i="25" s="1"/>
  <c r="I128" i="25"/>
  <c r="D128" i="25" s="1"/>
  <c r="F129" i="25"/>
  <c r="A129" i="25" s="1"/>
  <c r="G129" i="25"/>
  <c r="B129" i="25" s="1"/>
  <c r="H129" i="25"/>
  <c r="C129" i="25" s="1"/>
  <c r="I129" i="25"/>
  <c r="D129" i="25" s="1"/>
  <c r="F130" i="25"/>
  <c r="A130" i="25" s="1"/>
  <c r="G130" i="25"/>
  <c r="B130" i="25" s="1"/>
  <c r="H130" i="25"/>
  <c r="C130" i="25" s="1"/>
  <c r="I130" i="25"/>
  <c r="D130" i="25" s="1"/>
  <c r="F131" i="25"/>
  <c r="A131" i="25" s="1"/>
  <c r="G131" i="25"/>
  <c r="B131" i="25" s="1"/>
  <c r="H131" i="25"/>
  <c r="C131" i="25" s="1"/>
  <c r="I131" i="25"/>
  <c r="D131" i="25" s="1"/>
  <c r="F132" i="25"/>
  <c r="A132" i="25" s="1"/>
  <c r="G132" i="25"/>
  <c r="B132" i="25" s="1"/>
  <c r="H132" i="25"/>
  <c r="C132" i="25" s="1"/>
  <c r="I132" i="25"/>
  <c r="D132" i="25" s="1"/>
  <c r="F133" i="25"/>
  <c r="A133" i="25" s="1"/>
  <c r="G133" i="25"/>
  <c r="B133" i="25" s="1"/>
  <c r="H133" i="25"/>
  <c r="C133" i="25" s="1"/>
  <c r="I133" i="25"/>
  <c r="D133" i="25" s="1"/>
  <c r="F134" i="25"/>
  <c r="A134" i="25" s="1"/>
  <c r="G134" i="25"/>
  <c r="B134" i="25" s="1"/>
  <c r="H134" i="25"/>
  <c r="C134" i="25" s="1"/>
  <c r="I134" i="25"/>
  <c r="D134" i="25" s="1"/>
  <c r="F135" i="25"/>
  <c r="A135" i="25" s="1"/>
  <c r="G135" i="25"/>
  <c r="B135" i="25" s="1"/>
  <c r="H135" i="25"/>
  <c r="C135" i="25" s="1"/>
  <c r="I135" i="25"/>
  <c r="D135" i="25" s="1"/>
  <c r="F136" i="25"/>
  <c r="A136" i="25" s="1"/>
  <c r="G136" i="25"/>
  <c r="B136" i="25" s="1"/>
  <c r="H136" i="25"/>
  <c r="C136" i="25" s="1"/>
  <c r="I136" i="25"/>
  <c r="D136" i="25" s="1"/>
  <c r="F137" i="25"/>
  <c r="A137" i="25" s="1"/>
  <c r="G137" i="25"/>
  <c r="B137" i="25" s="1"/>
  <c r="H137" i="25"/>
  <c r="C137" i="25" s="1"/>
  <c r="I137" i="25"/>
  <c r="D137" i="25" s="1"/>
  <c r="F138" i="25"/>
  <c r="A138" i="25" s="1"/>
  <c r="G138" i="25"/>
  <c r="B138" i="25" s="1"/>
  <c r="H138" i="25"/>
  <c r="C138" i="25" s="1"/>
  <c r="I138" i="25"/>
  <c r="D138" i="25" s="1"/>
  <c r="F139" i="25"/>
  <c r="A139" i="25" s="1"/>
  <c r="G139" i="25"/>
  <c r="B139" i="25" s="1"/>
  <c r="H139" i="25"/>
  <c r="C139" i="25" s="1"/>
  <c r="I139" i="25"/>
  <c r="D139" i="25" s="1"/>
  <c r="F140" i="25"/>
  <c r="A140" i="25" s="1"/>
  <c r="G140" i="25"/>
  <c r="B140" i="25" s="1"/>
  <c r="H140" i="25"/>
  <c r="C140" i="25" s="1"/>
  <c r="I140" i="25"/>
  <c r="D140" i="25" s="1"/>
  <c r="F141" i="25"/>
  <c r="A141" i="25" s="1"/>
  <c r="G141" i="25"/>
  <c r="B141" i="25" s="1"/>
  <c r="H141" i="25"/>
  <c r="C141" i="25" s="1"/>
  <c r="I141" i="25"/>
  <c r="D141" i="25" s="1"/>
  <c r="F142" i="25"/>
  <c r="A142" i="25" s="1"/>
  <c r="G142" i="25"/>
  <c r="B142" i="25" s="1"/>
  <c r="H142" i="25"/>
  <c r="C142" i="25" s="1"/>
  <c r="I142" i="25"/>
  <c r="D142" i="25" s="1"/>
  <c r="F143" i="25"/>
  <c r="A143" i="25" s="1"/>
  <c r="G143" i="25"/>
  <c r="B143" i="25" s="1"/>
  <c r="H143" i="25"/>
  <c r="C143" i="25" s="1"/>
  <c r="I143" i="25"/>
  <c r="D143" i="25" s="1"/>
  <c r="F144" i="25"/>
  <c r="A144" i="25" s="1"/>
  <c r="G144" i="25"/>
  <c r="B144" i="25" s="1"/>
  <c r="H144" i="25"/>
  <c r="C144" i="25" s="1"/>
  <c r="I144" i="25"/>
  <c r="D144" i="25" s="1"/>
  <c r="F145" i="25"/>
  <c r="A145" i="25" s="1"/>
  <c r="G145" i="25"/>
  <c r="B145" i="25" s="1"/>
  <c r="H145" i="25"/>
  <c r="C145" i="25" s="1"/>
  <c r="I145" i="25"/>
  <c r="D145" i="25" s="1"/>
  <c r="F146" i="25"/>
  <c r="A146" i="25" s="1"/>
  <c r="G146" i="25"/>
  <c r="B146" i="25" s="1"/>
  <c r="H146" i="25"/>
  <c r="C146" i="25" s="1"/>
  <c r="I146" i="25"/>
  <c r="D146" i="25" s="1"/>
  <c r="F147" i="25"/>
  <c r="A147" i="25" s="1"/>
  <c r="G147" i="25"/>
  <c r="B147" i="25" s="1"/>
  <c r="H147" i="25"/>
  <c r="C147" i="25" s="1"/>
  <c r="I147" i="25"/>
  <c r="D147" i="25" s="1"/>
  <c r="F148" i="25"/>
  <c r="A148" i="25" s="1"/>
  <c r="G148" i="25"/>
  <c r="B148" i="25" s="1"/>
  <c r="H148" i="25"/>
  <c r="C148" i="25" s="1"/>
  <c r="I148" i="25"/>
  <c r="D148" i="25" s="1"/>
  <c r="F149" i="25"/>
  <c r="A149" i="25" s="1"/>
  <c r="G149" i="25"/>
  <c r="B149" i="25" s="1"/>
  <c r="H149" i="25"/>
  <c r="C149" i="25" s="1"/>
  <c r="I149" i="25"/>
  <c r="D149" i="25" s="1"/>
  <c r="F150" i="25"/>
  <c r="A150" i="25" s="1"/>
  <c r="G150" i="25"/>
  <c r="B150" i="25" s="1"/>
  <c r="H150" i="25"/>
  <c r="C150" i="25" s="1"/>
  <c r="I150" i="25"/>
  <c r="D150" i="25" s="1"/>
  <c r="F151" i="25"/>
  <c r="A151" i="25" s="1"/>
  <c r="G151" i="25"/>
  <c r="B151" i="25" s="1"/>
  <c r="H151" i="25"/>
  <c r="C151" i="25" s="1"/>
  <c r="I151" i="25"/>
  <c r="D151" i="25" s="1"/>
  <c r="F152" i="25"/>
  <c r="A152" i="25" s="1"/>
  <c r="G152" i="25"/>
  <c r="B152" i="25" s="1"/>
  <c r="H152" i="25"/>
  <c r="C152" i="25" s="1"/>
  <c r="I152" i="25"/>
  <c r="D152" i="25" s="1"/>
  <c r="F153" i="25"/>
  <c r="A153" i="25" s="1"/>
  <c r="G153" i="25"/>
  <c r="B153" i="25" s="1"/>
  <c r="H153" i="25"/>
  <c r="C153" i="25" s="1"/>
  <c r="I153" i="25"/>
  <c r="D153" i="25" s="1"/>
  <c r="F154" i="25"/>
  <c r="A154" i="25" s="1"/>
  <c r="G154" i="25"/>
  <c r="B154" i="25" s="1"/>
  <c r="H154" i="25"/>
  <c r="C154" i="25" s="1"/>
  <c r="I154" i="25"/>
  <c r="D154" i="25" s="1"/>
  <c r="F155" i="25"/>
  <c r="A155" i="25" s="1"/>
  <c r="G155" i="25"/>
  <c r="B155" i="25" s="1"/>
  <c r="H155" i="25"/>
  <c r="C155" i="25" s="1"/>
  <c r="I155" i="25"/>
  <c r="D155" i="25" s="1"/>
  <c r="F156" i="25"/>
  <c r="A156" i="25" s="1"/>
  <c r="G156" i="25"/>
  <c r="B156" i="25" s="1"/>
  <c r="H156" i="25"/>
  <c r="C156" i="25" s="1"/>
  <c r="I156" i="25"/>
  <c r="D156" i="25" s="1"/>
  <c r="F157" i="25"/>
  <c r="A157" i="25" s="1"/>
  <c r="G157" i="25"/>
  <c r="B157" i="25" s="1"/>
  <c r="H157" i="25"/>
  <c r="C157" i="25" s="1"/>
  <c r="I157" i="25"/>
  <c r="D157" i="25" s="1"/>
  <c r="F158" i="25"/>
  <c r="A158" i="25" s="1"/>
  <c r="G158" i="25"/>
  <c r="B158" i="25" s="1"/>
  <c r="H158" i="25"/>
  <c r="C158" i="25" s="1"/>
  <c r="I158" i="25"/>
  <c r="D158" i="25" s="1"/>
  <c r="F159" i="25"/>
  <c r="A159" i="25" s="1"/>
  <c r="G159" i="25"/>
  <c r="B159" i="25" s="1"/>
  <c r="H159" i="25"/>
  <c r="C159" i="25" s="1"/>
  <c r="I159" i="25"/>
  <c r="D159" i="25" s="1"/>
  <c r="F160" i="25"/>
  <c r="A160" i="25" s="1"/>
  <c r="G160" i="25"/>
  <c r="B160" i="25" s="1"/>
  <c r="H160" i="25"/>
  <c r="C160" i="25" s="1"/>
  <c r="I160" i="25"/>
  <c r="D160" i="25" s="1"/>
  <c r="F161" i="25"/>
  <c r="A161" i="25" s="1"/>
  <c r="G161" i="25"/>
  <c r="B161" i="25" s="1"/>
  <c r="H161" i="25"/>
  <c r="C161" i="25" s="1"/>
  <c r="I161" i="25"/>
  <c r="D161" i="25" s="1"/>
  <c r="F162" i="25"/>
  <c r="A162" i="25" s="1"/>
  <c r="G162" i="25"/>
  <c r="B162" i="25" s="1"/>
  <c r="H162" i="25"/>
  <c r="C162" i="25" s="1"/>
  <c r="I162" i="25"/>
  <c r="D162" i="25" s="1"/>
  <c r="F163" i="25"/>
  <c r="A163" i="25" s="1"/>
  <c r="G163" i="25"/>
  <c r="B163" i="25" s="1"/>
  <c r="H163" i="25"/>
  <c r="C163" i="25" s="1"/>
  <c r="I163" i="25"/>
  <c r="D163" i="25" s="1"/>
  <c r="F164" i="25"/>
  <c r="A164" i="25" s="1"/>
  <c r="G164" i="25"/>
  <c r="B164" i="25" s="1"/>
  <c r="H164" i="25"/>
  <c r="C164" i="25" s="1"/>
  <c r="I164" i="25"/>
  <c r="D164" i="25" s="1"/>
  <c r="F165" i="25"/>
  <c r="A165" i="25" s="1"/>
  <c r="G165" i="25"/>
  <c r="B165" i="25" s="1"/>
  <c r="H165" i="25"/>
  <c r="C165" i="25" s="1"/>
  <c r="I165" i="25"/>
  <c r="D165" i="25" s="1"/>
  <c r="F166" i="25"/>
  <c r="A166" i="25" s="1"/>
  <c r="G166" i="25"/>
  <c r="B166" i="25" s="1"/>
  <c r="H166" i="25"/>
  <c r="C166" i="25" s="1"/>
  <c r="I166" i="25"/>
  <c r="D166" i="25" s="1"/>
  <c r="F167" i="25"/>
  <c r="A167" i="25" s="1"/>
  <c r="G167" i="25"/>
  <c r="B167" i="25" s="1"/>
  <c r="H167" i="25"/>
  <c r="C167" i="25" s="1"/>
  <c r="I167" i="25"/>
  <c r="D167" i="25" s="1"/>
  <c r="F168" i="25"/>
  <c r="A168" i="25" s="1"/>
  <c r="G168" i="25"/>
  <c r="B168" i="25" s="1"/>
  <c r="H168" i="25"/>
  <c r="C168" i="25" s="1"/>
  <c r="I168" i="25"/>
  <c r="D168" i="25" s="1"/>
  <c r="F169" i="25"/>
  <c r="A169" i="25" s="1"/>
  <c r="G169" i="25"/>
  <c r="B169" i="25" s="1"/>
  <c r="H169" i="25"/>
  <c r="C169" i="25" s="1"/>
  <c r="I169" i="25"/>
  <c r="D169" i="25" s="1"/>
  <c r="J5" i="25"/>
  <c r="J4" i="25" s="1"/>
  <c r="K5" i="25"/>
  <c r="K4" i="25" s="1"/>
  <c r="L5" i="25"/>
  <c r="L4" i="25" s="1"/>
  <c r="H5" i="25"/>
  <c r="I5" i="25"/>
  <c r="H6" i="25"/>
  <c r="C6" i="25" s="1"/>
  <c r="I6" i="25"/>
  <c r="D6" i="25" s="1"/>
  <c r="H7" i="25"/>
  <c r="C7" i="25" s="1"/>
  <c r="I7" i="25"/>
  <c r="D7" i="25" s="1"/>
  <c r="H8" i="25"/>
  <c r="C8" i="25" s="1"/>
  <c r="I8" i="25"/>
  <c r="D8" i="25" s="1"/>
  <c r="H9" i="25"/>
  <c r="C9" i="25" s="1"/>
  <c r="I9" i="25"/>
  <c r="D9" i="25" s="1"/>
  <c r="H10" i="25"/>
  <c r="C10" i="25" s="1"/>
  <c r="I10" i="25"/>
  <c r="D10" i="25" s="1"/>
  <c r="H11" i="25"/>
  <c r="C11" i="25" s="1"/>
  <c r="I11" i="25"/>
  <c r="D11" i="25" s="1"/>
  <c r="G5" i="25"/>
  <c r="G6" i="25"/>
  <c r="B6" i="25" s="1"/>
  <c r="G7" i="25"/>
  <c r="B7" i="25" s="1"/>
  <c r="G8" i="25"/>
  <c r="B8" i="25" s="1"/>
  <c r="G9" i="25"/>
  <c r="B9" i="25" s="1"/>
  <c r="G10" i="25"/>
  <c r="B10" i="25" s="1"/>
  <c r="G11" i="25"/>
  <c r="B11" i="25" s="1"/>
  <c r="F6" i="25"/>
  <c r="A6" i="25" s="1"/>
  <c r="F7" i="25"/>
  <c r="A7" i="25" s="1"/>
  <c r="F8" i="25"/>
  <c r="A8" i="25" s="1"/>
  <c r="F9" i="25"/>
  <c r="A9" i="25" s="1"/>
  <c r="F10" i="25"/>
  <c r="A10" i="25" s="1"/>
  <c r="F11" i="25"/>
  <c r="A11" i="25" s="1"/>
  <c r="F5" i="25"/>
  <c r="L24" i="13" l="1"/>
  <c r="A31" i="14"/>
  <c r="L22" i="13"/>
  <c r="L24" i="10"/>
  <c r="G31" i="11"/>
  <c r="L22" i="10"/>
  <c r="A31" i="11"/>
  <c r="K22" i="10"/>
  <c r="L24" i="7"/>
  <c r="G27" i="8"/>
  <c r="L22" i="7"/>
  <c r="A27" i="8"/>
  <c r="O22" i="21"/>
  <c r="M22" i="21"/>
  <c r="T22" i="21" s="1"/>
  <c r="O24" i="18"/>
  <c r="M24" i="18"/>
  <c r="T24" i="18" s="1"/>
  <c r="O24" i="15"/>
  <c r="M24" i="15"/>
  <c r="T24" i="15" s="1"/>
  <c r="O24" i="21"/>
  <c r="M24" i="21"/>
  <c r="T24" i="21" s="1"/>
  <c r="O22" i="18"/>
  <c r="M22" i="18"/>
  <c r="T22" i="18" s="1"/>
  <c r="O22" i="15"/>
  <c r="M22" i="15"/>
  <c r="T22" i="15" s="1"/>
  <c r="O24" i="13"/>
  <c r="M24" i="13"/>
  <c r="T24" i="13" s="1"/>
  <c r="O22" i="10"/>
  <c r="M22" i="10"/>
  <c r="T22" i="10" s="1"/>
  <c r="O24" i="7"/>
  <c r="M24" i="7"/>
  <c r="T24" i="7" s="1"/>
  <c r="O22" i="7"/>
  <c r="M22" i="7"/>
  <c r="T22" i="7" s="1"/>
  <c r="O75" i="21"/>
  <c r="O73" i="21"/>
  <c r="O71" i="21"/>
  <c r="O64" i="21"/>
  <c r="O62" i="21"/>
  <c r="O57" i="21"/>
  <c r="O50" i="21"/>
  <c r="O42" i="21"/>
  <c r="O36" i="21"/>
  <c r="O34" i="21"/>
  <c r="O32" i="21"/>
  <c r="O30" i="21"/>
  <c r="O26" i="21"/>
  <c r="O21" i="21"/>
  <c r="O18" i="21"/>
  <c r="O15" i="21"/>
  <c r="O13" i="21"/>
  <c r="O9" i="21"/>
  <c r="O6" i="21"/>
  <c r="O73" i="18"/>
  <c r="O71" i="18"/>
  <c r="O69" i="18"/>
  <c r="O64" i="18"/>
  <c r="O62" i="18"/>
  <c r="O57" i="18"/>
  <c r="O50" i="18"/>
  <c r="O48" i="18"/>
  <c r="O43" i="18"/>
  <c r="O36" i="18"/>
  <c r="O34" i="18"/>
  <c r="O32" i="18"/>
  <c r="O30" i="18"/>
  <c r="O26" i="18"/>
  <c r="O21" i="18"/>
  <c r="O18" i="18"/>
  <c r="O15" i="18"/>
  <c r="O13" i="18"/>
  <c r="O9" i="18"/>
  <c r="O6" i="18"/>
  <c r="O79" i="15"/>
  <c r="O77" i="15"/>
  <c r="O75" i="15"/>
  <c r="O70" i="15"/>
  <c r="O67" i="15"/>
  <c r="O65" i="15"/>
  <c r="O59" i="15"/>
  <c r="O56" i="15"/>
  <c r="O49" i="15"/>
  <c r="O46" i="15"/>
  <c r="O40" i="15"/>
  <c r="O35" i="15"/>
  <c r="O33" i="15"/>
  <c r="O31" i="15"/>
  <c r="O28" i="15"/>
  <c r="O23" i="15"/>
  <c r="O19" i="15"/>
  <c r="O17" i="15"/>
  <c r="O14" i="15"/>
  <c r="O12" i="15"/>
  <c r="O8" i="15"/>
  <c r="O75" i="13"/>
  <c r="O73" i="13"/>
  <c r="O71" i="13"/>
  <c r="O66" i="13"/>
  <c r="O63" i="13"/>
  <c r="O22" i="13"/>
  <c r="M22" i="13"/>
  <c r="T22" i="13" s="1"/>
  <c r="O24" i="10"/>
  <c r="M24" i="10"/>
  <c r="T24" i="10" s="1"/>
  <c r="O76" i="21"/>
  <c r="O74" i="21"/>
  <c r="O72" i="21"/>
  <c r="O66" i="21"/>
  <c r="O63" i="21"/>
  <c r="O61" i="21"/>
  <c r="O54" i="21"/>
  <c r="O45" i="21"/>
  <c r="O41" i="21"/>
  <c r="O35" i="21"/>
  <c r="O33" i="21"/>
  <c r="O31" i="21"/>
  <c r="O28" i="21"/>
  <c r="O23" i="21"/>
  <c r="O19" i="21"/>
  <c r="O17" i="21"/>
  <c r="O14" i="21"/>
  <c r="O12" i="21"/>
  <c r="O8" i="21"/>
  <c r="O74" i="18"/>
  <c r="O72" i="18"/>
  <c r="O70" i="18"/>
  <c r="O65" i="18"/>
  <c r="O63" i="18"/>
  <c r="O61" i="18"/>
  <c r="O54" i="18"/>
  <c r="O49" i="18"/>
  <c r="O47" i="18"/>
  <c r="O42" i="18"/>
  <c r="O35" i="18"/>
  <c r="O33" i="18"/>
  <c r="O31" i="18"/>
  <c r="O28" i="18"/>
  <c r="O23" i="18"/>
  <c r="O19" i="18"/>
  <c r="O17" i="18"/>
  <c r="O14" i="18"/>
  <c r="O12" i="18"/>
  <c r="O8" i="18"/>
  <c r="O80" i="15"/>
  <c r="O78" i="15"/>
  <c r="O76" i="15"/>
  <c r="O71" i="15"/>
  <c r="O69" i="15"/>
  <c r="O66" i="15"/>
  <c r="O64" i="15"/>
  <c r="O57" i="15"/>
  <c r="O53" i="15"/>
  <c r="O48" i="15"/>
  <c r="O43" i="15"/>
  <c r="O36" i="15"/>
  <c r="O34" i="15"/>
  <c r="O32" i="15"/>
  <c r="O30" i="15"/>
  <c r="O26" i="15"/>
  <c r="O21" i="15"/>
  <c r="O18" i="15"/>
  <c r="O15" i="15"/>
  <c r="O13" i="15"/>
  <c r="O9" i="15"/>
  <c r="O6" i="15"/>
  <c r="O74" i="13"/>
  <c r="O72" i="13"/>
  <c r="O70" i="13"/>
  <c r="O64" i="13"/>
  <c r="O62" i="13"/>
  <c r="O61" i="13"/>
  <c r="O54" i="13"/>
  <c r="O49" i="13"/>
  <c r="O36" i="13"/>
  <c r="O34" i="13"/>
  <c r="O32" i="13"/>
  <c r="O30" i="13"/>
  <c r="O26" i="13"/>
  <c r="O21" i="13"/>
  <c r="O18" i="13"/>
  <c r="O15" i="13"/>
  <c r="O13" i="13"/>
  <c r="O9" i="13"/>
  <c r="O6" i="13"/>
  <c r="O77" i="10"/>
  <c r="O75" i="10"/>
  <c r="O73" i="10"/>
  <c r="O68" i="10"/>
  <c r="O66" i="10"/>
  <c r="O64" i="10"/>
  <c r="O59" i="10"/>
  <c r="O56" i="10"/>
  <c r="O53" i="10"/>
  <c r="O47" i="10"/>
  <c r="O36" i="10"/>
  <c r="O34" i="10"/>
  <c r="O32" i="10"/>
  <c r="O30" i="10"/>
  <c r="O26" i="10"/>
  <c r="O21" i="10"/>
  <c r="O18" i="10"/>
  <c r="O15" i="10"/>
  <c r="O13" i="10"/>
  <c r="O9" i="10"/>
  <c r="O6" i="10"/>
  <c r="O74" i="7"/>
  <c r="O72" i="7"/>
  <c r="O70" i="7"/>
  <c r="O49" i="7"/>
  <c r="O35" i="7"/>
  <c r="O33" i="7"/>
  <c r="O31" i="7"/>
  <c r="O23" i="7"/>
  <c r="O15" i="7"/>
  <c r="O13" i="7"/>
  <c r="M66" i="21"/>
  <c r="M64" i="21"/>
  <c r="M62" i="21"/>
  <c r="M60" i="21"/>
  <c r="M58" i="21"/>
  <c r="M56" i="21"/>
  <c r="M54" i="21"/>
  <c r="M48" i="21"/>
  <c r="M46" i="21"/>
  <c r="M44" i="21"/>
  <c r="M42" i="21"/>
  <c r="M40" i="21"/>
  <c r="M35" i="21"/>
  <c r="M33" i="21"/>
  <c r="M31" i="21"/>
  <c r="M29" i="21"/>
  <c r="M26" i="21"/>
  <c r="M21" i="21"/>
  <c r="M18" i="21"/>
  <c r="M15" i="21"/>
  <c r="M13" i="21"/>
  <c r="M10" i="21"/>
  <c r="M8" i="21"/>
  <c r="M6" i="21"/>
  <c r="M4" i="21"/>
  <c r="M64" i="18"/>
  <c r="M62" i="18"/>
  <c r="M60" i="18"/>
  <c r="M58" i="18"/>
  <c r="M56" i="18"/>
  <c r="M54" i="18"/>
  <c r="M49" i="18"/>
  <c r="M47" i="18"/>
  <c r="M44" i="18"/>
  <c r="M42" i="18"/>
  <c r="M40" i="18"/>
  <c r="M35" i="18"/>
  <c r="M33" i="18"/>
  <c r="M31" i="18"/>
  <c r="M29" i="18"/>
  <c r="M26" i="18"/>
  <c r="O57" i="13"/>
  <c r="O50" i="13"/>
  <c r="O44" i="13"/>
  <c r="O35" i="13"/>
  <c r="O33" i="13"/>
  <c r="O31" i="13"/>
  <c r="O28" i="13"/>
  <c r="O23" i="13"/>
  <c r="O19" i="13"/>
  <c r="O17" i="13"/>
  <c r="O14" i="13"/>
  <c r="O12" i="13"/>
  <c r="O8" i="13"/>
  <c r="O78" i="10"/>
  <c r="O76" i="10"/>
  <c r="O74" i="10"/>
  <c r="O69" i="10"/>
  <c r="O67" i="10"/>
  <c r="O65" i="10"/>
  <c r="O63" i="10"/>
  <c r="O57" i="10"/>
  <c r="O55" i="10"/>
  <c r="O49" i="10"/>
  <c r="O40" i="10"/>
  <c r="O35" i="10"/>
  <c r="O33" i="10"/>
  <c r="O31" i="10"/>
  <c r="O28" i="10"/>
  <c r="O23" i="10"/>
  <c r="O19" i="10"/>
  <c r="O17" i="10"/>
  <c r="O14" i="10"/>
  <c r="O12" i="10"/>
  <c r="O8" i="10"/>
  <c r="O75" i="7"/>
  <c r="O73" i="7"/>
  <c r="O71" i="7"/>
  <c r="O50" i="7"/>
  <c r="O36" i="7"/>
  <c r="O34" i="7"/>
  <c r="O32" i="7"/>
  <c r="O26" i="7"/>
  <c r="O21" i="7"/>
  <c r="O14" i="7"/>
  <c r="M67" i="21"/>
  <c r="M65" i="21"/>
  <c r="M63" i="21"/>
  <c r="M61" i="21"/>
  <c r="M59" i="21"/>
  <c r="M57" i="21"/>
  <c r="M55" i="21"/>
  <c r="M50" i="21"/>
  <c r="M47" i="21"/>
  <c r="M45" i="21"/>
  <c r="M43" i="21"/>
  <c r="M41" i="21"/>
  <c r="M36" i="21"/>
  <c r="M34" i="21"/>
  <c r="M32" i="21"/>
  <c r="M30" i="21"/>
  <c r="M28" i="21"/>
  <c r="M23" i="21"/>
  <c r="M19" i="21"/>
  <c r="M17" i="21"/>
  <c r="M14" i="21"/>
  <c r="M12" i="21"/>
  <c r="M9" i="21"/>
  <c r="M7" i="21"/>
  <c r="M5" i="21"/>
  <c r="M65" i="18"/>
  <c r="M63" i="18"/>
  <c r="M61" i="18"/>
  <c r="M59" i="18"/>
  <c r="M57" i="18"/>
  <c r="M55" i="18"/>
  <c r="M50" i="18"/>
  <c r="M48" i="18"/>
  <c r="M45" i="18"/>
  <c r="M43" i="18"/>
  <c r="M41" i="18"/>
  <c r="M36" i="18"/>
  <c r="M34" i="18"/>
  <c r="M32" i="18"/>
  <c r="M30" i="18"/>
  <c r="M28" i="18"/>
  <c r="M23" i="18"/>
  <c r="M19" i="18"/>
  <c r="M17" i="18"/>
  <c r="M14" i="18"/>
  <c r="M12" i="18"/>
  <c r="M9" i="18"/>
  <c r="M7" i="18"/>
  <c r="M5" i="18"/>
  <c r="M71" i="15"/>
  <c r="M69" i="15"/>
  <c r="M66" i="15"/>
  <c r="M64" i="15"/>
  <c r="M57" i="15"/>
  <c r="M55" i="15"/>
  <c r="M53" i="15"/>
  <c r="M48" i="15"/>
  <c r="M46" i="15"/>
  <c r="M44" i="15"/>
  <c r="M42" i="15"/>
  <c r="M40" i="15"/>
  <c r="M35" i="15"/>
  <c r="M33" i="15"/>
  <c r="M31" i="15"/>
  <c r="M29" i="15"/>
  <c r="M26" i="15"/>
  <c r="M21" i="15"/>
  <c r="M18" i="15"/>
  <c r="M15" i="15"/>
  <c r="M13" i="15"/>
  <c r="M10" i="15"/>
  <c r="M8" i="15"/>
  <c r="M6" i="15"/>
  <c r="M4" i="15"/>
  <c r="M65" i="13"/>
  <c r="M63" i="13"/>
  <c r="M61" i="13"/>
  <c r="M59" i="13"/>
  <c r="M57" i="13"/>
  <c r="M55" i="13"/>
  <c r="M50" i="13"/>
  <c r="M47" i="13"/>
  <c r="M45" i="13"/>
  <c r="M43" i="13"/>
  <c r="M41" i="13"/>
  <c r="M36" i="13"/>
  <c r="M34" i="13"/>
  <c r="M32" i="13"/>
  <c r="M30" i="13"/>
  <c r="M28" i="13"/>
  <c r="M23" i="13"/>
  <c r="M19" i="13"/>
  <c r="M17" i="13"/>
  <c r="M14" i="13"/>
  <c r="M12" i="13"/>
  <c r="M9" i="13"/>
  <c r="M7" i="13"/>
  <c r="M5" i="13"/>
  <c r="M59" i="10"/>
  <c r="M56" i="10"/>
  <c r="M54" i="10"/>
  <c r="M49" i="10"/>
  <c r="M47" i="10"/>
  <c r="M45" i="10"/>
  <c r="M43" i="10"/>
  <c r="M41" i="10"/>
  <c r="M36" i="10"/>
  <c r="M34" i="10"/>
  <c r="M32" i="10"/>
  <c r="M30" i="10"/>
  <c r="M28" i="10"/>
  <c r="M23" i="10"/>
  <c r="M19" i="10"/>
  <c r="M17" i="10"/>
  <c r="M14" i="10"/>
  <c r="M12" i="10"/>
  <c r="M9" i="10"/>
  <c r="M7" i="10"/>
  <c r="M5" i="10"/>
  <c r="M66" i="7"/>
  <c r="M64" i="7"/>
  <c r="M62" i="7"/>
  <c r="M60" i="7"/>
  <c r="M58" i="7"/>
  <c r="M56" i="7"/>
  <c r="M54" i="7"/>
  <c r="M49" i="7"/>
  <c r="M46" i="7"/>
  <c r="M44" i="7"/>
  <c r="M42" i="7"/>
  <c r="M40" i="7"/>
  <c r="M35" i="7"/>
  <c r="M33" i="7"/>
  <c r="M31" i="7"/>
  <c r="M29" i="7"/>
  <c r="M26" i="7"/>
  <c r="M21" i="7"/>
  <c r="M18" i="7"/>
  <c r="M15" i="7"/>
  <c r="M13" i="7"/>
  <c r="M10" i="7"/>
  <c r="M8" i="7"/>
  <c r="M6" i="7"/>
  <c r="M4" i="7"/>
  <c r="D66" i="21"/>
  <c r="D64" i="21"/>
  <c r="D62" i="21"/>
  <c r="D60" i="21"/>
  <c r="D58" i="21"/>
  <c r="D56" i="21"/>
  <c r="D54" i="21"/>
  <c r="D48" i="21"/>
  <c r="D46" i="21"/>
  <c r="D44" i="21"/>
  <c r="D42" i="21"/>
  <c r="D40" i="21"/>
  <c r="D29" i="21"/>
  <c r="D26" i="21"/>
  <c r="D18" i="21"/>
  <c r="D15" i="21"/>
  <c r="D13" i="21"/>
  <c r="D10" i="21"/>
  <c r="D8" i="21"/>
  <c r="D6" i="21"/>
  <c r="D4" i="21"/>
  <c r="D64" i="18"/>
  <c r="D62" i="18"/>
  <c r="D60" i="18"/>
  <c r="D58" i="18"/>
  <c r="D56" i="18"/>
  <c r="D54" i="18"/>
  <c r="D49" i="18"/>
  <c r="D47" i="18"/>
  <c r="D44" i="18"/>
  <c r="D42" i="18"/>
  <c r="D40" i="18"/>
  <c r="D29" i="18"/>
  <c r="D26" i="18"/>
  <c r="D18" i="18"/>
  <c r="D15" i="18"/>
  <c r="D13" i="18"/>
  <c r="D10" i="18"/>
  <c r="D8" i="18"/>
  <c r="D6" i="18"/>
  <c r="D4" i="18"/>
  <c r="D70" i="15"/>
  <c r="D67" i="15"/>
  <c r="D65" i="15"/>
  <c r="D59" i="15"/>
  <c r="D56" i="15"/>
  <c r="D54" i="15"/>
  <c r="D49" i="15"/>
  <c r="D47" i="15"/>
  <c r="D45" i="15"/>
  <c r="D43" i="15"/>
  <c r="D41" i="15"/>
  <c r="D30" i="15"/>
  <c r="D28" i="15"/>
  <c r="D19" i="15"/>
  <c r="D17" i="15"/>
  <c r="D14" i="15"/>
  <c r="D12" i="15"/>
  <c r="D9" i="15"/>
  <c r="D7" i="15"/>
  <c r="D5" i="15"/>
  <c r="D66" i="13"/>
  <c r="D64" i="13"/>
  <c r="D62" i="13"/>
  <c r="D60" i="13"/>
  <c r="D58" i="13"/>
  <c r="D56" i="13"/>
  <c r="M21" i="18"/>
  <c r="M18" i="18"/>
  <c r="M15" i="18"/>
  <c r="M13" i="18"/>
  <c r="M10" i="18"/>
  <c r="M8" i="18"/>
  <c r="M6" i="18"/>
  <c r="M4" i="18"/>
  <c r="M70" i="15"/>
  <c r="M67" i="15"/>
  <c r="M65" i="15"/>
  <c r="M59" i="15"/>
  <c r="M56" i="15"/>
  <c r="M54" i="15"/>
  <c r="M49" i="15"/>
  <c r="M47" i="15"/>
  <c r="M45" i="15"/>
  <c r="M43" i="15"/>
  <c r="M41" i="15"/>
  <c r="M36" i="15"/>
  <c r="M34" i="15"/>
  <c r="M32" i="15"/>
  <c r="M30" i="15"/>
  <c r="M28" i="15"/>
  <c r="M23" i="15"/>
  <c r="M19" i="15"/>
  <c r="M17" i="15"/>
  <c r="M14" i="15"/>
  <c r="M12" i="15"/>
  <c r="M9" i="15"/>
  <c r="M7" i="15"/>
  <c r="M5" i="15"/>
  <c r="M66" i="13"/>
  <c r="M64" i="13"/>
  <c r="M62" i="13"/>
  <c r="M60" i="13"/>
  <c r="M58" i="13"/>
  <c r="M56" i="13"/>
  <c r="M54" i="13"/>
  <c r="M49" i="13"/>
  <c r="M46" i="13"/>
  <c r="M44" i="13"/>
  <c r="M42" i="13"/>
  <c r="M40" i="13"/>
  <c r="M35" i="13"/>
  <c r="M33" i="13"/>
  <c r="M31" i="13"/>
  <c r="M29" i="13"/>
  <c r="M26" i="13"/>
  <c r="M21" i="13"/>
  <c r="M18" i="13"/>
  <c r="M15" i="13"/>
  <c r="M13" i="13"/>
  <c r="M10" i="13"/>
  <c r="M8" i="13"/>
  <c r="M6" i="13"/>
  <c r="M4" i="13"/>
  <c r="M57" i="10"/>
  <c r="M55" i="10"/>
  <c r="M53" i="10"/>
  <c r="M48" i="10"/>
  <c r="M46" i="10"/>
  <c r="M44" i="10"/>
  <c r="M42" i="10"/>
  <c r="M40" i="10"/>
  <c r="M35" i="10"/>
  <c r="M33" i="10"/>
  <c r="M31" i="10"/>
  <c r="M29" i="10"/>
  <c r="M26" i="10"/>
  <c r="M21" i="10"/>
  <c r="M18" i="10"/>
  <c r="M15" i="10"/>
  <c r="M13" i="10"/>
  <c r="M10" i="10"/>
  <c r="M8" i="10"/>
  <c r="M6" i="10"/>
  <c r="M4" i="10"/>
  <c r="M65" i="7"/>
  <c r="M63" i="7"/>
  <c r="M61" i="7"/>
  <c r="M59" i="7"/>
  <c r="M57" i="7"/>
  <c r="M55" i="7"/>
  <c r="M50" i="7"/>
  <c r="M47" i="7"/>
  <c r="M45" i="7"/>
  <c r="M43" i="7"/>
  <c r="M41" i="7"/>
  <c r="M36" i="7"/>
  <c r="M34" i="7"/>
  <c r="M32" i="7"/>
  <c r="M30" i="7"/>
  <c r="M28" i="7"/>
  <c r="M23" i="7"/>
  <c r="M19" i="7"/>
  <c r="M17" i="7"/>
  <c r="M14" i="7"/>
  <c r="M12" i="7"/>
  <c r="M9" i="7"/>
  <c r="M7" i="7"/>
  <c r="M5" i="7"/>
  <c r="D67" i="21"/>
  <c r="D65" i="21"/>
  <c r="D63" i="21"/>
  <c r="D61" i="21"/>
  <c r="D59" i="21"/>
  <c r="D57" i="21"/>
  <c r="D55" i="21"/>
  <c r="D50" i="21"/>
  <c r="D47" i="21"/>
  <c r="D45" i="21"/>
  <c r="D43" i="21"/>
  <c r="D41" i="21"/>
  <c r="D30" i="21"/>
  <c r="D28" i="21"/>
  <c r="D19" i="21"/>
  <c r="D17" i="21"/>
  <c r="D14" i="21"/>
  <c r="D12" i="21"/>
  <c r="D9" i="21"/>
  <c r="D7" i="21"/>
  <c r="D5" i="21"/>
  <c r="D65" i="18"/>
  <c r="D63" i="18"/>
  <c r="D61" i="18"/>
  <c r="D59" i="18"/>
  <c r="D57" i="18"/>
  <c r="D55" i="18"/>
  <c r="D50" i="18"/>
  <c r="D48" i="18"/>
  <c r="D45" i="18"/>
  <c r="D43" i="18"/>
  <c r="D41" i="18"/>
  <c r="D30" i="18"/>
  <c r="D28" i="18"/>
  <c r="D19" i="18"/>
  <c r="D17" i="18"/>
  <c r="D14" i="18"/>
  <c r="D12" i="18"/>
  <c r="D9" i="18"/>
  <c r="D7" i="18"/>
  <c r="D5" i="18"/>
  <c r="D71" i="15"/>
  <c r="D69" i="15"/>
  <c r="D66" i="15"/>
  <c r="D64" i="15"/>
  <c r="D57" i="15"/>
  <c r="D55" i="15"/>
  <c r="D53" i="15"/>
  <c r="D48" i="15"/>
  <c r="D46" i="15"/>
  <c r="D44" i="15"/>
  <c r="D42" i="15"/>
  <c r="D40" i="15"/>
  <c r="D29" i="15"/>
  <c r="D26" i="15"/>
  <c r="D18" i="15"/>
  <c r="D15" i="15"/>
  <c r="D13" i="15"/>
  <c r="D10" i="15"/>
  <c r="D8" i="15"/>
  <c r="D6" i="15"/>
  <c r="D4" i="15"/>
  <c r="D65" i="13"/>
  <c r="D63" i="13"/>
  <c r="D61" i="13"/>
  <c r="D59" i="13"/>
  <c r="D57" i="13"/>
  <c r="D55" i="13"/>
  <c r="O17" i="7"/>
  <c r="O62" i="7"/>
  <c r="O6" i="7"/>
  <c r="O59" i="7"/>
  <c r="O9" i="7"/>
  <c r="O28" i="7"/>
  <c r="O12" i="7"/>
  <c r="O64" i="7"/>
  <c r="O19" i="7"/>
  <c r="D4" i="7"/>
  <c r="D6" i="7"/>
  <c r="D8" i="7"/>
  <c r="D10" i="7"/>
  <c r="D13" i="7"/>
  <c r="D15" i="7"/>
  <c r="D18" i="7"/>
  <c r="D26" i="7"/>
  <c r="D29" i="7"/>
  <c r="D40" i="7"/>
  <c r="D42" i="7"/>
  <c r="D44" i="7"/>
  <c r="D46" i="7"/>
  <c r="D49" i="7"/>
  <c r="D54" i="7"/>
  <c r="D56" i="7"/>
  <c r="D58" i="7"/>
  <c r="D60" i="7"/>
  <c r="D62" i="7"/>
  <c r="D64" i="7"/>
  <c r="D66" i="7"/>
  <c r="D5" i="10"/>
  <c r="D7" i="10"/>
  <c r="D9" i="10"/>
  <c r="D12" i="10"/>
  <c r="D14" i="10"/>
  <c r="D17" i="10"/>
  <c r="D19" i="10"/>
  <c r="D28" i="10"/>
  <c r="D30" i="10"/>
  <c r="D41" i="10"/>
  <c r="D43" i="10"/>
  <c r="D45" i="10"/>
  <c r="D47" i="10"/>
  <c r="D49" i="10"/>
  <c r="D54" i="10"/>
  <c r="D56" i="10"/>
  <c r="D59" i="10"/>
  <c r="D5" i="13"/>
  <c r="D7" i="13"/>
  <c r="D9" i="13"/>
  <c r="D12" i="13"/>
  <c r="D14" i="13"/>
  <c r="D17" i="13"/>
  <c r="D19" i="13"/>
  <c r="D28" i="13"/>
  <c r="D30" i="13"/>
  <c r="D41" i="13"/>
  <c r="D43" i="13"/>
  <c r="D45" i="13"/>
  <c r="D47" i="13"/>
  <c r="D50" i="13"/>
  <c r="O40" i="7"/>
  <c r="O18" i="7"/>
  <c r="O54" i="7"/>
  <c r="O8" i="7"/>
  <c r="O63" i="7"/>
  <c r="O66" i="7"/>
  <c r="O30" i="7"/>
  <c r="D5" i="7"/>
  <c r="D7" i="7"/>
  <c r="D9" i="7"/>
  <c r="D12" i="7"/>
  <c r="D14" i="7"/>
  <c r="D17" i="7"/>
  <c r="D19" i="7"/>
  <c r="D28" i="7"/>
  <c r="D30" i="7"/>
  <c r="D41" i="7"/>
  <c r="D43" i="7"/>
  <c r="D45" i="7"/>
  <c r="D47" i="7"/>
  <c r="D50" i="7"/>
  <c r="D55" i="7"/>
  <c r="D57" i="7"/>
  <c r="D59" i="7"/>
  <c r="D61" i="7"/>
  <c r="D63" i="7"/>
  <c r="D65" i="7"/>
  <c r="D4" i="10"/>
  <c r="D6" i="10"/>
  <c r="D8" i="10"/>
  <c r="D10" i="10"/>
  <c r="D13" i="10"/>
  <c r="D15" i="10"/>
  <c r="D18" i="10"/>
  <c r="D26" i="10"/>
  <c r="D29" i="10"/>
  <c r="D40" i="10"/>
  <c r="D42" i="10"/>
  <c r="D44" i="10"/>
  <c r="D46" i="10"/>
  <c r="D48" i="10"/>
  <c r="D53" i="10"/>
  <c r="D55" i="10"/>
  <c r="D57" i="10"/>
  <c r="D4" i="13"/>
  <c r="D6" i="13"/>
  <c r="D8" i="13"/>
  <c r="D10" i="13"/>
  <c r="D13" i="13"/>
  <c r="D15" i="13"/>
  <c r="D18" i="13"/>
  <c r="D26" i="13"/>
  <c r="D29" i="13"/>
  <c r="D40" i="13"/>
  <c r="D42" i="13"/>
  <c r="D44" i="13"/>
  <c r="D46" i="13"/>
  <c r="D49" i="13"/>
  <c r="D54" i="13"/>
  <c r="K24" i="10"/>
  <c r="K22" i="13"/>
  <c r="K22" i="7"/>
  <c r="K24" i="7"/>
  <c r="O61" i="7"/>
  <c r="H4" i="2"/>
  <c r="D36" i="23"/>
  <c r="G62" i="23"/>
  <c r="G61" i="23"/>
  <c r="G60" i="23"/>
  <c r="G59" i="23"/>
  <c r="G58" i="23"/>
  <c r="A63" i="23"/>
  <c r="A62" i="23"/>
  <c r="A61" i="23"/>
  <c r="A60" i="23"/>
  <c r="A59" i="23"/>
  <c r="A58" i="23"/>
  <c r="A54" i="23"/>
  <c r="A53" i="23"/>
  <c r="I52" i="23"/>
  <c r="G52" i="23"/>
  <c r="E52" i="23"/>
  <c r="C52" i="23"/>
  <c r="B52" i="23"/>
  <c r="D52" i="23" s="1"/>
  <c r="I51" i="23"/>
  <c r="G51" i="23"/>
  <c r="C51" i="23"/>
  <c r="K50" i="23"/>
  <c r="I50" i="23"/>
  <c r="H50" i="23"/>
  <c r="J50" i="23" s="1"/>
  <c r="C50" i="23"/>
  <c r="B50" i="23"/>
  <c r="D50" i="23" s="1"/>
  <c r="I49" i="23"/>
  <c r="C49" i="23"/>
  <c r="I48" i="23"/>
  <c r="C48" i="23"/>
  <c r="A48" i="23"/>
  <c r="I47" i="23"/>
  <c r="C47" i="23"/>
  <c r="I46" i="23"/>
  <c r="C46" i="23"/>
  <c r="I45" i="23"/>
  <c r="C45" i="23"/>
  <c r="K42" i="23"/>
  <c r="I42" i="23"/>
  <c r="H42" i="23"/>
  <c r="J42" i="23" s="1"/>
  <c r="E42" i="23"/>
  <c r="B42" i="23"/>
  <c r="D42" i="23" s="1"/>
  <c r="H40" i="23"/>
  <c r="B40" i="23"/>
  <c r="D40" i="23" s="1"/>
  <c r="I39" i="23"/>
  <c r="C39" i="23"/>
  <c r="I38" i="23"/>
  <c r="C38" i="23"/>
  <c r="I37" i="23"/>
  <c r="C37" i="23"/>
  <c r="I36" i="23"/>
  <c r="B36" i="23"/>
  <c r="C36" i="23" s="1"/>
  <c r="K31" i="23"/>
  <c r="I31" i="23"/>
  <c r="H31" i="23"/>
  <c r="J31" i="23" s="1"/>
  <c r="E31" i="23"/>
  <c r="C31" i="23"/>
  <c r="B31" i="23"/>
  <c r="D31" i="23" s="1"/>
  <c r="I30" i="23"/>
  <c r="C30" i="23"/>
  <c r="I29" i="23"/>
  <c r="C29" i="23"/>
  <c r="I28" i="23"/>
  <c r="C28" i="23"/>
  <c r="I27" i="23"/>
  <c r="H27" i="23"/>
  <c r="J27" i="23" s="1"/>
  <c r="C27" i="23"/>
  <c r="B27" i="23"/>
  <c r="D27" i="23" s="1"/>
  <c r="I26" i="23"/>
  <c r="C26" i="23"/>
  <c r="C21" i="23"/>
  <c r="I20" i="23"/>
  <c r="C20" i="23"/>
  <c r="I19" i="23"/>
  <c r="C19" i="23"/>
  <c r="J18" i="23"/>
  <c r="H18" i="23"/>
  <c r="I18" i="23" s="1"/>
  <c r="C18" i="23"/>
  <c r="I17" i="23"/>
  <c r="H17" i="23"/>
  <c r="G17" i="23" s="1"/>
  <c r="C17" i="23"/>
  <c r="I16" i="23"/>
  <c r="H16" i="23"/>
  <c r="J16" i="23" s="1"/>
  <c r="C16" i="23"/>
  <c r="B16" i="23"/>
  <c r="D16" i="23" s="1"/>
  <c r="I15" i="23"/>
  <c r="C15" i="23"/>
  <c r="I14" i="23"/>
  <c r="C14" i="23"/>
  <c r="D36" i="20"/>
  <c r="G62" i="20"/>
  <c r="G61" i="20"/>
  <c r="G60" i="20"/>
  <c r="G59" i="20"/>
  <c r="G58" i="20"/>
  <c r="A63" i="20"/>
  <c r="A62" i="20"/>
  <c r="A61" i="20"/>
  <c r="A60" i="20"/>
  <c r="A59" i="20"/>
  <c r="A58" i="20"/>
  <c r="A54" i="20"/>
  <c r="I53" i="20"/>
  <c r="G53" i="20"/>
  <c r="A53" i="20"/>
  <c r="I52" i="20"/>
  <c r="G52" i="20"/>
  <c r="E52" i="20"/>
  <c r="C52" i="20"/>
  <c r="B52" i="20"/>
  <c r="D52" i="20" s="1"/>
  <c r="K51" i="20"/>
  <c r="I51" i="20"/>
  <c r="H51" i="20"/>
  <c r="J51" i="20" s="1"/>
  <c r="C51" i="20"/>
  <c r="I50" i="20"/>
  <c r="H50" i="20"/>
  <c r="J50" i="20" s="1"/>
  <c r="C50" i="20"/>
  <c r="I49" i="20"/>
  <c r="H49" i="20"/>
  <c r="J49" i="20" s="1"/>
  <c r="C49" i="20"/>
  <c r="B49" i="20"/>
  <c r="D49" i="20" s="1"/>
  <c r="I48" i="20"/>
  <c r="C48" i="20"/>
  <c r="I47" i="20"/>
  <c r="C47" i="20"/>
  <c r="I46" i="20"/>
  <c r="G46" i="20"/>
  <c r="C46" i="20"/>
  <c r="K42" i="20"/>
  <c r="I42" i="20"/>
  <c r="H42" i="20"/>
  <c r="J42" i="20" s="1"/>
  <c r="I41" i="20"/>
  <c r="E41" i="20"/>
  <c r="C41" i="20"/>
  <c r="B41" i="20"/>
  <c r="D41" i="20" s="1"/>
  <c r="I40" i="20"/>
  <c r="C40" i="20"/>
  <c r="I39" i="20"/>
  <c r="H39" i="20"/>
  <c r="J39" i="20" s="1"/>
  <c r="C39" i="20"/>
  <c r="I38" i="20"/>
  <c r="C38" i="20"/>
  <c r="I37" i="20"/>
  <c r="C37" i="20"/>
  <c r="J36" i="20"/>
  <c r="H36" i="20"/>
  <c r="I36" i="20" s="1"/>
  <c r="B36" i="20"/>
  <c r="C36" i="20" s="1"/>
  <c r="K32" i="20"/>
  <c r="I32" i="20"/>
  <c r="H32" i="20"/>
  <c r="J32" i="20" s="1"/>
  <c r="E32" i="20"/>
  <c r="B32" i="20"/>
  <c r="D32" i="20" s="1"/>
  <c r="H30" i="20"/>
  <c r="J30" i="20" s="1"/>
  <c r="B30" i="20"/>
  <c r="D30" i="20" s="1"/>
  <c r="I29" i="20"/>
  <c r="C29" i="20"/>
  <c r="I28" i="20"/>
  <c r="C28" i="20"/>
  <c r="I27" i="20"/>
  <c r="H27" i="20"/>
  <c r="J27" i="20" s="1"/>
  <c r="C27" i="20"/>
  <c r="B27" i="20"/>
  <c r="D27" i="20" s="1"/>
  <c r="I26" i="20"/>
  <c r="H26" i="20"/>
  <c r="J26" i="20" s="1"/>
  <c r="C26" i="20"/>
  <c r="C21" i="20"/>
  <c r="I20" i="20"/>
  <c r="C20" i="20"/>
  <c r="I19" i="20"/>
  <c r="C19" i="20"/>
  <c r="I18" i="20"/>
  <c r="C18" i="20"/>
  <c r="I17" i="20"/>
  <c r="C17" i="20"/>
  <c r="I16" i="20"/>
  <c r="H16" i="20"/>
  <c r="G16" i="20" s="1"/>
  <c r="C16" i="20"/>
  <c r="B16" i="20"/>
  <c r="D16" i="20" s="1"/>
  <c r="I15" i="20"/>
  <c r="C15" i="20"/>
  <c r="I14" i="20"/>
  <c r="C14" i="20"/>
  <c r="G62" i="17"/>
  <c r="G61" i="17"/>
  <c r="G60" i="17"/>
  <c r="G59" i="17"/>
  <c r="G58" i="17"/>
  <c r="A63" i="17"/>
  <c r="A62" i="17"/>
  <c r="A61" i="17"/>
  <c r="A60" i="17"/>
  <c r="A59" i="17"/>
  <c r="A58" i="17"/>
  <c r="A55" i="17"/>
  <c r="I53" i="17"/>
  <c r="G53" i="17"/>
  <c r="A54" i="17"/>
  <c r="I52" i="17"/>
  <c r="G52" i="17"/>
  <c r="E53" i="17"/>
  <c r="C53" i="17"/>
  <c r="B53" i="17"/>
  <c r="D53" i="17" s="1"/>
  <c r="K51" i="17"/>
  <c r="I51" i="17"/>
  <c r="H51" i="17"/>
  <c r="J51" i="17" s="1"/>
  <c r="C52" i="17"/>
  <c r="I50" i="17"/>
  <c r="B50" i="17"/>
  <c r="I49" i="17"/>
  <c r="I48" i="17"/>
  <c r="C48" i="17"/>
  <c r="I47" i="17"/>
  <c r="C47" i="17"/>
  <c r="I46" i="17"/>
  <c r="H46" i="17"/>
  <c r="J46" i="17" s="1"/>
  <c r="C46" i="17"/>
  <c r="K42" i="17"/>
  <c r="H42" i="17"/>
  <c r="J42" i="17" s="1"/>
  <c r="E41" i="17"/>
  <c r="C41" i="17"/>
  <c r="B41" i="17"/>
  <c r="D41" i="17" s="1"/>
  <c r="H40" i="17"/>
  <c r="J40" i="17" s="1"/>
  <c r="C40" i="17"/>
  <c r="I39" i="17"/>
  <c r="C39" i="17"/>
  <c r="I38" i="17"/>
  <c r="C38" i="17"/>
  <c r="K37" i="17"/>
  <c r="I37" i="17"/>
  <c r="H37" i="17"/>
  <c r="J37" i="17" s="1"/>
  <c r="E37" i="17"/>
  <c r="C37" i="17"/>
  <c r="B37" i="17"/>
  <c r="D37" i="17" s="1"/>
  <c r="J36" i="17"/>
  <c r="H36" i="17"/>
  <c r="I36" i="17" s="1"/>
  <c r="D36" i="17"/>
  <c r="B36" i="17"/>
  <c r="C36" i="17" s="1"/>
  <c r="K32" i="17"/>
  <c r="I32" i="17"/>
  <c r="H32" i="17"/>
  <c r="J32" i="17" s="1"/>
  <c r="I31" i="17"/>
  <c r="E31" i="17"/>
  <c r="C31" i="17"/>
  <c r="B31" i="17"/>
  <c r="D31" i="17" s="1"/>
  <c r="I30" i="17"/>
  <c r="C30" i="17"/>
  <c r="B30" i="17"/>
  <c r="D30" i="17" s="1"/>
  <c r="I29" i="17"/>
  <c r="C29" i="17"/>
  <c r="K28" i="17"/>
  <c r="I28" i="17"/>
  <c r="H28" i="17"/>
  <c r="J28" i="17" s="1"/>
  <c r="E28" i="17"/>
  <c r="C28" i="17"/>
  <c r="B28" i="17"/>
  <c r="I27" i="17"/>
  <c r="H27" i="17"/>
  <c r="G27" i="17" s="1"/>
  <c r="C27" i="17"/>
  <c r="B27" i="17"/>
  <c r="A27" i="17" s="1"/>
  <c r="I26" i="17"/>
  <c r="H26" i="17"/>
  <c r="G26" i="17" s="1"/>
  <c r="C26" i="17"/>
  <c r="C21" i="17"/>
  <c r="I20" i="17"/>
  <c r="C20" i="17"/>
  <c r="I19" i="17"/>
  <c r="C19" i="17"/>
  <c r="I18" i="17"/>
  <c r="H18" i="17"/>
  <c r="C18" i="17"/>
  <c r="I17" i="17"/>
  <c r="C17" i="17"/>
  <c r="I16" i="17"/>
  <c r="H16" i="17"/>
  <c r="J16" i="17" s="1"/>
  <c r="C16" i="17"/>
  <c r="B16" i="17"/>
  <c r="D16" i="17" s="1"/>
  <c r="I15" i="17"/>
  <c r="C15" i="17"/>
  <c r="I14" i="17"/>
  <c r="C14" i="17"/>
  <c r="G62" i="14"/>
  <c r="G61" i="14"/>
  <c r="G60" i="14"/>
  <c r="G59" i="14"/>
  <c r="G58" i="14"/>
  <c r="A63" i="14"/>
  <c r="A62" i="14"/>
  <c r="A61" i="14"/>
  <c r="A60" i="14"/>
  <c r="A59" i="14"/>
  <c r="A58" i="14"/>
  <c r="A54" i="14"/>
  <c r="A53" i="14"/>
  <c r="I52" i="14"/>
  <c r="G52" i="14"/>
  <c r="E52" i="14"/>
  <c r="C52" i="14"/>
  <c r="B52" i="14"/>
  <c r="D52" i="14" s="1"/>
  <c r="I51" i="14"/>
  <c r="G51" i="14"/>
  <c r="C51" i="14"/>
  <c r="K50" i="14"/>
  <c r="I50" i="14"/>
  <c r="H50" i="14"/>
  <c r="J50" i="14" s="1"/>
  <c r="C50" i="14"/>
  <c r="I49" i="14"/>
  <c r="C49" i="14"/>
  <c r="I48" i="14"/>
  <c r="H48" i="14"/>
  <c r="J48" i="14" s="1"/>
  <c r="C48" i="14"/>
  <c r="I47" i="14"/>
  <c r="C47" i="14"/>
  <c r="I46" i="14"/>
  <c r="C46" i="14"/>
  <c r="B46" i="14"/>
  <c r="D46" i="14" s="1"/>
  <c r="K42" i="14"/>
  <c r="I42" i="14"/>
  <c r="H42" i="14"/>
  <c r="J42" i="14" s="1"/>
  <c r="I41" i="14"/>
  <c r="H41" i="14"/>
  <c r="G41" i="14" s="1"/>
  <c r="E41" i="14"/>
  <c r="C41" i="14"/>
  <c r="B41" i="14"/>
  <c r="D41" i="14" s="1"/>
  <c r="I40" i="14"/>
  <c r="C40" i="14"/>
  <c r="I39" i="14"/>
  <c r="C39" i="14"/>
  <c r="I38" i="14"/>
  <c r="C38" i="14"/>
  <c r="I37" i="14"/>
  <c r="C37" i="14"/>
  <c r="I36" i="14"/>
  <c r="C36" i="14"/>
  <c r="K32" i="14"/>
  <c r="I32" i="14"/>
  <c r="H32" i="14"/>
  <c r="J32" i="14" s="1"/>
  <c r="J31" i="14"/>
  <c r="H31" i="14"/>
  <c r="I31" i="14" s="1"/>
  <c r="E32" i="14"/>
  <c r="B32" i="14"/>
  <c r="D32" i="14" s="1"/>
  <c r="I30" i="14"/>
  <c r="B30" i="14"/>
  <c r="I29" i="14"/>
  <c r="C29" i="14"/>
  <c r="I28" i="14"/>
  <c r="C28" i="14"/>
  <c r="I27" i="14"/>
  <c r="H27" i="14"/>
  <c r="G27" i="14" s="1"/>
  <c r="C27" i="14"/>
  <c r="B27" i="14"/>
  <c r="A27" i="14" s="1"/>
  <c r="I26" i="14"/>
  <c r="G26" i="14"/>
  <c r="D26" i="14"/>
  <c r="B26" i="14"/>
  <c r="C26" i="14" s="1"/>
  <c r="C21" i="14"/>
  <c r="I21" i="14"/>
  <c r="C20" i="14"/>
  <c r="I20" i="14"/>
  <c r="C19" i="14"/>
  <c r="H18" i="14"/>
  <c r="C18" i="14"/>
  <c r="I17" i="14"/>
  <c r="C17" i="14"/>
  <c r="I16" i="14"/>
  <c r="H16" i="14"/>
  <c r="J16" i="14" s="1"/>
  <c r="C16" i="14"/>
  <c r="B16" i="14"/>
  <c r="D16" i="14" s="1"/>
  <c r="I15" i="14"/>
  <c r="C15" i="14"/>
  <c r="I14" i="14"/>
  <c r="C14" i="14"/>
  <c r="J36" i="11"/>
  <c r="A63" i="11"/>
  <c r="G62" i="11"/>
  <c r="A62" i="11"/>
  <c r="G61" i="11"/>
  <c r="A61" i="11"/>
  <c r="G60" i="11"/>
  <c r="A60" i="11"/>
  <c r="G59" i="11"/>
  <c r="A59" i="11"/>
  <c r="G58" i="11"/>
  <c r="A58" i="11"/>
  <c r="A55" i="11"/>
  <c r="A54" i="11"/>
  <c r="E53" i="11"/>
  <c r="C53" i="11"/>
  <c r="B53" i="11"/>
  <c r="D53" i="11" s="1"/>
  <c r="I52" i="11"/>
  <c r="G52" i="11"/>
  <c r="C52" i="11"/>
  <c r="I51" i="11"/>
  <c r="G51" i="11"/>
  <c r="E51" i="11"/>
  <c r="C51" i="11"/>
  <c r="B51" i="11"/>
  <c r="D51" i="11" s="1"/>
  <c r="K50" i="11"/>
  <c r="I50" i="11"/>
  <c r="H50" i="11"/>
  <c r="J50" i="11" s="1"/>
  <c r="C50" i="11"/>
  <c r="I49" i="11"/>
  <c r="K48" i="11"/>
  <c r="I48" i="11"/>
  <c r="H48" i="11"/>
  <c r="J48" i="11" s="1"/>
  <c r="C48" i="11"/>
  <c r="I47" i="11"/>
  <c r="C47" i="11"/>
  <c r="I46" i="11"/>
  <c r="C46" i="11"/>
  <c r="K42" i="11"/>
  <c r="I42" i="11"/>
  <c r="H42" i="11"/>
  <c r="J42" i="11" s="1"/>
  <c r="I41" i="11"/>
  <c r="E41" i="11"/>
  <c r="C41" i="11"/>
  <c r="B41" i="11"/>
  <c r="D41" i="11" s="1"/>
  <c r="K40" i="11"/>
  <c r="I40" i="11"/>
  <c r="H40" i="11"/>
  <c r="J40" i="11" s="1"/>
  <c r="E40" i="11"/>
  <c r="C40" i="11"/>
  <c r="B40" i="11"/>
  <c r="D40" i="11" s="1"/>
  <c r="K39" i="11"/>
  <c r="I39" i="11"/>
  <c r="H39" i="11"/>
  <c r="J39" i="11" s="1"/>
  <c r="E39" i="11"/>
  <c r="C39" i="11"/>
  <c r="B39" i="11"/>
  <c r="D39" i="11" s="1"/>
  <c r="I38" i="11"/>
  <c r="C38" i="11"/>
  <c r="B38" i="11"/>
  <c r="D38" i="11" s="1"/>
  <c r="I37" i="11"/>
  <c r="C37" i="11"/>
  <c r="H36" i="11"/>
  <c r="I36" i="11" s="1"/>
  <c r="D36" i="11"/>
  <c r="B36" i="11"/>
  <c r="C36" i="11" s="1"/>
  <c r="K32" i="11"/>
  <c r="H32" i="11"/>
  <c r="J32" i="11" s="1"/>
  <c r="H30" i="11"/>
  <c r="I29" i="11"/>
  <c r="I28" i="11"/>
  <c r="I27" i="11"/>
  <c r="H27" i="11"/>
  <c r="G27" i="11" s="1"/>
  <c r="I26" i="11"/>
  <c r="E32" i="11"/>
  <c r="B32" i="11"/>
  <c r="D32" i="11" s="1"/>
  <c r="B30" i="11"/>
  <c r="C29" i="11"/>
  <c r="C28" i="11"/>
  <c r="B28" i="11"/>
  <c r="D28" i="11" s="1"/>
  <c r="C27" i="11"/>
  <c r="B27" i="11"/>
  <c r="D27" i="11" s="1"/>
  <c r="C26" i="11"/>
  <c r="C21" i="11"/>
  <c r="I20" i="11"/>
  <c r="C20" i="11"/>
  <c r="I19" i="11"/>
  <c r="C19" i="11"/>
  <c r="I18" i="11"/>
  <c r="C18" i="11"/>
  <c r="I17" i="11"/>
  <c r="C17" i="11"/>
  <c r="I16" i="11"/>
  <c r="H16" i="11"/>
  <c r="G16" i="11" s="1"/>
  <c r="C16" i="11"/>
  <c r="B16" i="11"/>
  <c r="D16" i="11" s="1"/>
  <c r="I15" i="11"/>
  <c r="C15" i="11"/>
  <c r="I14" i="11"/>
  <c r="C14" i="11"/>
  <c r="J36" i="8"/>
  <c r="G62" i="8"/>
  <c r="G61" i="8"/>
  <c r="G60" i="8"/>
  <c r="G59" i="8"/>
  <c r="G58" i="8"/>
  <c r="A63" i="8"/>
  <c r="A62" i="8"/>
  <c r="A61" i="8"/>
  <c r="A60" i="8"/>
  <c r="A59" i="8"/>
  <c r="A58" i="8"/>
  <c r="I52" i="8"/>
  <c r="G52" i="8"/>
  <c r="I51" i="8"/>
  <c r="G51" i="8"/>
  <c r="K50" i="8"/>
  <c r="I50" i="8"/>
  <c r="H50" i="8"/>
  <c r="J50" i="8" s="1"/>
  <c r="I49" i="8"/>
  <c r="I48" i="8"/>
  <c r="I47" i="8"/>
  <c r="I46" i="8"/>
  <c r="G46" i="8"/>
  <c r="A54" i="8"/>
  <c r="A53" i="8"/>
  <c r="E52" i="8"/>
  <c r="C52" i="8"/>
  <c r="B52" i="8"/>
  <c r="D52" i="8" s="1"/>
  <c r="C51" i="8"/>
  <c r="C50" i="8"/>
  <c r="B50" i="8"/>
  <c r="D50" i="8" s="1"/>
  <c r="C49" i="8"/>
  <c r="C48" i="8"/>
  <c r="C47" i="8"/>
  <c r="C46" i="8"/>
  <c r="K42" i="8"/>
  <c r="I42" i="8"/>
  <c r="H42" i="8"/>
  <c r="J42" i="8" s="1"/>
  <c r="E42" i="8"/>
  <c r="C42" i="8"/>
  <c r="B42" i="8"/>
  <c r="D42" i="8" s="1"/>
  <c r="I41" i="8"/>
  <c r="G41" i="8"/>
  <c r="C41" i="8"/>
  <c r="I40" i="8"/>
  <c r="C40" i="8"/>
  <c r="I39" i="8"/>
  <c r="H39" i="8"/>
  <c r="J39" i="8" s="1"/>
  <c r="C39" i="8"/>
  <c r="I38" i="8"/>
  <c r="C38" i="8"/>
  <c r="I37" i="8"/>
  <c r="H37" i="8"/>
  <c r="J37" i="8" s="1"/>
  <c r="C37" i="8"/>
  <c r="B37" i="8"/>
  <c r="D37" i="8" s="1"/>
  <c r="H36" i="8"/>
  <c r="I36" i="8" s="1"/>
  <c r="D36" i="8"/>
  <c r="B36" i="8"/>
  <c r="C36" i="8" s="1"/>
  <c r="K32" i="8"/>
  <c r="I32" i="8"/>
  <c r="H32" i="8"/>
  <c r="J32" i="8" s="1"/>
  <c r="E32" i="8"/>
  <c r="B32" i="8"/>
  <c r="D32" i="8" s="1"/>
  <c r="I31" i="8"/>
  <c r="C31" i="8"/>
  <c r="I30" i="8"/>
  <c r="C30" i="8"/>
  <c r="I29" i="8"/>
  <c r="C29" i="8"/>
  <c r="I28" i="8"/>
  <c r="C28" i="8"/>
  <c r="H26" i="8"/>
  <c r="J26" i="8" s="1"/>
  <c r="B26" i="8"/>
  <c r="D26" i="8" s="1"/>
  <c r="C21" i="8"/>
  <c r="I20" i="8"/>
  <c r="C20" i="8"/>
  <c r="I19" i="8"/>
  <c r="C19" i="8"/>
  <c r="I18" i="8"/>
  <c r="C18" i="8"/>
  <c r="I17" i="8"/>
  <c r="H17" i="8"/>
  <c r="J17" i="8" s="1"/>
  <c r="C17" i="8"/>
  <c r="I16" i="8"/>
  <c r="H16" i="8"/>
  <c r="C16" i="8"/>
  <c r="B16" i="8"/>
  <c r="D16" i="8" s="1"/>
  <c r="I15" i="8"/>
  <c r="C15" i="8"/>
  <c r="I14" i="8"/>
  <c r="C14" i="8"/>
  <c r="AJ2" i="25"/>
  <c r="U1" i="25"/>
  <c r="E152" i="2"/>
  <c r="BZ3" i="25"/>
  <c r="BO1" i="25"/>
  <c r="Y3" i="25"/>
  <c r="U3" i="25"/>
  <c r="B17" i="2"/>
  <c r="B133" i="2"/>
  <c r="BP1" i="25"/>
  <c r="BB3" i="25"/>
  <c r="BF2" i="25"/>
  <c r="B42" i="2"/>
  <c r="BR1" i="25"/>
  <c r="BV1" i="25"/>
  <c r="BT1" i="25"/>
  <c r="BH1" i="25"/>
  <c r="B102" i="2"/>
  <c r="BD3" i="25"/>
  <c r="B28" i="2"/>
  <c r="BI2" i="25"/>
  <c r="BR3" i="25"/>
  <c r="BH2" i="25"/>
  <c r="AZ1" i="25"/>
  <c r="BX2" i="25"/>
  <c r="AV1" i="25"/>
  <c r="E162" i="2"/>
  <c r="AA2" i="25"/>
  <c r="B152" i="2"/>
  <c r="AG2" i="25"/>
  <c r="AC1" i="25"/>
  <c r="B134" i="2"/>
  <c r="T1" i="25"/>
  <c r="BY3" i="25"/>
  <c r="AA3" i="25"/>
  <c r="E165" i="2"/>
  <c r="AB3" i="25"/>
  <c r="E153" i="2"/>
  <c r="Z1" i="25"/>
  <c r="AB2" i="25"/>
  <c r="B83" i="2"/>
  <c r="BP2" i="25"/>
  <c r="AW3" i="25"/>
  <c r="BS1" i="25"/>
  <c r="BQ1" i="25"/>
  <c r="V2" i="25"/>
  <c r="B64" i="2"/>
  <c r="BE3" i="25"/>
  <c r="AD1" i="25"/>
  <c r="BY1" i="25"/>
  <c r="E126" i="2"/>
  <c r="AV3" i="25"/>
  <c r="BW2" i="25"/>
  <c r="BF3" i="25"/>
  <c r="B65" i="2"/>
  <c r="AT1" i="25"/>
  <c r="BG3" i="25"/>
  <c r="AI1" i="25"/>
  <c r="BK3" i="25"/>
  <c r="BI3" i="25"/>
  <c r="AE2" i="25"/>
  <c r="E156" i="2"/>
  <c r="AT2" i="25"/>
  <c r="BK2" i="25"/>
  <c r="AW1" i="25"/>
  <c r="BK1" i="25"/>
  <c r="AH1" i="25"/>
  <c r="B142" i="2"/>
  <c r="AC3" i="25"/>
  <c r="AM3" i="25"/>
  <c r="E163" i="2"/>
  <c r="BO3" i="25"/>
  <c r="E142" i="2"/>
  <c r="AI3" i="25"/>
  <c r="BS3" i="25"/>
  <c r="AS1" i="25"/>
  <c r="B122" i="2"/>
  <c r="AD3" i="25"/>
  <c r="B82" i="2"/>
  <c r="S1" i="25"/>
  <c r="B124" i="2"/>
  <c r="E155" i="2"/>
  <c r="BS2" i="25"/>
  <c r="AU2" i="25"/>
  <c r="E154" i="2"/>
  <c r="BF1" i="25"/>
  <c r="AR2" i="25"/>
  <c r="B88" i="2"/>
  <c r="B27" i="2"/>
  <c r="AB1" i="25"/>
  <c r="B135" i="2"/>
  <c r="AS2" i="25"/>
  <c r="BG2" i="25"/>
  <c r="T3" i="25"/>
  <c r="B41" i="2"/>
  <c r="AR1" i="25"/>
  <c r="AY2" i="25"/>
  <c r="AW2" i="25"/>
  <c r="AH3" i="25"/>
  <c r="B87" i="2"/>
  <c r="AF1" i="25"/>
  <c r="BE1" i="25"/>
  <c r="BJ3" i="25"/>
  <c r="BH3" i="25"/>
  <c r="Y2" i="25"/>
  <c r="B68" i="2"/>
  <c r="BW1" i="25"/>
  <c r="B29" i="2"/>
  <c r="B123" i="2"/>
  <c r="B165" i="2"/>
  <c r="E143" i="2"/>
  <c r="BB2" i="25"/>
  <c r="B62" i="2"/>
  <c r="BO2" i="25"/>
  <c r="Y1" i="25"/>
  <c r="BV2" i="25"/>
  <c r="BA3" i="25"/>
  <c r="BL2" i="25"/>
  <c r="U2" i="25"/>
  <c r="AM2" i="25"/>
  <c r="AV2" i="25"/>
  <c r="B164" i="2"/>
  <c r="BZ1" i="25"/>
  <c r="B67" i="2"/>
  <c r="AJ3" i="25"/>
  <c r="BQ2" i="25"/>
  <c r="AZ3" i="25"/>
  <c r="BC1" i="25"/>
  <c r="BA1" i="25"/>
  <c r="AX1" i="25"/>
  <c r="B39" i="2"/>
  <c r="AG3" i="25"/>
  <c r="B153" i="2"/>
  <c r="BG1" i="25"/>
  <c r="BL3" i="25"/>
  <c r="B85" i="2"/>
  <c r="AU3" i="25"/>
  <c r="S2" i="25"/>
  <c r="B90" i="2"/>
  <c r="BT2" i="25"/>
  <c r="E125" i="2"/>
  <c r="AG1" i="25"/>
  <c r="AE1" i="25"/>
  <c r="BC3" i="25"/>
  <c r="B162" i="2"/>
  <c r="BY2" i="25"/>
  <c r="AU1" i="25"/>
  <c r="AZ2" i="25"/>
  <c r="AX2" i="25"/>
  <c r="BR2" i="25"/>
  <c r="B144" i="2"/>
  <c r="B21" i="2"/>
  <c r="BX1" i="25"/>
  <c r="AF3" i="25"/>
  <c r="B40" i="2"/>
  <c r="B25" i="2"/>
  <c r="B24" i="2"/>
  <c r="B26" i="2"/>
  <c r="S3" i="25"/>
  <c r="B91" i="2"/>
  <c r="BC2" i="25"/>
  <c r="B69" i="2"/>
  <c r="Z2" i="25"/>
  <c r="B23" i="2"/>
  <c r="BP3" i="25"/>
  <c r="B63" i="2"/>
  <c r="BN3" i="25"/>
  <c r="BQ3" i="25"/>
  <c r="E123" i="2"/>
  <c r="BX3" i="25"/>
  <c r="B86" i="2"/>
  <c r="AI2" i="25"/>
  <c r="B66" i="2"/>
  <c r="AA1" i="25"/>
  <c r="BA2" i="25"/>
  <c r="B125" i="2"/>
  <c r="B154" i="2"/>
  <c r="BT3" i="25"/>
  <c r="V1" i="25"/>
  <c r="T2" i="25"/>
  <c r="AC2" i="25"/>
  <c r="BN2" i="25"/>
  <c r="B84" i="2"/>
  <c r="BJ1" i="25"/>
  <c r="AN3" i="25"/>
  <c r="B132" i="2"/>
  <c r="AT3" i="25"/>
  <c r="AR3" i="25"/>
  <c r="AY1" i="25"/>
  <c r="B38" i="2"/>
  <c r="BE2" i="25"/>
  <c r="B103" i="2"/>
  <c r="AX3" i="25"/>
  <c r="AE3" i="25"/>
  <c r="B89" i="2"/>
  <c r="BM1" i="25"/>
  <c r="BV3" i="25"/>
  <c r="AN1" i="25"/>
  <c r="BM2" i="25"/>
  <c r="B20" i="2"/>
  <c r="Z3" i="25"/>
  <c r="V3" i="25"/>
  <c r="B22" i="2"/>
  <c r="B163" i="2"/>
  <c r="AM1" i="25"/>
  <c r="BL1" i="25"/>
  <c r="BU3" i="25"/>
  <c r="BN1" i="25"/>
  <c r="BU2" i="25"/>
  <c r="B145" i="2"/>
  <c r="BD2" i="25"/>
  <c r="BI1" i="25"/>
  <c r="E164" i="2"/>
  <c r="BD1" i="25"/>
  <c r="B71" i="2"/>
  <c r="BJ2" i="25"/>
  <c r="BU1" i="25"/>
  <c r="AN2" i="25"/>
  <c r="B143" i="2"/>
  <c r="AS3" i="25"/>
  <c r="B155" i="2"/>
  <c r="AY3" i="25"/>
  <c r="BW3" i="25"/>
  <c r="B37" i="2"/>
  <c r="AF2" i="25"/>
  <c r="AD2" i="25"/>
  <c r="AH2" i="25"/>
  <c r="E122" i="2"/>
  <c r="BB1" i="25"/>
  <c r="AJ1" i="25"/>
  <c r="BM3" i="25"/>
  <c r="B70" i="2"/>
  <c r="BZ2" i="25"/>
  <c r="E124" i="2"/>
  <c r="B32" i="2" l="1"/>
  <c r="J30" i="11"/>
  <c r="G16" i="23"/>
  <c r="G27" i="23"/>
  <c r="G16" i="14"/>
  <c r="A27" i="11"/>
  <c r="A27" i="20"/>
  <c r="A37" i="8"/>
  <c r="G17" i="8"/>
  <c r="G37" i="8"/>
  <c r="A38" i="11"/>
  <c r="G16" i="17"/>
  <c r="G26" i="20"/>
  <c r="G27" i="20"/>
  <c r="A27" i="23"/>
  <c r="J17" i="23"/>
  <c r="J40" i="23"/>
  <c r="J16" i="20"/>
  <c r="J18" i="17"/>
  <c r="J26" i="17"/>
  <c r="D27" i="17"/>
  <c r="J27" i="17"/>
  <c r="D50" i="17"/>
  <c r="J18" i="14"/>
  <c r="D27" i="14"/>
  <c r="J27" i="14"/>
  <c r="D30" i="14"/>
  <c r="J41" i="14"/>
  <c r="J16" i="11"/>
  <c r="D30" i="11"/>
  <c r="J27" i="11"/>
  <c r="J16" i="8"/>
  <c r="A68" i="23"/>
  <c r="K64" i="23"/>
  <c r="E64" i="23"/>
  <c r="E53" i="23"/>
  <c r="E55" i="23" s="1"/>
  <c r="K51" i="23"/>
  <c r="K53" i="23" s="1"/>
  <c r="K43" i="23"/>
  <c r="E43" i="23"/>
  <c r="K32" i="23"/>
  <c r="E32" i="23"/>
  <c r="E22" i="23"/>
  <c r="K21" i="23"/>
  <c r="K6" i="23"/>
  <c r="K8" i="23" s="1"/>
  <c r="E77" i="21"/>
  <c r="U76" i="21"/>
  <c r="T76" i="21"/>
  <c r="N76" i="21"/>
  <c r="J76" i="21"/>
  <c r="L76" i="21" s="1"/>
  <c r="G76" i="21"/>
  <c r="H76" i="21" s="1"/>
  <c r="I76" i="21" s="1"/>
  <c r="B76" i="21"/>
  <c r="A76" i="21"/>
  <c r="U75" i="21"/>
  <c r="T75" i="21"/>
  <c r="N75" i="21"/>
  <c r="J75" i="21"/>
  <c r="L75" i="21" s="1"/>
  <c r="G75" i="21"/>
  <c r="H75" i="21" s="1"/>
  <c r="I75" i="21" s="1"/>
  <c r="A75" i="21"/>
  <c r="U74" i="21"/>
  <c r="T74" i="21"/>
  <c r="N74" i="21"/>
  <c r="J74" i="21"/>
  <c r="L74" i="21" s="1"/>
  <c r="G74" i="21"/>
  <c r="H74" i="21" s="1"/>
  <c r="I74" i="21" s="1"/>
  <c r="A74" i="21"/>
  <c r="U73" i="21"/>
  <c r="T73" i="21"/>
  <c r="N73" i="21"/>
  <c r="J73" i="21"/>
  <c r="L73" i="21" s="1"/>
  <c r="G73" i="21"/>
  <c r="H73" i="21" s="1"/>
  <c r="I73" i="21" s="1"/>
  <c r="A73" i="21"/>
  <c r="U72" i="21"/>
  <c r="T72" i="21"/>
  <c r="N72" i="21"/>
  <c r="J72" i="21"/>
  <c r="L72" i="21" s="1"/>
  <c r="G72" i="21"/>
  <c r="H72" i="21" s="1"/>
  <c r="A72" i="21"/>
  <c r="U71" i="21"/>
  <c r="F84" i="21" s="1"/>
  <c r="T71" i="21"/>
  <c r="N71" i="21"/>
  <c r="J71" i="21"/>
  <c r="L71" i="21" s="1"/>
  <c r="M84" i="21" s="1"/>
  <c r="G71" i="21"/>
  <c r="H71" i="21" s="1"/>
  <c r="A71" i="21"/>
  <c r="E68" i="21"/>
  <c r="U67" i="21"/>
  <c r="N67" i="21"/>
  <c r="J67" i="21"/>
  <c r="K67" i="21" s="1"/>
  <c r="G67" i="21"/>
  <c r="H67" i="21" s="1"/>
  <c r="I67" i="21" s="1"/>
  <c r="B67" i="21"/>
  <c r="A67" i="21"/>
  <c r="U66" i="21"/>
  <c r="N66" i="21"/>
  <c r="J66" i="21"/>
  <c r="K66" i="21" s="1"/>
  <c r="G66" i="21"/>
  <c r="H66" i="21" s="1"/>
  <c r="I66" i="21" s="1"/>
  <c r="B66" i="21"/>
  <c r="A66" i="21"/>
  <c r="U65" i="21"/>
  <c r="N65" i="21"/>
  <c r="J65" i="21"/>
  <c r="K65" i="21" s="1"/>
  <c r="G65" i="21"/>
  <c r="H65" i="21" s="1"/>
  <c r="I65" i="21" s="1"/>
  <c r="B65" i="21"/>
  <c r="A65" i="21"/>
  <c r="U64" i="21"/>
  <c r="N64" i="21"/>
  <c r="J64" i="21"/>
  <c r="K64" i="21" s="1"/>
  <c r="G64" i="21"/>
  <c r="H64" i="21" s="1"/>
  <c r="I64" i="21" s="1"/>
  <c r="B64" i="21"/>
  <c r="A64" i="21"/>
  <c r="U63" i="21"/>
  <c r="N63" i="21"/>
  <c r="J63" i="21"/>
  <c r="K63" i="21" s="1"/>
  <c r="G63" i="21"/>
  <c r="H63" i="21" s="1"/>
  <c r="I63" i="21" s="1"/>
  <c r="B63" i="21"/>
  <c r="A63" i="21"/>
  <c r="U62" i="21"/>
  <c r="N62" i="21"/>
  <c r="J62" i="21"/>
  <c r="K62" i="21" s="1"/>
  <c r="G62" i="21"/>
  <c r="H62" i="21" s="1"/>
  <c r="I62" i="21" s="1"/>
  <c r="B62" i="21"/>
  <c r="A62" i="21"/>
  <c r="U61" i="21"/>
  <c r="N61" i="21"/>
  <c r="J61" i="21"/>
  <c r="K61" i="21" s="1"/>
  <c r="G61" i="21"/>
  <c r="H61" i="21" s="1"/>
  <c r="I61" i="21" s="1"/>
  <c r="B61" i="21"/>
  <c r="A61" i="21"/>
  <c r="U60" i="21"/>
  <c r="N60" i="21"/>
  <c r="J60" i="21"/>
  <c r="K60" i="21" s="1"/>
  <c r="G60" i="21"/>
  <c r="H60" i="21" s="1"/>
  <c r="I60" i="21" s="1"/>
  <c r="B60" i="21"/>
  <c r="A60" i="21"/>
  <c r="U59" i="21"/>
  <c r="N59" i="21"/>
  <c r="J59" i="21"/>
  <c r="K59" i="21" s="1"/>
  <c r="G59" i="21"/>
  <c r="H59" i="21" s="1"/>
  <c r="I59" i="21" s="1"/>
  <c r="B59" i="21"/>
  <c r="A59" i="21"/>
  <c r="U58" i="21"/>
  <c r="N58" i="21"/>
  <c r="J58" i="21"/>
  <c r="K58" i="21" s="1"/>
  <c r="G58" i="21"/>
  <c r="H58" i="21" s="1"/>
  <c r="I58" i="21" s="1"/>
  <c r="B58" i="21"/>
  <c r="A58" i="21"/>
  <c r="U57" i="21"/>
  <c r="N57" i="21"/>
  <c r="J57" i="21"/>
  <c r="K57" i="21" s="1"/>
  <c r="G57" i="21"/>
  <c r="H57" i="21" s="1"/>
  <c r="I57" i="21" s="1"/>
  <c r="B57" i="21"/>
  <c r="A57" i="21"/>
  <c r="U56" i="21"/>
  <c r="N56" i="21"/>
  <c r="T56" i="21"/>
  <c r="J28" i="23" s="1"/>
  <c r="J56" i="21"/>
  <c r="K56" i="21" s="1"/>
  <c r="G56" i="21"/>
  <c r="H56" i="21" s="1"/>
  <c r="I56" i="21" s="1"/>
  <c r="A56" i="21"/>
  <c r="U55" i="21"/>
  <c r="N55" i="21"/>
  <c r="J55" i="21"/>
  <c r="K55" i="21" s="1"/>
  <c r="G55" i="21"/>
  <c r="H55" i="21" s="1"/>
  <c r="I55" i="21" s="1"/>
  <c r="B55" i="21"/>
  <c r="A55" i="21"/>
  <c r="U54" i="21"/>
  <c r="F83" i="21" s="1"/>
  <c r="N54" i="21"/>
  <c r="J54" i="21"/>
  <c r="K54" i="21" s="1"/>
  <c r="G54" i="21"/>
  <c r="H54" i="21" s="1"/>
  <c r="A54" i="21"/>
  <c r="E51" i="21"/>
  <c r="U50" i="21"/>
  <c r="N50" i="21"/>
  <c r="J50" i="21"/>
  <c r="K50" i="21" s="1"/>
  <c r="G50" i="21"/>
  <c r="H50" i="21" s="1"/>
  <c r="I50" i="21" s="1"/>
  <c r="B50" i="21"/>
  <c r="A50" i="21"/>
  <c r="U48" i="21"/>
  <c r="N48" i="21"/>
  <c r="J48" i="21"/>
  <c r="K48" i="21" s="1"/>
  <c r="G48" i="21"/>
  <c r="H48" i="21" s="1"/>
  <c r="I48" i="21" s="1"/>
  <c r="B48" i="21"/>
  <c r="A48" i="21"/>
  <c r="U47" i="21"/>
  <c r="N47" i="21"/>
  <c r="J47" i="21"/>
  <c r="K47" i="21" s="1"/>
  <c r="G47" i="21"/>
  <c r="H47" i="21" s="1"/>
  <c r="I47" i="21" s="1"/>
  <c r="B47" i="21"/>
  <c r="A47" i="21"/>
  <c r="U46" i="21"/>
  <c r="N46" i="21"/>
  <c r="J46" i="21"/>
  <c r="K46" i="21" s="1"/>
  <c r="G46" i="21"/>
  <c r="H46" i="21" s="1"/>
  <c r="I46" i="21" s="1"/>
  <c r="B46" i="21"/>
  <c r="A46" i="21"/>
  <c r="U45" i="21"/>
  <c r="N45" i="21"/>
  <c r="J45" i="21"/>
  <c r="K45" i="21" s="1"/>
  <c r="G45" i="21"/>
  <c r="H45" i="21" s="1"/>
  <c r="I45" i="21" s="1"/>
  <c r="B45" i="21"/>
  <c r="A45" i="21"/>
  <c r="U44" i="21"/>
  <c r="N44" i="21"/>
  <c r="J44" i="21"/>
  <c r="K44" i="21" s="1"/>
  <c r="G44" i="21"/>
  <c r="H44" i="21" s="1"/>
  <c r="I44" i="21" s="1"/>
  <c r="B44" i="21"/>
  <c r="A44" i="21"/>
  <c r="U43" i="21"/>
  <c r="N43" i="21"/>
  <c r="J43" i="21"/>
  <c r="G43" i="21"/>
  <c r="H43" i="21" s="1"/>
  <c r="B43" i="21"/>
  <c r="A43" i="21"/>
  <c r="U42" i="21"/>
  <c r="N42" i="21"/>
  <c r="J42" i="21"/>
  <c r="K42" i="21" s="1"/>
  <c r="G42" i="21"/>
  <c r="H42" i="21" s="1"/>
  <c r="I42" i="21" s="1"/>
  <c r="B42" i="21"/>
  <c r="A42" i="21"/>
  <c r="U41" i="21"/>
  <c r="N41" i="21"/>
  <c r="J41" i="21"/>
  <c r="K41" i="21" s="1"/>
  <c r="G41" i="21"/>
  <c r="H41" i="21" s="1"/>
  <c r="I41" i="21" s="1"/>
  <c r="B41" i="21"/>
  <c r="A41" i="21"/>
  <c r="U40" i="21"/>
  <c r="N40" i="21"/>
  <c r="J40" i="21"/>
  <c r="K40" i="21" s="1"/>
  <c r="G40" i="21"/>
  <c r="H40" i="21" s="1"/>
  <c r="B40" i="21"/>
  <c r="A40" i="21"/>
  <c r="E37" i="21"/>
  <c r="U36" i="21"/>
  <c r="T36" i="21"/>
  <c r="N36" i="21"/>
  <c r="J36" i="21"/>
  <c r="B36" i="21" s="1"/>
  <c r="G36" i="21"/>
  <c r="H36" i="21" s="1"/>
  <c r="I36" i="21" s="1"/>
  <c r="A36" i="21"/>
  <c r="U35" i="21"/>
  <c r="T35" i="21"/>
  <c r="N35" i="21"/>
  <c r="J35" i="21"/>
  <c r="B35" i="21" s="1"/>
  <c r="G35" i="21"/>
  <c r="H35" i="21" s="1"/>
  <c r="I35" i="21" s="1"/>
  <c r="A35" i="21"/>
  <c r="U34" i="21"/>
  <c r="T34" i="21"/>
  <c r="N34" i="21"/>
  <c r="J34" i="21"/>
  <c r="G34" i="21"/>
  <c r="H34" i="21" s="1"/>
  <c r="I34" i="21" s="1"/>
  <c r="B34" i="21"/>
  <c r="A34" i="21"/>
  <c r="U33" i="21"/>
  <c r="T33" i="21"/>
  <c r="N33" i="21"/>
  <c r="J33" i="21"/>
  <c r="G33" i="21"/>
  <c r="H33" i="21" s="1"/>
  <c r="I33" i="21" s="1"/>
  <c r="A33" i="21"/>
  <c r="U32" i="21"/>
  <c r="T32" i="21"/>
  <c r="N32" i="21"/>
  <c r="J32" i="21"/>
  <c r="B32" i="21" s="1"/>
  <c r="G32" i="21"/>
  <c r="H32" i="21" s="1"/>
  <c r="I32" i="21" s="1"/>
  <c r="A32" i="21"/>
  <c r="U31" i="21"/>
  <c r="T31" i="21"/>
  <c r="N31" i="21"/>
  <c r="J31" i="21"/>
  <c r="B31" i="21" s="1"/>
  <c r="G31" i="21"/>
  <c r="H31" i="21" s="1"/>
  <c r="I31" i="21" s="1"/>
  <c r="A31" i="21"/>
  <c r="U30" i="21"/>
  <c r="J30" i="21"/>
  <c r="K30" i="21" s="1"/>
  <c r="G30" i="21"/>
  <c r="H30" i="21" s="1"/>
  <c r="I30" i="21" s="1"/>
  <c r="B30" i="21"/>
  <c r="A30" i="21"/>
  <c r="U29" i="21"/>
  <c r="N29" i="21"/>
  <c r="J29" i="21"/>
  <c r="K29" i="21" s="1"/>
  <c r="G29" i="21"/>
  <c r="H29" i="21" s="1"/>
  <c r="I29" i="21" s="1"/>
  <c r="B29" i="21"/>
  <c r="A29" i="21"/>
  <c r="U28" i="21"/>
  <c r="N28" i="21"/>
  <c r="J28" i="21"/>
  <c r="K28" i="21" s="1"/>
  <c r="G28" i="21"/>
  <c r="H28" i="21" s="1"/>
  <c r="I28" i="21" s="1"/>
  <c r="B28" i="21"/>
  <c r="A28" i="21"/>
  <c r="U26" i="21"/>
  <c r="N26" i="21"/>
  <c r="J26" i="21"/>
  <c r="L26" i="21" s="1"/>
  <c r="G26" i="21"/>
  <c r="H26" i="21" s="1"/>
  <c r="I26" i="21" s="1"/>
  <c r="B26" i="21"/>
  <c r="A26" i="21"/>
  <c r="U23" i="21"/>
  <c r="T23" i="21"/>
  <c r="N23" i="21"/>
  <c r="J23" i="21"/>
  <c r="G23" i="21"/>
  <c r="H23" i="21" s="1"/>
  <c r="I23" i="21" s="1"/>
  <c r="A23" i="21"/>
  <c r="U21" i="21"/>
  <c r="T21" i="21"/>
  <c r="N21" i="21"/>
  <c r="J21" i="21"/>
  <c r="G21" i="21"/>
  <c r="H21" i="21" s="1"/>
  <c r="A21" i="21"/>
  <c r="U19" i="21"/>
  <c r="N19" i="21"/>
  <c r="J19" i="21"/>
  <c r="K19" i="21" s="1"/>
  <c r="G19" i="21"/>
  <c r="H19" i="21" s="1"/>
  <c r="I19" i="21" s="1"/>
  <c r="B19" i="21"/>
  <c r="A19" i="21"/>
  <c r="U18" i="21"/>
  <c r="N18" i="21"/>
  <c r="J18" i="21"/>
  <c r="L18" i="21" s="1"/>
  <c r="G18" i="21"/>
  <c r="H18" i="21" s="1"/>
  <c r="I18" i="21" s="1"/>
  <c r="B18" i="21"/>
  <c r="A18" i="21"/>
  <c r="U17" i="21"/>
  <c r="N17" i="21"/>
  <c r="J17" i="21"/>
  <c r="L17" i="21" s="1"/>
  <c r="G17" i="21"/>
  <c r="H17" i="21" s="1"/>
  <c r="I17" i="21" s="1"/>
  <c r="B17" i="21"/>
  <c r="A17" i="21"/>
  <c r="U15" i="21"/>
  <c r="N15" i="21"/>
  <c r="J15" i="21"/>
  <c r="L15" i="21" s="1"/>
  <c r="G15" i="21"/>
  <c r="H15" i="21" s="1"/>
  <c r="I15" i="21" s="1"/>
  <c r="B15" i="21"/>
  <c r="A15" i="21"/>
  <c r="U14" i="21"/>
  <c r="N14" i="21"/>
  <c r="J14" i="21"/>
  <c r="L14" i="21" s="1"/>
  <c r="G14" i="21"/>
  <c r="H14" i="21" s="1"/>
  <c r="I14" i="21" s="1"/>
  <c r="B14" i="21"/>
  <c r="A14" i="21"/>
  <c r="U13" i="21"/>
  <c r="N13" i="21"/>
  <c r="J13" i="21"/>
  <c r="L13" i="21" s="1"/>
  <c r="G13" i="21"/>
  <c r="H13" i="21" s="1"/>
  <c r="I13" i="21" s="1"/>
  <c r="B13" i="21"/>
  <c r="A13" i="21"/>
  <c r="U12" i="21"/>
  <c r="N12" i="21"/>
  <c r="J12" i="21"/>
  <c r="K12" i="21" s="1"/>
  <c r="G12" i="21"/>
  <c r="H12" i="21" s="1"/>
  <c r="I12" i="21" s="1"/>
  <c r="B12" i="21"/>
  <c r="A12" i="21"/>
  <c r="U10" i="21"/>
  <c r="N10" i="21"/>
  <c r="J10" i="21"/>
  <c r="A20" i="23" s="1"/>
  <c r="G10" i="21"/>
  <c r="H10" i="21" s="1"/>
  <c r="I10" i="21" s="1"/>
  <c r="A10" i="21"/>
  <c r="U9" i="21"/>
  <c r="N9" i="21"/>
  <c r="J9" i="21"/>
  <c r="G38" i="23" s="1"/>
  <c r="G9" i="21"/>
  <c r="H9" i="21" s="1"/>
  <c r="I9" i="21" s="1"/>
  <c r="A9" i="21"/>
  <c r="U8" i="21"/>
  <c r="N8" i="21"/>
  <c r="J8" i="21"/>
  <c r="G30" i="23" s="1"/>
  <c r="G8" i="21"/>
  <c r="H8" i="21" s="1"/>
  <c r="I8" i="21" s="1"/>
  <c r="T8" i="21"/>
  <c r="J30" i="23" s="1"/>
  <c r="A8" i="21"/>
  <c r="U7" i="21"/>
  <c r="N7" i="21"/>
  <c r="J7" i="21"/>
  <c r="L7" i="21" s="1"/>
  <c r="G7" i="21"/>
  <c r="H7" i="21" s="1"/>
  <c r="I7" i="21" s="1"/>
  <c r="T7" i="21"/>
  <c r="D28" i="23" s="1"/>
  <c r="A7" i="21"/>
  <c r="U6" i="21"/>
  <c r="N6" i="21"/>
  <c r="J6" i="21"/>
  <c r="G15" i="23" s="1"/>
  <c r="G6" i="21"/>
  <c r="H6" i="21" s="1"/>
  <c r="I6" i="21" s="1"/>
  <c r="T6" i="21"/>
  <c r="J15" i="23" s="1"/>
  <c r="A6" i="21"/>
  <c r="U5" i="21"/>
  <c r="N5" i="21"/>
  <c r="J5" i="21"/>
  <c r="G5" i="21"/>
  <c r="H5" i="21" s="1"/>
  <c r="I5" i="21" s="1"/>
  <c r="T5" i="21"/>
  <c r="J37" i="23" s="1"/>
  <c r="A5" i="21"/>
  <c r="U4" i="21"/>
  <c r="N4" i="21"/>
  <c r="J4" i="21"/>
  <c r="K4" i="21" s="1"/>
  <c r="G4" i="21"/>
  <c r="H4" i="21" s="1"/>
  <c r="B4" i="21"/>
  <c r="A4" i="21"/>
  <c r="B33" i="21" l="1"/>
  <c r="A42" i="23"/>
  <c r="K23" i="21"/>
  <c r="G40" i="23"/>
  <c r="K21" i="21"/>
  <c r="A40" i="23"/>
  <c r="I72" i="21"/>
  <c r="F92" i="21"/>
  <c r="F81" i="21"/>
  <c r="F82" i="21"/>
  <c r="E83" i="21"/>
  <c r="I54" i="21"/>
  <c r="F68" i="21" s="1"/>
  <c r="I21" i="21"/>
  <c r="I43" i="21"/>
  <c r="L43" i="21"/>
  <c r="G39" i="23"/>
  <c r="K17" i="21"/>
  <c r="K14" i="21"/>
  <c r="B21" i="21"/>
  <c r="B23" i="21"/>
  <c r="B54" i="21"/>
  <c r="B71" i="21"/>
  <c r="B72" i="21"/>
  <c r="B73" i="21"/>
  <c r="B74" i="21"/>
  <c r="B75" i="21"/>
  <c r="L9" i="21"/>
  <c r="L12" i="21"/>
  <c r="A16" i="23"/>
  <c r="K13" i="21"/>
  <c r="K15" i="21"/>
  <c r="K18" i="21"/>
  <c r="L19" i="21"/>
  <c r="A30" i="23"/>
  <c r="K26" i="21"/>
  <c r="L28" i="21"/>
  <c r="A19" i="23"/>
  <c r="L30" i="21"/>
  <c r="A21" i="23"/>
  <c r="K31" i="21"/>
  <c r="A31" i="23"/>
  <c r="K32" i="21"/>
  <c r="G31" i="23"/>
  <c r="K33" i="21"/>
  <c r="K34" i="21"/>
  <c r="G42" i="23"/>
  <c r="K35" i="21"/>
  <c r="A52" i="23"/>
  <c r="K36" i="21"/>
  <c r="G50" i="23"/>
  <c r="L40" i="21"/>
  <c r="G45" i="23"/>
  <c r="L42" i="21"/>
  <c r="A15" i="23"/>
  <c r="K43" i="21"/>
  <c r="E82" i="21" s="1"/>
  <c r="L44" i="21"/>
  <c r="A37" i="23"/>
  <c r="L46" i="21"/>
  <c r="A45" i="23"/>
  <c r="L48" i="21"/>
  <c r="G47" i="23"/>
  <c r="L54" i="21"/>
  <c r="A14" i="23"/>
  <c r="B56" i="21"/>
  <c r="L58" i="21"/>
  <c r="G29" i="23"/>
  <c r="L60" i="21"/>
  <c r="G46" i="23"/>
  <c r="L62" i="21"/>
  <c r="A51" i="23"/>
  <c r="L64" i="21"/>
  <c r="A39" i="23"/>
  <c r="L66" i="21"/>
  <c r="G26" i="23"/>
  <c r="A36" i="23"/>
  <c r="G18" i="23"/>
  <c r="L4" i="21"/>
  <c r="A18" i="23"/>
  <c r="K5" i="21"/>
  <c r="G37" i="23"/>
  <c r="A28" i="23"/>
  <c r="L29" i="21"/>
  <c r="G20" i="23"/>
  <c r="L41" i="21"/>
  <c r="G48" i="23"/>
  <c r="L45" i="21"/>
  <c r="A26" i="23"/>
  <c r="L47" i="21"/>
  <c r="A38" i="23"/>
  <c r="L50" i="21"/>
  <c r="A50" i="23"/>
  <c r="L55" i="21"/>
  <c r="G14" i="23"/>
  <c r="L56" i="21"/>
  <c r="G28" i="23"/>
  <c r="L57" i="21"/>
  <c r="A29" i="23"/>
  <c r="L59" i="21"/>
  <c r="A47" i="23"/>
  <c r="L61" i="21"/>
  <c r="G19" i="23"/>
  <c r="L63" i="21"/>
  <c r="A17" i="23"/>
  <c r="L65" i="21"/>
  <c r="G36" i="23"/>
  <c r="L67" i="21"/>
  <c r="A46" i="23"/>
  <c r="T4" i="21"/>
  <c r="D18" i="23" s="1"/>
  <c r="T9" i="21"/>
  <c r="J38" i="23" s="1"/>
  <c r="T10" i="21"/>
  <c r="D20" i="23" s="1"/>
  <c r="T40" i="21"/>
  <c r="J45" i="23" s="1"/>
  <c r="T41" i="21"/>
  <c r="J48" i="23" s="1"/>
  <c r="T42" i="21"/>
  <c r="D15" i="23" s="1"/>
  <c r="T43" i="21"/>
  <c r="J39" i="23" s="1"/>
  <c r="T44" i="21"/>
  <c r="D37" i="23" s="1"/>
  <c r="T45" i="21"/>
  <c r="D26" i="23" s="1"/>
  <c r="T46" i="21"/>
  <c r="D45" i="23" s="1"/>
  <c r="T47" i="21"/>
  <c r="D38" i="23" s="1"/>
  <c r="T48" i="21"/>
  <c r="J47" i="23" s="1"/>
  <c r="T50" i="21"/>
  <c r="T54" i="21"/>
  <c r="D14" i="23" s="1"/>
  <c r="T55" i="21"/>
  <c r="J14" i="23" s="1"/>
  <c r="T12" i="21"/>
  <c r="T13" i="21"/>
  <c r="T14" i="21"/>
  <c r="T15" i="21"/>
  <c r="T17" i="21"/>
  <c r="T18" i="21"/>
  <c r="T19" i="21"/>
  <c r="D30" i="23" s="1"/>
  <c r="T26" i="21"/>
  <c r="T28" i="21"/>
  <c r="D19" i="23" s="1"/>
  <c r="T29" i="21"/>
  <c r="J20" i="23" s="1"/>
  <c r="T30" i="21"/>
  <c r="D21" i="23" s="1"/>
  <c r="T57" i="21"/>
  <c r="D29" i="23" s="1"/>
  <c r="T58" i="21"/>
  <c r="J29" i="23" s="1"/>
  <c r="T59" i="21"/>
  <c r="D47" i="23" s="1"/>
  <c r="T60" i="21"/>
  <c r="J46" i="23" s="1"/>
  <c r="T61" i="21"/>
  <c r="T62" i="21"/>
  <c r="T63" i="21"/>
  <c r="D17" i="23" s="1"/>
  <c r="T64" i="21"/>
  <c r="D39" i="23" s="1"/>
  <c r="T65" i="21"/>
  <c r="J36" i="23" s="1"/>
  <c r="T66" i="21"/>
  <c r="J26" i="23" s="1"/>
  <c r="T67" i="21"/>
  <c r="D46" i="23" s="1"/>
  <c r="I4" i="21"/>
  <c r="F37" i="21" s="1"/>
  <c r="L5" i="21"/>
  <c r="K6" i="21"/>
  <c r="B6" i="21"/>
  <c r="K8" i="21"/>
  <c r="B8" i="21"/>
  <c r="K10" i="21"/>
  <c r="B10" i="21"/>
  <c r="I40" i="21"/>
  <c r="F51" i="21" s="1"/>
  <c r="F85" i="21"/>
  <c r="B5" i="21"/>
  <c r="L6" i="21"/>
  <c r="K7" i="21"/>
  <c r="B7" i="21"/>
  <c r="L8" i="21"/>
  <c r="K9" i="21"/>
  <c r="B9" i="21"/>
  <c r="L10" i="21"/>
  <c r="L21" i="21"/>
  <c r="L23" i="21"/>
  <c r="L31" i="21"/>
  <c r="L32" i="21"/>
  <c r="L33" i="21"/>
  <c r="L34" i="21"/>
  <c r="L35" i="21"/>
  <c r="L36" i="21"/>
  <c r="E78" i="21"/>
  <c r="I71" i="21"/>
  <c r="F77" i="21" s="1"/>
  <c r="K71" i="21"/>
  <c r="K72" i="21"/>
  <c r="K73" i="21"/>
  <c r="K74" i="21"/>
  <c r="K75" i="21"/>
  <c r="K76" i="21"/>
  <c r="E81" i="21" l="1"/>
  <c r="F93" i="21"/>
  <c r="E84" i="21"/>
  <c r="M83" i="21"/>
  <c r="M82" i="21"/>
  <c r="F78" i="21"/>
  <c r="M81" i="21"/>
  <c r="E85" i="21"/>
  <c r="F97" i="21" s="1"/>
  <c r="F95" i="21" s="1"/>
  <c r="S31" i="25" l="1"/>
  <c r="E31" i="25" s="1"/>
  <c r="M85" i="21"/>
  <c r="F89" i="21" s="1"/>
  <c r="A68" i="20"/>
  <c r="K64" i="20"/>
  <c r="E64" i="20"/>
  <c r="E53" i="20"/>
  <c r="E55" i="20" s="1"/>
  <c r="K52" i="20"/>
  <c r="K54" i="20" s="1"/>
  <c r="K43" i="20"/>
  <c r="E42" i="20"/>
  <c r="K33" i="20"/>
  <c r="E33" i="20"/>
  <c r="E22" i="20"/>
  <c r="K21" i="20"/>
  <c r="K6" i="20"/>
  <c r="K8" i="20" s="1"/>
  <c r="E75" i="18"/>
  <c r="U74" i="18"/>
  <c r="T74" i="18"/>
  <c r="N74" i="18"/>
  <c r="J74" i="18"/>
  <c r="L74" i="18" s="1"/>
  <c r="G74" i="18"/>
  <c r="H74" i="18" s="1"/>
  <c r="I74" i="18" s="1"/>
  <c r="A74" i="18"/>
  <c r="U73" i="18"/>
  <c r="T73" i="18"/>
  <c r="N73" i="18"/>
  <c r="J73" i="18"/>
  <c r="L73" i="18" s="1"/>
  <c r="G73" i="18"/>
  <c r="H73" i="18" s="1"/>
  <c r="I73" i="18" s="1"/>
  <c r="A73" i="18"/>
  <c r="U72" i="18"/>
  <c r="T72" i="18"/>
  <c r="N72" i="18"/>
  <c r="J72" i="18"/>
  <c r="L72" i="18" s="1"/>
  <c r="G72" i="18"/>
  <c r="H72" i="18" s="1"/>
  <c r="I72" i="18" s="1"/>
  <c r="A72" i="18"/>
  <c r="U71" i="18"/>
  <c r="T71" i="18"/>
  <c r="N71" i="18"/>
  <c r="J71" i="18"/>
  <c r="L71" i="18" s="1"/>
  <c r="G71" i="18"/>
  <c r="H71" i="18" s="1"/>
  <c r="I71" i="18" s="1"/>
  <c r="A71" i="18"/>
  <c r="U70" i="18"/>
  <c r="T70" i="18"/>
  <c r="N70" i="18"/>
  <c r="J70" i="18"/>
  <c r="L70" i="18" s="1"/>
  <c r="G70" i="18"/>
  <c r="H70" i="18" s="1"/>
  <c r="I70" i="18" s="1"/>
  <c r="A70" i="18"/>
  <c r="U69" i="18"/>
  <c r="F82" i="18" s="1"/>
  <c r="T69" i="18"/>
  <c r="N69" i="18"/>
  <c r="J69" i="18"/>
  <c r="L69" i="18" s="1"/>
  <c r="M82" i="18" s="1"/>
  <c r="G69" i="18"/>
  <c r="H69" i="18" s="1"/>
  <c r="A69" i="18"/>
  <c r="E66" i="18"/>
  <c r="U65" i="18"/>
  <c r="N65" i="18"/>
  <c r="J65" i="18"/>
  <c r="K65" i="18" s="1"/>
  <c r="G65" i="18"/>
  <c r="H65" i="18" s="1"/>
  <c r="I65" i="18" s="1"/>
  <c r="B65" i="18"/>
  <c r="A65" i="18"/>
  <c r="U64" i="18"/>
  <c r="N64" i="18"/>
  <c r="J64" i="18"/>
  <c r="G64" i="18"/>
  <c r="H64" i="18" s="1"/>
  <c r="I64" i="18" s="1"/>
  <c r="B64" i="18"/>
  <c r="A64" i="18"/>
  <c r="U63" i="18"/>
  <c r="N63" i="18"/>
  <c r="J63" i="18"/>
  <c r="K63" i="18" s="1"/>
  <c r="G63" i="18"/>
  <c r="H63" i="18" s="1"/>
  <c r="I63" i="18" s="1"/>
  <c r="B63" i="18"/>
  <c r="A63" i="18"/>
  <c r="U62" i="18"/>
  <c r="N62" i="18"/>
  <c r="J62" i="18"/>
  <c r="G62" i="18"/>
  <c r="H62" i="18" s="1"/>
  <c r="I62" i="18" s="1"/>
  <c r="B62" i="18"/>
  <c r="A62" i="18"/>
  <c r="U61" i="18"/>
  <c r="N61" i="18"/>
  <c r="J61" i="18"/>
  <c r="K61" i="18" s="1"/>
  <c r="G61" i="18"/>
  <c r="H61" i="18" s="1"/>
  <c r="I61" i="18" s="1"/>
  <c r="B61" i="18"/>
  <c r="A61" i="18"/>
  <c r="U60" i="18"/>
  <c r="N60" i="18"/>
  <c r="J60" i="18"/>
  <c r="G60" i="18"/>
  <c r="H60" i="18" s="1"/>
  <c r="I60" i="18" s="1"/>
  <c r="B60" i="18"/>
  <c r="A60" i="18"/>
  <c r="U59" i="18"/>
  <c r="N59" i="18"/>
  <c r="K59" i="18"/>
  <c r="J59" i="18"/>
  <c r="G59" i="18"/>
  <c r="H59" i="18" s="1"/>
  <c r="I59" i="18" s="1"/>
  <c r="B59" i="18"/>
  <c r="A59" i="18"/>
  <c r="U58" i="18"/>
  <c r="N58" i="18"/>
  <c r="J58" i="18"/>
  <c r="G58" i="18"/>
  <c r="H58" i="18" s="1"/>
  <c r="I58" i="18" s="1"/>
  <c r="B58" i="18"/>
  <c r="A58" i="18"/>
  <c r="U57" i="18"/>
  <c r="N57" i="18"/>
  <c r="J57" i="18"/>
  <c r="K57" i="18" s="1"/>
  <c r="G57" i="18"/>
  <c r="H57" i="18" s="1"/>
  <c r="I57" i="18" s="1"/>
  <c r="B57" i="18"/>
  <c r="A57" i="18"/>
  <c r="U56" i="18"/>
  <c r="N56" i="18"/>
  <c r="J56" i="18"/>
  <c r="G56" i="18"/>
  <c r="H56" i="18" s="1"/>
  <c r="I56" i="18" s="1"/>
  <c r="B56" i="18"/>
  <c r="A56" i="18"/>
  <c r="U55" i="18"/>
  <c r="N55" i="18"/>
  <c r="J55" i="18"/>
  <c r="K55" i="18" s="1"/>
  <c r="G55" i="18"/>
  <c r="H55" i="18" s="1"/>
  <c r="I55" i="18" s="1"/>
  <c r="B55" i="18"/>
  <c r="A55" i="18"/>
  <c r="U54" i="18"/>
  <c r="N54" i="18"/>
  <c r="J54" i="18"/>
  <c r="G54" i="18"/>
  <c r="H54" i="18" s="1"/>
  <c r="B54" i="18"/>
  <c r="A54" i="18"/>
  <c r="E51" i="18"/>
  <c r="U50" i="18"/>
  <c r="N50" i="18"/>
  <c r="J50" i="18"/>
  <c r="G50" i="18"/>
  <c r="H50" i="18" s="1"/>
  <c r="I50" i="18" s="1"/>
  <c r="B50" i="18"/>
  <c r="A50" i="18"/>
  <c r="U49" i="18"/>
  <c r="N49" i="18"/>
  <c r="J49" i="18"/>
  <c r="K49" i="18" s="1"/>
  <c r="G49" i="18"/>
  <c r="H49" i="18" s="1"/>
  <c r="I49" i="18" s="1"/>
  <c r="A49" i="18"/>
  <c r="U48" i="18"/>
  <c r="N48" i="18"/>
  <c r="J48" i="18"/>
  <c r="B48" i="18" s="1"/>
  <c r="G48" i="18"/>
  <c r="H48" i="18" s="1"/>
  <c r="I48" i="18" s="1"/>
  <c r="A48" i="18"/>
  <c r="U47" i="18"/>
  <c r="N47" i="18"/>
  <c r="J47" i="18"/>
  <c r="K47" i="18" s="1"/>
  <c r="G47" i="18"/>
  <c r="H47" i="18" s="1"/>
  <c r="I47" i="18" s="1"/>
  <c r="A47" i="18"/>
  <c r="U45" i="18"/>
  <c r="N45" i="18"/>
  <c r="J45" i="18"/>
  <c r="B45" i="18" s="1"/>
  <c r="G45" i="18"/>
  <c r="H45" i="18" s="1"/>
  <c r="I45" i="18" s="1"/>
  <c r="A45" i="18"/>
  <c r="U44" i="18"/>
  <c r="N44" i="18"/>
  <c r="K44" i="18"/>
  <c r="J44" i="18"/>
  <c r="G44" i="18"/>
  <c r="H44" i="18" s="1"/>
  <c r="I44" i="18" s="1"/>
  <c r="B44" i="18"/>
  <c r="A44" i="18"/>
  <c r="U43" i="18"/>
  <c r="N43" i="18"/>
  <c r="J43" i="18"/>
  <c r="G43" i="18"/>
  <c r="H43" i="18" s="1"/>
  <c r="I43" i="18" s="1"/>
  <c r="B43" i="18"/>
  <c r="A43" i="18"/>
  <c r="U42" i="18"/>
  <c r="N42" i="18"/>
  <c r="J42" i="18"/>
  <c r="K42" i="18" s="1"/>
  <c r="G42" i="18"/>
  <c r="H42" i="18" s="1"/>
  <c r="I42" i="18" s="1"/>
  <c r="B42" i="18"/>
  <c r="A42" i="18"/>
  <c r="U41" i="18"/>
  <c r="N41" i="18"/>
  <c r="J41" i="18"/>
  <c r="G41" i="18"/>
  <c r="H41" i="18" s="1"/>
  <c r="I41" i="18" s="1"/>
  <c r="B41" i="18"/>
  <c r="A41" i="18"/>
  <c r="U40" i="18"/>
  <c r="N40" i="18"/>
  <c r="J40" i="18"/>
  <c r="K40" i="18" s="1"/>
  <c r="G40" i="18"/>
  <c r="H40" i="18" s="1"/>
  <c r="B40" i="18"/>
  <c r="A40" i="18"/>
  <c r="E37" i="18"/>
  <c r="U36" i="18"/>
  <c r="T36" i="18"/>
  <c r="N36" i="18"/>
  <c r="J36" i="18"/>
  <c r="B36" i="18" s="1"/>
  <c r="G36" i="18"/>
  <c r="H36" i="18" s="1"/>
  <c r="I36" i="18" s="1"/>
  <c r="A36" i="18"/>
  <c r="U35" i="18"/>
  <c r="T35" i="18"/>
  <c r="N35" i="18"/>
  <c r="J35" i="18"/>
  <c r="B35" i="18" s="1"/>
  <c r="G35" i="18"/>
  <c r="H35" i="18" s="1"/>
  <c r="I35" i="18" s="1"/>
  <c r="A35" i="18"/>
  <c r="U34" i="18"/>
  <c r="T34" i="18"/>
  <c r="N34" i="18"/>
  <c r="J34" i="18"/>
  <c r="B34" i="18" s="1"/>
  <c r="G34" i="18"/>
  <c r="H34" i="18" s="1"/>
  <c r="I34" i="18" s="1"/>
  <c r="A34" i="18"/>
  <c r="U33" i="18"/>
  <c r="T33" i="18"/>
  <c r="N33" i="18"/>
  <c r="J33" i="18"/>
  <c r="B33" i="18" s="1"/>
  <c r="G33" i="18"/>
  <c r="H33" i="18" s="1"/>
  <c r="I33" i="18" s="1"/>
  <c r="A33" i="18"/>
  <c r="U32" i="18"/>
  <c r="T32" i="18"/>
  <c r="N32" i="18"/>
  <c r="J32" i="18"/>
  <c r="B32" i="18" s="1"/>
  <c r="G32" i="18"/>
  <c r="H32" i="18" s="1"/>
  <c r="I32" i="18" s="1"/>
  <c r="A32" i="18"/>
  <c r="U31" i="18"/>
  <c r="T31" i="18"/>
  <c r="N31" i="18"/>
  <c r="J31" i="18"/>
  <c r="G31" i="18"/>
  <c r="H31" i="18" s="1"/>
  <c r="I31" i="18" s="1"/>
  <c r="A31" i="18"/>
  <c r="U30" i="18"/>
  <c r="J30" i="18"/>
  <c r="K30" i="18" s="1"/>
  <c r="G30" i="18"/>
  <c r="H30" i="18" s="1"/>
  <c r="I30" i="18" s="1"/>
  <c r="B30" i="18"/>
  <c r="A30" i="18"/>
  <c r="U29" i="18"/>
  <c r="N29" i="18"/>
  <c r="J29" i="18"/>
  <c r="B29" i="18" s="1"/>
  <c r="G29" i="18"/>
  <c r="H29" i="18" s="1"/>
  <c r="I29" i="18" s="1"/>
  <c r="A29" i="18"/>
  <c r="U28" i="18"/>
  <c r="N28" i="18"/>
  <c r="J28" i="18"/>
  <c r="K28" i="18" s="1"/>
  <c r="G28" i="18"/>
  <c r="H28" i="18" s="1"/>
  <c r="I28" i="18" s="1"/>
  <c r="A28" i="18"/>
  <c r="U26" i="18"/>
  <c r="N26" i="18"/>
  <c r="J26" i="18"/>
  <c r="L26" i="18" s="1"/>
  <c r="G26" i="18"/>
  <c r="H26" i="18" s="1"/>
  <c r="I26" i="18" s="1"/>
  <c r="A26" i="18"/>
  <c r="U23" i="18"/>
  <c r="T23" i="18"/>
  <c r="N23" i="18"/>
  <c r="J23" i="18"/>
  <c r="G23" i="18"/>
  <c r="H23" i="18" s="1"/>
  <c r="I23" i="18" s="1"/>
  <c r="A23" i="18"/>
  <c r="U21" i="18"/>
  <c r="T21" i="18"/>
  <c r="N21" i="18"/>
  <c r="J21" i="18"/>
  <c r="G21" i="18"/>
  <c r="H21" i="18" s="1"/>
  <c r="A21" i="18"/>
  <c r="U19" i="18"/>
  <c r="N19" i="18"/>
  <c r="K19" i="18"/>
  <c r="J19" i="18"/>
  <c r="G19" i="18"/>
  <c r="H19" i="18" s="1"/>
  <c r="I19" i="18" s="1"/>
  <c r="B19" i="18"/>
  <c r="A19" i="18"/>
  <c r="U18" i="18"/>
  <c r="N18" i="18"/>
  <c r="J18" i="18"/>
  <c r="G18" i="18"/>
  <c r="H18" i="18" s="1"/>
  <c r="I18" i="18" s="1"/>
  <c r="B18" i="18"/>
  <c r="A18" i="18"/>
  <c r="U17" i="18"/>
  <c r="N17" i="18"/>
  <c r="J17" i="18"/>
  <c r="K17" i="18" s="1"/>
  <c r="G17" i="18"/>
  <c r="H17" i="18" s="1"/>
  <c r="I17" i="18" s="1"/>
  <c r="B17" i="18"/>
  <c r="A17" i="18"/>
  <c r="U15" i="18"/>
  <c r="N15" i="18"/>
  <c r="J15" i="18"/>
  <c r="L15" i="18" s="1"/>
  <c r="G15" i="18"/>
  <c r="H15" i="18" s="1"/>
  <c r="I15" i="18" s="1"/>
  <c r="B15" i="18"/>
  <c r="A15" i="18"/>
  <c r="U14" i="18"/>
  <c r="N14" i="18"/>
  <c r="J14" i="18"/>
  <c r="L14" i="18" s="1"/>
  <c r="G14" i="18"/>
  <c r="H14" i="18" s="1"/>
  <c r="I14" i="18" s="1"/>
  <c r="B14" i="18"/>
  <c r="A14" i="18"/>
  <c r="U13" i="18"/>
  <c r="N13" i="18"/>
  <c r="J13" i="18"/>
  <c r="L13" i="18" s="1"/>
  <c r="G13" i="18"/>
  <c r="H13" i="18" s="1"/>
  <c r="I13" i="18" s="1"/>
  <c r="B13" i="18"/>
  <c r="A13" i="18"/>
  <c r="U12" i="18"/>
  <c r="N12" i="18"/>
  <c r="J12" i="18"/>
  <c r="K12" i="18" s="1"/>
  <c r="G12" i="18"/>
  <c r="H12" i="18" s="1"/>
  <c r="I12" i="18" s="1"/>
  <c r="B12" i="18"/>
  <c r="A12" i="18"/>
  <c r="U10" i="18"/>
  <c r="N10" i="18"/>
  <c r="J10" i="18"/>
  <c r="G10" i="18"/>
  <c r="H10" i="18" s="1"/>
  <c r="I10" i="18" s="1"/>
  <c r="A10" i="18"/>
  <c r="U9" i="18"/>
  <c r="N9" i="18"/>
  <c r="J9" i="18"/>
  <c r="G9" i="18"/>
  <c r="H9" i="18" s="1"/>
  <c r="I9" i="18" s="1"/>
  <c r="T9" i="18"/>
  <c r="J29" i="20" s="1"/>
  <c r="A9" i="18"/>
  <c r="U8" i="18"/>
  <c r="N8" i="18"/>
  <c r="J8" i="18"/>
  <c r="G8" i="18"/>
  <c r="H8" i="18" s="1"/>
  <c r="I8" i="18" s="1"/>
  <c r="T8" i="18"/>
  <c r="J17" i="20" s="1"/>
  <c r="A8" i="18"/>
  <c r="U7" i="18"/>
  <c r="N7" i="18"/>
  <c r="J7" i="18"/>
  <c r="G7" i="18"/>
  <c r="H7" i="18" s="1"/>
  <c r="I7" i="18" s="1"/>
  <c r="T7" i="18"/>
  <c r="D29" i="20" s="1"/>
  <c r="A7" i="18"/>
  <c r="U6" i="18"/>
  <c r="N6" i="18"/>
  <c r="J6" i="18"/>
  <c r="G6" i="18"/>
  <c r="H6" i="18" s="1"/>
  <c r="I6" i="18" s="1"/>
  <c r="T6" i="18"/>
  <c r="J18" i="20" s="1"/>
  <c r="A6" i="18"/>
  <c r="U5" i="18"/>
  <c r="N5" i="18"/>
  <c r="J5" i="18"/>
  <c r="G5" i="18"/>
  <c r="H5" i="18" s="1"/>
  <c r="I5" i="18" s="1"/>
  <c r="T5" i="18"/>
  <c r="J38" i="20" s="1"/>
  <c r="A5" i="18"/>
  <c r="U4" i="18"/>
  <c r="N4" i="18"/>
  <c r="J4" i="18"/>
  <c r="G4" i="18"/>
  <c r="H4" i="18" s="1"/>
  <c r="I4" i="18" s="1"/>
  <c r="T4" i="18"/>
  <c r="D15" i="20" s="1"/>
  <c r="A4" i="18"/>
  <c r="B31" i="18" l="1"/>
  <c r="A32" i="20"/>
  <c r="B23" i="18"/>
  <c r="G30" i="20"/>
  <c r="B21" i="18"/>
  <c r="A30" i="20"/>
  <c r="F87" i="21"/>
  <c r="F88" i="21"/>
  <c r="F90" i="18"/>
  <c r="F80" i="18"/>
  <c r="F81" i="18"/>
  <c r="F79" i="18"/>
  <c r="L23" i="18"/>
  <c r="L21" i="18"/>
  <c r="I21" i="18"/>
  <c r="F37" i="18" s="1"/>
  <c r="B28" i="18"/>
  <c r="B49" i="18"/>
  <c r="B26" i="18"/>
  <c r="B47" i="18"/>
  <c r="K14" i="18"/>
  <c r="U33" i="25"/>
  <c r="E33" i="25" s="1"/>
  <c r="K4" i="18"/>
  <c r="A15" i="20"/>
  <c r="L6" i="18"/>
  <c r="G18" i="20"/>
  <c r="L8" i="18"/>
  <c r="G17" i="20"/>
  <c r="L18" i="18"/>
  <c r="G36" i="20"/>
  <c r="L29" i="18"/>
  <c r="G20" i="20"/>
  <c r="L41" i="18"/>
  <c r="G37" i="20"/>
  <c r="L43" i="18"/>
  <c r="A39" i="20"/>
  <c r="L45" i="18"/>
  <c r="A47" i="20"/>
  <c r="L48" i="18"/>
  <c r="A49" i="20"/>
  <c r="L50" i="18"/>
  <c r="G50" i="20"/>
  <c r="L54" i="18"/>
  <c r="A14" i="20"/>
  <c r="L56" i="18"/>
  <c r="A37" i="20"/>
  <c r="L58" i="18"/>
  <c r="G28" i="20"/>
  <c r="L60" i="18"/>
  <c r="G48" i="20"/>
  <c r="L62" i="18"/>
  <c r="A51" i="20"/>
  <c r="L64" i="18"/>
  <c r="A46" i="20"/>
  <c r="L5" i="18"/>
  <c r="G38" i="20"/>
  <c r="K7" i="18"/>
  <c r="A29" i="20"/>
  <c r="K9" i="18"/>
  <c r="G29" i="20"/>
  <c r="K10" i="18"/>
  <c r="A20" i="20"/>
  <c r="L12" i="18"/>
  <c r="A16" i="20"/>
  <c r="K13" i="18"/>
  <c r="K15" i="18"/>
  <c r="L17" i="18"/>
  <c r="A36" i="20"/>
  <c r="K18" i="18"/>
  <c r="L19" i="18"/>
  <c r="A17" i="20"/>
  <c r="K26" i="18"/>
  <c r="L28" i="18"/>
  <c r="A19" i="20"/>
  <c r="K29" i="18"/>
  <c r="L30" i="18"/>
  <c r="A21" i="20"/>
  <c r="L31" i="18"/>
  <c r="L32" i="18"/>
  <c r="G32" i="20"/>
  <c r="L33" i="18"/>
  <c r="A41" i="20"/>
  <c r="L34" i="18"/>
  <c r="G42" i="20"/>
  <c r="L35" i="18"/>
  <c r="A52" i="20"/>
  <c r="L36" i="18"/>
  <c r="G51" i="20"/>
  <c r="L40" i="18"/>
  <c r="G47" i="20"/>
  <c r="K41" i="18"/>
  <c r="L42" i="18"/>
  <c r="A26" i="20"/>
  <c r="K43" i="18"/>
  <c r="L44" i="18"/>
  <c r="A38" i="20"/>
  <c r="K45" i="18"/>
  <c r="L47" i="18"/>
  <c r="G39" i="20"/>
  <c r="K48" i="18"/>
  <c r="L49" i="18"/>
  <c r="G49" i="20"/>
  <c r="K50" i="18"/>
  <c r="K54" i="18"/>
  <c r="L55" i="18"/>
  <c r="G14" i="20"/>
  <c r="K56" i="18"/>
  <c r="L57" i="18"/>
  <c r="A28" i="20"/>
  <c r="K58" i="18"/>
  <c r="L59" i="18"/>
  <c r="A48" i="20"/>
  <c r="K60" i="18"/>
  <c r="L61" i="18"/>
  <c r="G19" i="20"/>
  <c r="K62" i="18"/>
  <c r="L63" i="18"/>
  <c r="A18" i="20"/>
  <c r="K64" i="18"/>
  <c r="L65" i="18"/>
  <c r="G15" i="20"/>
  <c r="B69" i="18"/>
  <c r="B70" i="18"/>
  <c r="B71" i="18"/>
  <c r="B72" i="18"/>
  <c r="B73" i="18"/>
  <c r="B74" i="18"/>
  <c r="T10" i="18"/>
  <c r="D20" i="20" s="1"/>
  <c r="T40" i="18"/>
  <c r="J47" i="20" s="1"/>
  <c r="T42" i="18"/>
  <c r="D26" i="20" s="1"/>
  <c r="T43" i="18"/>
  <c r="D39" i="20" s="1"/>
  <c r="T44" i="18"/>
  <c r="D38" i="20" s="1"/>
  <c r="T45" i="18"/>
  <c r="D47" i="20" s="1"/>
  <c r="T47" i="18"/>
  <c r="T48" i="18"/>
  <c r="T49" i="18"/>
  <c r="T50" i="18"/>
  <c r="T12" i="18"/>
  <c r="T13" i="18"/>
  <c r="T14" i="18"/>
  <c r="T15" i="18"/>
  <c r="T17" i="18"/>
  <c r="T18" i="18"/>
  <c r="T19" i="18"/>
  <c r="D17" i="20" s="1"/>
  <c r="T26" i="18"/>
  <c r="T28" i="18"/>
  <c r="D19" i="20" s="1"/>
  <c r="T29" i="18"/>
  <c r="J20" i="20" s="1"/>
  <c r="T30" i="18"/>
  <c r="D21" i="20" s="1"/>
  <c r="T54" i="18"/>
  <c r="D14" i="20" s="1"/>
  <c r="T55" i="18"/>
  <c r="J14" i="20" s="1"/>
  <c r="T56" i="18"/>
  <c r="D37" i="20" s="1"/>
  <c r="T57" i="18"/>
  <c r="D28" i="20" s="1"/>
  <c r="T58" i="18"/>
  <c r="J28" i="20" s="1"/>
  <c r="T59" i="18"/>
  <c r="D48" i="20" s="1"/>
  <c r="T60" i="18"/>
  <c r="J48" i="20" s="1"/>
  <c r="T61" i="18"/>
  <c r="T62" i="18"/>
  <c r="T63" i="18"/>
  <c r="D18" i="20" s="1"/>
  <c r="T64" i="18"/>
  <c r="D46" i="20" s="1"/>
  <c r="T65" i="18"/>
  <c r="J15" i="20" s="1"/>
  <c r="I40" i="18"/>
  <c r="L4" i="18"/>
  <c r="L7" i="18"/>
  <c r="L9" i="18"/>
  <c r="L10" i="18"/>
  <c r="B4" i="18"/>
  <c r="B5" i="18"/>
  <c r="K5" i="18"/>
  <c r="B6" i="18"/>
  <c r="K6" i="18"/>
  <c r="B7" i="18"/>
  <c r="B8" i="18"/>
  <c r="K8" i="18"/>
  <c r="B9" i="18"/>
  <c r="B10" i="18"/>
  <c r="K21" i="18"/>
  <c r="K23" i="18"/>
  <c r="K31" i="18"/>
  <c r="K32" i="18"/>
  <c r="K33" i="18"/>
  <c r="K34" i="18"/>
  <c r="K35" i="18"/>
  <c r="K36" i="18"/>
  <c r="T41" i="18"/>
  <c r="J37" i="20" s="1"/>
  <c r="I54" i="18"/>
  <c r="F66" i="18" s="1"/>
  <c r="E76" i="18"/>
  <c r="I69" i="18"/>
  <c r="K69" i="18"/>
  <c r="K70" i="18"/>
  <c r="K71" i="18"/>
  <c r="K72" i="18"/>
  <c r="K73" i="18"/>
  <c r="K74" i="18"/>
  <c r="F76" i="18" l="1"/>
  <c r="E82" i="18"/>
  <c r="F75" i="18"/>
  <c r="F91" i="18"/>
  <c r="M80" i="18"/>
  <c r="M79" i="18"/>
  <c r="F51" i="18"/>
  <c r="E81" i="18"/>
  <c r="E79" i="18"/>
  <c r="M81" i="18"/>
  <c r="E80" i="18"/>
  <c r="F83" i="18"/>
  <c r="Y51" i="25" l="1"/>
  <c r="E51" i="25" s="1"/>
  <c r="M83" i="18"/>
  <c r="E83" i="18"/>
  <c r="A68" i="17"/>
  <c r="K64" i="17"/>
  <c r="E64" i="17"/>
  <c r="E54" i="17"/>
  <c r="E56" i="17" s="1"/>
  <c r="K43" i="17"/>
  <c r="E42" i="17"/>
  <c r="K33" i="17"/>
  <c r="E22" i="17"/>
  <c r="K7" i="17"/>
  <c r="K9" i="17" s="1"/>
  <c r="E81" i="15"/>
  <c r="U80" i="15"/>
  <c r="T80" i="15"/>
  <c r="N80" i="15"/>
  <c r="J80" i="15"/>
  <c r="K80" i="15" s="1"/>
  <c r="G80" i="15"/>
  <c r="H80" i="15" s="1"/>
  <c r="I80" i="15" s="1"/>
  <c r="A80" i="15"/>
  <c r="U79" i="15"/>
  <c r="T79" i="15"/>
  <c r="N79" i="15"/>
  <c r="J79" i="15"/>
  <c r="K79" i="15" s="1"/>
  <c r="G79" i="15"/>
  <c r="H79" i="15" s="1"/>
  <c r="I79" i="15" s="1"/>
  <c r="A79" i="15"/>
  <c r="U78" i="15"/>
  <c r="T78" i="15"/>
  <c r="N78" i="15"/>
  <c r="J78" i="15"/>
  <c r="K78" i="15" s="1"/>
  <c r="G78" i="15"/>
  <c r="H78" i="15" s="1"/>
  <c r="I78" i="15" s="1"/>
  <c r="A78" i="15"/>
  <c r="U77" i="15"/>
  <c r="T77" i="15"/>
  <c r="N77" i="15"/>
  <c r="J77" i="15"/>
  <c r="K77" i="15" s="1"/>
  <c r="G77" i="15"/>
  <c r="H77" i="15" s="1"/>
  <c r="A77" i="15"/>
  <c r="U76" i="15"/>
  <c r="T76" i="15"/>
  <c r="N76" i="15"/>
  <c r="J76" i="15"/>
  <c r="K76" i="15" s="1"/>
  <c r="G76" i="15"/>
  <c r="H76" i="15" s="1"/>
  <c r="I76" i="15" s="1"/>
  <c r="A76" i="15"/>
  <c r="U75" i="15"/>
  <c r="F89" i="15" s="1"/>
  <c r="T75" i="15"/>
  <c r="N75" i="15"/>
  <c r="J75" i="15"/>
  <c r="K75" i="15" s="1"/>
  <c r="G75" i="15"/>
  <c r="H75" i="15" s="1"/>
  <c r="A75" i="15"/>
  <c r="U71" i="15"/>
  <c r="N71" i="15"/>
  <c r="J71" i="15"/>
  <c r="B71" i="15" s="1"/>
  <c r="G71" i="15"/>
  <c r="H71" i="15" s="1"/>
  <c r="I71" i="15" s="1"/>
  <c r="E71" i="15"/>
  <c r="T71" i="15"/>
  <c r="A71" i="15"/>
  <c r="U70" i="15"/>
  <c r="N70" i="15"/>
  <c r="J70" i="15"/>
  <c r="B70" i="15" s="1"/>
  <c r="G70" i="15"/>
  <c r="H70" i="15" s="1"/>
  <c r="I70" i="15" s="1"/>
  <c r="E70" i="15"/>
  <c r="K46" i="17" s="1"/>
  <c r="K52" i="17" s="1"/>
  <c r="K54" i="17" s="1"/>
  <c r="T70" i="15"/>
  <c r="A70" i="15"/>
  <c r="U69" i="15"/>
  <c r="N69" i="15"/>
  <c r="J69" i="15"/>
  <c r="B69" i="15" s="1"/>
  <c r="G69" i="15"/>
  <c r="H69" i="15" s="1"/>
  <c r="I69" i="15" s="1"/>
  <c r="E69" i="15"/>
  <c r="T69" i="15"/>
  <c r="A69" i="15"/>
  <c r="U67" i="15"/>
  <c r="N67" i="15"/>
  <c r="J67" i="15"/>
  <c r="K67" i="15" s="1"/>
  <c r="G67" i="15"/>
  <c r="H67" i="15" s="1"/>
  <c r="I67" i="15" s="1"/>
  <c r="B67" i="15"/>
  <c r="A67" i="15"/>
  <c r="U66" i="15"/>
  <c r="N66" i="15"/>
  <c r="J66" i="15"/>
  <c r="K66" i="15" s="1"/>
  <c r="G66" i="15"/>
  <c r="H66" i="15" s="1"/>
  <c r="I66" i="15" s="1"/>
  <c r="B66" i="15"/>
  <c r="A66" i="15"/>
  <c r="U65" i="15"/>
  <c r="N65" i="15"/>
  <c r="J65" i="15"/>
  <c r="K65" i="15" s="1"/>
  <c r="G65" i="15"/>
  <c r="H65" i="15" s="1"/>
  <c r="I65" i="15" s="1"/>
  <c r="B65" i="15"/>
  <c r="A65" i="15"/>
  <c r="U64" i="15"/>
  <c r="N64" i="15"/>
  <c r="J64" i="15"/>
  <c r="K64" i="15" s="1"/>
  <c r="G64" i="15"/>
  <c r="H64" i="15" s="1"/>
  <c r="B64" i="15"/>
  <c r="A64" i="15"/>
  <c r="U59" i="15"/>
  <c r="N59" i="15"/>
  <c r="T59" i="15"/>
  <c r="J59" i="15"/>
  <c r="G59" i="15"/>
  <c r="H59" i="15" s="1"/>
  <c r="I59" i="15" s="1"/>
  <c r="E59" i="15"/>
  <c r="E60" i="15" s="1"/>
  <c r="A59" i="15"/>
  <c r="U57" i="15"/>
  <c r="N57" i="15"/>
  <c r="J57" i="15"/>
  <c r="G57" i="15"/>
  <c r="H57" i="15" s="1"/>
  <c r="I57" i="15" s="1"/>
  <c r="T57" i="15"/>
  <c r="A57" i="15"/>
  <c r="U56" i="15"/>
  <c r="N56" i="15"/>
  <c r="J56" i="15"/>
  <c r="G56" i="15"/>
  <c r="H56" i="15" s="1"/>
  <c r="I56" i="15" s="1"/>
  <c r="T56" i="15"/>
  <c r="A56" i="15"/>
  <c r="U55" i="15"/>
  <c r="N55" i="15"/>
  <c r="J55" i="15"/>
  <c r="G55" i="15"/>
  <c r="H55" i="15" s="1"/>
  <c r="I55" i="15" s="1"/>
  <c r="T55" i="15"/>
  <c r="D47" i="17" s="1"/>
  <c r="A55" i="15"/>
  <c r="U54" i="15"/>
  <c r="N54" i="15"/>
  <c r="J54" i="15"/>
  <c r="G54" i="15"/>
  <c r="H54" i="15" s="1"/>
  <c r="I54" i="15" s="1"/>
  <c r="T54" i="15"/>
  <c r="J15" i="17" s="1"/>
  <c r="A54" i="15"/>
  <c r="U53" i="15"/>
  <c r="N53" i="15"/>
  <c r="J53" i="15"/>
  <c r="G53" i="15"/>
  <c r="H53" i="15" s="1"/>
  <c r="T53" i="15"/>
  <c r="D15" i="17" s="1"/>
  <c r="A53" i="15"/>
  <c r="E50" i="15"/>
  <c r="U49" i="15"/>
  <c r="N49" i="15"/>
  <c r="J49" i="15"/>
  <c r="G49" i="15"/>
  <c r="H49" i="15" s="1"/>
  <c r="I49" i="15" s="1"/>
  <c r="T49" i="15"/>
  <c r="D48" i="17" s="1"/>
  <c r="A49" i="15"/>
  <c r="U48" i="15"/>
  <c r="N48" i="15"/>
  <c r="J48" i="15"/>
  <c r="G48" i="15"/>
  <c r="H48" i="15" s="1"/>
  <c r="I48" i="15" s="1"/>
  <c r="T48" i="15"/>
  <c r="D29" i="17" s="1"/>
  <c r="A48" i="15"/>
  <c r="U47" i="15"/>
  <c r="N47" i="15"/>
  <c r="J47" i="15"/>
  <c r="G47" i="15"/>
  <c r="H47" i="15" s="1"/>
  <c r="I47" i="15" s="1"/>
  <c r="T47" i="15"/>
  <c r="D46" i="17" s="1"/>
  <c r="A47" i="15"/>
  <c r="U46" i="15"/>
  <c r="N46" i="15"/>
  <c r="J46" i="15"/>
  <c r="G46" i="15"/>
  <c r="H46" i="15" s="1"/>
  <c r="I46" i="15" s="1"/>
  <c r="T46" i="15"/>
  <c r="D39" i="17" s="1"/>
  <c r="A46" i="15"/>
  <c r="U45" i="15"/>
  <c r="N45" i="15"/>
  <c r="J45" i="15"/>
  <c r="G45" i="15"/>
  <c r="H45" i="15" s="1"/>
  <c r="I45" i="15" s="1"/>
  <c r="T45" i="15"/>
  <c r="J39" i="17" s="1"/>
  <c r="A45" i="15"/>
  <c r="U44" i="15"/>
  <c r="N44" i="15"/>
  <c r="J44" i="15"/>
  <c r="G48" i="17" s="1"/>
  <c r="G44" i="15"/>
  <c r="H44" i="15" s="1"/>
  <c r="I44" i="15" s="1"/>
  <c r="A44" i="15"/>
  <c r="U43" i="15"/>
  <c r="N43" i="15"/>
  <c r="J43" i="15"/>
  <c r="G43" i="15"/>
  <c r="H43" i="15" s="1"/>
  <c r="I43" i="15" s="1"/>
  <c r="T43" i="15"/>
  <c r="J30" i="17" s="1"/>
  <c r="A43" i="15"/>
  <c r="U42" i="15"/>
  <c r="N42" i="15"/>
  <c r="J42" i="15"/>
  <c r="G42" i="15"/>
  <c r="H42" i="15" s="1"/>
  <c r="I42" i="15" s="1"/>
  <c r="T42" i="15"/>
  <c r="D38" i="17" s="1"/>
  <c r="A42" i="15"/>
  <c r="U41" i="15"/>
  <c r="N41" i="15"/>
  <c r="J41" i="15"/>
  <c r="G41" i="15"/>
  <c r="H41" i="15" s="1"/>
  <c r="I41" i="15" s="1"/>
  <c r="T41" i="15"/>
  <c r="J14" i="17" s="1"/>
  <c r="A41" i="15"/>
  <c r="U40" i="15"/>
  <c r="F86" i="15" s="1"/>
  <c r="N40" i="15"/>
  <c r="J40" i="15"/>
  <c r="K40" i="15" s="1"/>
  <c r="G40" i="15"/>
  <c r="H40" i="15" s="1"/>
  <c r="B40" i="15"/>
  <c r="A40" i="15"/>
  <c r="E37" i="15"/>
  <c r="U36" i="15"/>
  <c r="T36" i="15"/>
  <c r="N36" i="15"/>
  <c r="J36" i="15"/>
  <c r="B36" i="15" s="1"/>
  <c r="G36" i="15"/>
  <c r="H36" i="15" s="1"/>
  <c r="I36" i="15" s="1"/>
  <c r="A36" i="15"/>
  <c r="U35" i="15"/>
  <c r="T35" i="15"/>
  <c r="N35" i="15"/>
  <c r="J35" i="15"/>
  <c r="B35" i="15" s="1"/>
  <c r="G35" i="15"/>
  <c r="H35" i="15" s="1"/>
  <c r="I35" i="15" s="1"/>
  <c r="A35" i="15"/>
  <c r="U34" i="15"/>
  <c r="T34" i="15"/>
  <c r="N34" i="15"/>
  <c r="J34" i="15"/>
  <c r="G34" i="15"/>
  <c r="H34" i="15" s="1"/>
  <c r="I34" i="15" s="1"/>
  <c r="A34" i="15"/>
  <c r="U33" i="15"/>
  <c r="T33" i="15"/>
  <c r="N33" i="15"/>
  <c r="J33" i="15"/>
  <c r="B33" i="15" s="1"/>
  <c r="G33" i="15"/>
  <c r="H33" i="15" s="1"/>
  <c r="I33" i="15" s="1"/>
  <c r="A33" i="15"/>
  <c r="U32" i="15"/>
  <c r="T32" i="15"/>
  <c r="N32" i="15"/>
  <c r="J32" i="15"/>
  <c r="B32" i="15" s="1"/>
  <c r="G32" i="15"/>
  <c r="H32" i="15" s="1"/>
  <c r="I32" i="15" s="1"/>
  <c r="A32" i="15"/>
  <c r="U31" i="15"/>
  <c r="T31" i="15"/>
  <c r="N31" i="15"/>
  <c r="J31" i="15"/>
  <c r="B31" i="15" s="1"/>
  <c r="G31" i="15"/>
  <c r="H31" i="15" s="1"/>
  <c r="I31" i="15" s="1"/>
  <c r="A31" i="15"/>
  <c r="U30" i="15"/>
  <c r="J30" i="15"/>
  <c r="K30" i="15" s="1"/>
  <c r="G30" i="15"/>
  <c r="H30" i="15" s="1"/>
  <c r="I30" i="15" s="1"/>
  <c r="B30" i="15"/>
  <c r="A30" i="15"/>
  <c r="U29" i="15"/>
  <c r="N29" i="15"/>
  <c r="J29" i="15"/>
  <c r="K29" i="15" s="1"/>
  <c r="G29" i="15"/>
  <c r="H29" i="15" s="1"/>
  <c r="I29" i="15" s="1"/>
  <c r="B29" i="15"/>
  <c r="A29" i="15"/>
  <c r="U28" i="15"/>
  <c r="N28" i="15"/>
  <c r="J28" i="15"/>
  <c r="K28" i="15" s="1"/>
  <c r="G28" i="15"/>
  <c r="H28" i="15" s="1"/>
  <c r="I28" i="15" s="1"/>
  <c r="B28" i="15"/>
  <c r="A28" i="15"/>
  <c r="U26" i="15"/>
  <c r="N26" i="15"/>
  <c r="J26" i="15"/>
  <c r="L26" i="15" s="1"/>
  <c r="G26" i="15"/>
  <c r="H26" i="15" s="1"/>
  <c r="I26" i="15" s="1"/>
  <c r="B26" i="15"/>
  <c r="A26" i="15"/>
  <c r="U23" i="15"/>
  <c r="T23" i="15"/>
  <c r="N23" i="15"/>
  <c r="J23" i="15"/>
  <c r="A50" i="17" s="1"/>
  <c r="G23" i="15"/>
  <c r="H23" i="15" s="1"/>
  <c r="I23" i="15" s="1"/>
  <c r="A23" i="15"/>
  <c r="U21" i="15"/>
  <c r="T21" i="15"/>
  <c r="N21" i="15"/>
  <c r="J21" i="15"/>
  <c r="G40" i="17" s="1"/>
  <c r="G21" i="15"/>
  <c r="H21" i="15" s="1"/>
  <c r="A21" i="15"/>
  <c r="U19" i="15"/>
  <c r="N19" i="15"/>
  <c r="J19" i="15"/>
  <c r="K19" i="15" s="1"/>
  <c r="G19" i="15"/>
  <c r="H19" i="15" s="1"/>
  <c r="I19" i="15" s="1"/>
  <c r="B19" i="15"/>
  <c r="A19" i="15"/>
  <c r="U18" i="15"/>
  <c r="N18" i="15"/>
  <c r="J18" i="15"/>
  <c r="K18" i="15" s="1"/>
  <c r="G18" i="15"/>
  <c r="H18" i="15" s="1"/>
  <c r="I18" i="15" s="1"/>
  <c r="B18" i="15"/>
  <c r="A18" i="15"/>
  <c r="U17" i="15"/>
  <c r="N17" i="15"/>
  <c r="J17" i="15"/>
  <c r="K17" i="15" s="1"/>
  <c r="G17" i="15"/>
  <c r="H17" i="15" s="1"/>
  <c r="I17" i="15" s="1"/>
  <c r="B17" i="15"/>
  <c r="A17" i="15"/>
  <c r="U15" i="15"/>
  <c r="N15" i="15"/>
  <c r="J15" i="15"/>
  <c r="L15" i="15" s="1"/>
  <c r="G15" i="15"/>
  <c r="H15" i="15" s="1"/>
  <c r="I15" i="15" s="1"/>
  <c r="B15" i="15"/>
  <c r="A15" i="15"/>
  <c r="U14" i="15"/>
  <c r="N14" i="15"/>
  <c r="J14" i="15"/>
  <c r="L14" i="15" s="1"/>
  <c r="G14" i="15"/>
  <c r="H14" i="15" s="1"/>
  <c r="I14" i="15" s="1"/>
  <c r="B14" i="15"/>
  <c r="A14" i="15"/>
  <c r="U13" i="15"/>
  <c r="N13" i="15"/>
  <c r="J13" i="15"/>
  <c r="L13" i="15" s="1"/>
  <c r="G13" i="15"/>
  <c r="H13" i="15" s="1"/>
  <c r="I13" i="15" s="1"/>
  <c r="B13" i="15"/>
  <c r="A13" i="15"/>
  <c r="U12" i="15"/>
  <c r="N12" i="15"/>
  <c r="J12" i="15"/>
  <c r="K12" i="15" s="1"/>
  <c r="G12" i="15"/>
  <c r="H12" i="15" s="1"/>
  <c r="I12" i="15" s="1"/>
  <c r="B12" i="15"/>
  <c r="A12" i="15"/>
  <c r="U10" i="15"/>
  <c r="N10" i="15"/>
  <c r="J10" i="15"/>
  <c r="G10" i="15"/>
  <c r="H10" i="15" s="1"/>
  <c r="I10" i="15" s="1"/>
  <c r="A10" i="15"/>
  <c r="U9" i="15"/>
  <c r="N9" i="15"/>
  <c r="J9" i="15"/>
  <c r="G9" i="15"/>
  <c r="H9" i="15" s="1"/>
  <c r="I9" i="15" s="1"/>
  <c r="T9" i="15"/>
  <c r="D17" i="17" s="1"/>
  <c r="A9" i="15"/>
  <c r="U8" i="15"/>
  <c r="N8" i="15"/>
  <c r="J8" i="15"/>
  <c r="G8" i="15"/>
  <c r="H8" i="15" s="1"/>
  <c r="I8" i="15" s="1"/>
  <c r="T8" i="15"/>
  <c r="J31" i="17" s="1"/>
  <c r="A8" i="15"/>
  <c r="U7" i="15"/>
  <c r="N7" i="15"/>
  <c r="J7" i="15"/>
  <c r="G7" i="15"/>
  <c r="H7" i="15" s="1"/>
  <c r="I7" i="15" s="1"/>
  <c r="T7" i="15"/>
  <c r="J29" i="17" s="1"/>
  <c r="A7" i="15"/>
  <c r="U6" i="15"/>
  <c r="N6" i="15"/>
  <c r="J6" i="15"/>
  <c r="G6" i="15"/>
  <c r="H6" i="15" s="1"/>
  <c r="I6" i="15" s="1"/>
  <c r="T6" i="15"/>
  <c r="D18" i="17" s="1"/>
  <c r="A6" i="15"/>
  <c r="U5" i="15"/>
  <c r="N5" i="15"/>
  <c r="J5" i="15"/>
  <c r="G5" i="15"/>
  <c r="H5" i="15" s="1"/>
  <c r="I5" i="15" s="1"/>
  <c r="A5" i="15"/>
  <c r="U4" i="15"/>
  <c r="N4" i="15"/>
  <c r="J4" i="15"/>
  <c r="G4" i="15"/>
  <c r="H4" i="15" s="1"/>
  <c r="I4" i="15" s="1"/>
  <c r="T4" i="15"/>
  <c r="J17" i="17" s="1"/>
  <c r="A4" i="15"/>
  <c r="B34" i="15" l="1"/>
  <c r="G42" i="17"/>
  <c r="F85" i="18"/>
  <c r="F95" i="18"/>
  <c r="F93" i="18" s="1"/>
  <c r="E89" i="15"/>
  <c r="I77" i="15"/>
  <c r="F97" i="15"/>
  <c r="K14" i="15"/>
  <c r="F85" i="15"/>
  <c r="F87" i="15"/>
  <c r="F88" i="15"/>
  <c r="I53" i="15"/>
  <c r="F60" i="15" s="1"/>
  <c r="I75" i="15"/>
  <c r="F81" i="15" s="1"/>
  <c r="F87" i="18"/>
  <c r="F86" i="18"/>
  <c r="K23" i="15"/>
  <c r="I21" i="15"/>
  <c r="F37" i="15" s="1"/>
  <c r="K21" i="15"/>
  <c r="B21" i="15"/>
  <c r="B23" i="15"/>
  <c r="L44" i="15"/>
  <c r="K59" i="15"/>
  <c r="E72" i="15"/>
  <c r="K18" i="17"/>
  <c r="AA53" i="25"/>
  <c r="E53" i="25" s="1"/>
  <c r="K4" i="15"/>
  <c r="G17" i="17"/>
  <c r="K5" i="15"/>
  <c r="G38" i="17"/>
  <c r="K7" i="15"/>
  <c r="G29" i="17"/>
  <c r="K9" i="15"/>
  <c r="A17" i="17"/>
  <c r="K10" i="15"/>
  <c r="A20" i="17"/>
  <c r="L12" i="15"/>
  <c r="A16" i="17"/>
  <c r="K13" i="15"/>
  <c r="K15" i="15"/>
  <c r="L17" i="15"/>
  <c r="A36" i="17"/>
  <c r="L19" i="15"/>
  <c r="A26" i="17"/>
  <c r="K26" i="15"/>
  <c r="L28" i="15"/>
  <c r="A19" i="17"/>
  <c r="L30" i="15"/>
  <c r="A21" i="17"/>
  <c r="K31" i="15"/>
  <c r="A31" i="17"/>
  <c r="K32" i="15"/>
  <c r="G32" i="17"/>
  <c r="K33" i="15"/>
  <c r="A41" i="17"/>
  <c r="K34" i="15"/>
  <c r="K35" i="15"/>
  <c r="A53" i="17"/>
  <c r="K36" i="15"/>
  <c r="G51" i="17"/>
  <c r="L41" i="15"/>
  <c r="G14" i="17"/>
  <c r="K43" i="15"/>
  <c r="G30" i="17"/>
  <c r="K45" i="15"/>
  <c r="G39" i="17"/>
  <c r="K47" i="15"/>
  <c r="A46" i="17"/>
  <c r="K49" i="15"/>
  <c r="A48" i="17"/>
  <c r="K53" i="15"/>
  <c r="A15" i="17"/>
  <c r="K55" i="15"/>
  <c r="A47" i="17"/>
  <c r="K57" i="15"/>
  <c r="A52" i="17"/>
  <c r="B59" i="15"/>
  <c r="L65" i="15"/>
  <c r="G28" i="17"/>
  <c r="L67" i="15"/>
  <c r="G37" i="17"/>
  <c r="K69" i="15"/>
  <c r="G18" i="17"/>
  <c r="K71" i="15"/>
  <c r="B75" i="15"/>
  <c r="B76" i="15"/>
  <c r="B77" i="15"/>
  <c r="B78" i="15"/>
  <c r="B79" i="15"/>
  <c r="B80" i="15"/>
  <c r="K6" i="15"/>
  <c r="A18" i="17"/>
  <c r="K8" i="15"/>
  <c r="G31" i="17"/>
  <c r="L18" i="15"/>
  <c r="G36" i="17"/>
  <c r="L29" i="15"/>
  <c r="G20" i="17"/>
  <c r="L42" i="15"/>
  <c r="A38" i="17"/>
  <c r="K46" i="15"/>
  <c r="A39" i="17"/>
  <c r="K48" i="15"/>
  <c r="A29" i="17"/>
  <c r="K54" i="15"/>
  <c r="G15" i="17"/>
  <c r="K56" i="15"/>
  <c r="G19" i="17"/>
  <c r="L59" i="15"/>
  <c r="A30" i="17"/>
  <c r="L64" i="15"/>
  <c r="A28" i="17"/>
  <c r="L66" i="15"/>
  <c r="A37" i="17"/>
  <c r="K70" i="15"/>
  <c r="G46" i="17"/>
  <c r="L40" i="15"/>
  <c r="A14" i="17"/>
  <c r="T12" i="15"/>
  <c r="T19" i="15"/>
  <c r="D26" i="17" s="1"/>
  <c r="T5" i="15"/>
  <c r="J38" i="17" s="1"/>
  <c r="T13" i="15"/>
  <c r="T15" i="15"/>
  <c r="T18" i="15"/>
  <c r="T26" i="15"/>
  <c r="T28" i="15"/>
  <c r="D19" i="17" s="1"/>
  <c r="T29" i="15"/>
  <c r="J20" i="17" s="1"/>
  <c r="T30" i="15"/>
  <c r="D21" i="17" s="1"/>
  <c r="T64" i="15"/>
  <c r="D28" i="17" s="1"/>
  <c r="T65" i="15"/>
  <c r="T66" i="15"/>
  <c r="T67" i="15"/>
  <c r="K21" i="17"/>
  <c r="T14" i="15"/>
  <c r="T17" i="15"/>
  <c r="T10" i="15"/>
  <c r="D20" i="17" s="1"/>
  <c r="T40" i="15"/>
  <c r="D14" i="17" s="1"/>
  <c r="T44" i="15"/>
  <c r="J48" i="17" s="1"/>
  <c r="E30" i="17"/>
  <c r="E32" i="17" s="1"/>
  <c r="I40" i="15"/>
  <c r="F50" i="15" s="1"/>
  <c r="L5" i="15"/>
  <c r="L7" i="15"/>
  <c r="L9" i="15"/>
  <c r="L21" i="15"/>
  <c r="L23" i="15"/>
  <c r="L31" i="15"/>
  <c r="L32" i="15"/>
  <c r="L33" i="15"/>
  <c r="L34" i="15"/>
  <c r="L35" i="15"/>
  <c r="L36" i="15"/>
  <c r="B41" i="15"/>
  <c r="K41" i="15"/>
  <c r="B42" i="15"/>
  <c r="K42" i="15"/>
  <c r="B43" i="15"/>
  <c r="L43" i="15"/>
  <c r="K44" i="15"/>
  <c r="B44" i="15"/>
  <c r="I64" i="15"/>
  <c r="F72" i="15" s="1"/>
  <c r="L4" i="15"/>
  <c r="L6" i="15"/>
  <c r="L8" i="15"/>
  <c r="L10" i="15"/>
  <c r="B4" i="15"/>
  <c r="B5" i="15"/>
  <c r="B6" i="15"/>
  <c r="B7" i="15"/>
  <c r="B8" i="15"/>
  <c r="B9" i="15"/>
  <c r="B10" i="15"/>
  <c r="E82" i="15"/>
  <c r="L45" i="15"/>
  <c r="L46" i="15"/>
  <c r="L47" i="15"/>
  <c r="L48" i="15"/>
  <c r="L49" i="15"/>
  <c r="L53" i="15"/>
  <c r="L54" i="15"/>
  <c r="L55" i="15"/>
  <c r="L56" i="15"/>
  <c r="L57" i="15"/>
  <c r="L69" i="15"/>
  <c r="L70" i="15"/>
  <c r="L71" i="15"/>
  <c r="L75" i="15"/>
  <c r="L76" i="15"/>
  <c r="L77" i="15"/>
  <c r="L78" i="15"/>
  <c r="L79" i="15"/>
  <c r="L80" i="15"/>
  <c r="B45" i="15"/>
  <c r="B46" i="15"/>
  <c r="B47" i="15"/>
  <c r="B48" i="15"/>
  <c r="B49" i="15"/>
  <c r="B53" i="15"/>
  <c r="B54" i="15"/>
  <c r="B55" i="15"/>
  <c r="B56" i="15"/>
  <c r="B57" i="15"/>
  <c r="E86" i="15" l="1"/>
  <c r="F98" i="15"/>
  <c r="M85" i="15"/>
  <c r="E88" i="15"/>
  <c r="M89" i="15"/>
  <c r="M87" i="15"/>
  <c r="M86" i="15"/>
  <c r="M88" i="15"/>
  <c r="E85" i="15"/>
  <c r="F82" i="15"/>
  <c r="E87" i="15"/>
  <c r="AC134" i="25"/>
  <c r="E134" i="25" s="1"/>
  <c r="F90" i="15"/>
  <c r="E90" i="15"/>
  <c r="F102" i="15" s="1"/>
  <c r="F100" i="15" s="1"/>
  <c r="AE62" i="25" l="1"/>
  <c r="E62" i="25" s="1"/>
  <c r="M90" i="15"/>
  <c r="F94" i="15" s="1"/>
  <c r="F92" i="15" l="1"/>
  <c r="F93" i="15"/>
  <c r="AG68" i="25"/>
  <c r="E68" i="25" s="1"/>
  <c r="A68" i="14"/>
  <c r="K64" i="14"/>
  <c r="E64" i="14"/>
  <c r="E53" i="14"/>
  <c r="E55" i="14" s="1"/>
  <c r="K51" i="14"/>
  <c r="K53" i="14" s="1"/>
  <c r="K43" i="14"/>
  <c r="E42" i="14"/>
  <c r="K33" i="14"/>
  <c r="E33" i="14"/>
  <c r="E22" i="14"/>
  <c r="K22" i="14"/>
  <c r="K6" i="14"/>
  <c r="K8" i="14" s="1"/>
  <c r="E76" i="13"/>
  <c r="U75" i="13"/>
  <c r="T75" i="13"/>
  <c r="N75" i="13"/>
  <c r="J75" i="13"/>
  <c r="L75" i="13" s="1"/>
  <c r="H75" i="13"/>
  <c r="I75" i="13" s="1"/>
  <c r="G75" i="13"/>
  <c r="B75" i="13"/>
  <c r="A75" i="13"/>
  <c r="U74" i="13"/>
  <c r="T74" i="13"/>
  <c r="N74" i="13"/>
  <c r="J74" i="13"/>
  <c r="L74" i="13" s="1"/>
  <c r="H74" i="13"/>
  <c r="I74" i="13" s="1"/>
  <c r="G74" i="13"/>
  <c r="B74" i="13"/>
  <c r="A74" i="13"/>
  <c r="U73" i="13"/>
  <c r="T73" i="13"/>
  <c r="N73" i="13"/>
  <c r="J73" i="13"/>
  <c r="L73" i="13" s="1"/>
  <c r="H73" i="13"/>
  <c r="G73" i="13"/>
  <c r="B73" i="13"/>
  <c r="A73" i="13"/>
  <c r="U72" i="13"/>
  <c r="T72" i="13"/>
  <c r="N72" i="13"/>
  <c r="J72" i="13"/>
  <c r="L72" i="13" s="1"/>
  <c r="H72" i="13"/>
  <c r="I72" i="13" s="1"/>
  <c r="G72" i="13"/>
  <c r="B72" i="13"/>
  <c r="A72" i="13"/>
  <c r="U71" i="13"/>
  <c r="T71" i="13"/>
  <c r="N71" i="13"/>
  <c r="J71" i="13"/>
  <c r="L71" i="13" s="1"/>
  <c r="H71" i="13"/>
  <c r="I71" i="13" s="1"/>
  <c r="G71" i="13"/>
  <c r="B71" i="13"/>
  <c r="A71" i="13"/>
  <c r="U70" i="13"/>
  <c r="F83" i="13" s="1"/>
  <c r="T70" i="13"/>
  <c r="N70" i="13"/>
  <c r="J70" i="13"/>
  <c r="L70" i="13" s="1"/>
  <c r="M83" i="13" s="1"/>
  <c r="H70" i="13"/>
  <c r="G70" i="13"/>
  <c r="B70" i="13"/>
  <c r="A70" i="13"/>
  <c r="E67" i="13"/>
  <c r="U66" i="13"/>
  <c r="N66" i="13"/>
  <c r="J66" i="13"/>
  <c r="G66" i="13"/>
  <c r="H66" i="13" s="1"/>
  <c r="I66" i="13" s="1"/>
  <c r="B66" i="13"/>
  <c r="A66" i="13"/>
  <c r="U65" i="13"/>
  <c r="N65" i="13"/>
  <c r="J65" i="13"/>
  <c r="K65" i="13" s="1"/>
  <c r="G65" i="13"/>
  <c r="H65" i="13" s="1"/>
  <c r="I65" i="13" s="1"/>
  <c r="B65" i="13"/>
  <c r="A65" i="13"/>
  <c r="U64" i="13"/>
  <c r="N64" i="13"/>
  <c r="J64" i="13"/>
  <c r="G64" i="13"/>
  <c r="H64" i="13" s="1"/>
  <c r="I64" i="13" s="1"/>
  <c r="B64" i="13"/>
  <c r="A64" i="13"/>
  <c r="U63" i="13"/>
  <c r="N63" i="13"/>
  <c r="J63" i="13"/>
  <c r="K63" i="13" s="1"/>
  <c r="G63" i="13"/>
  <c r="H63" i="13" s="1"/>
  <c r="I63" i="13" s="1"/>
  <c r="B63" i="13"/>
  <c r="A63" i="13"/>
  <c r="U62" i="13"/>
  <c r="N62" i="13"/>
  <c r="J62" i="13"/>
  <c r="G62" i="13"/>
  <c r="H62" i="13" s="1"/>
  <c r="I62" i="13" s="1"/>
  <c r="B62" i="13"/>
  <c r="A62" i="13"/>
  <c r="U61" i="13"/>
  <c r="N61" i="13"/>
  <c r="J61" i="13"/>
  <c r="K61" i="13" s="1"/>
  <c r="G61" i="13"/>
  <c r="H61" i="13" s="1"/>
  <c r="I61" i="13" s="1"/>
  <c r="B61" i="13"/>
  <c r="A61" i="13"/>
  <c r="U60" i="13"/>
  <c r="N60" i="13"/>
  <c r="J60" i="13"/>
  <c r="G60" i="13"/>
  <c r="H60" i="13" s="1"/>
  <c r="I60" i="13" s="1"/>
  <c r="B60" i="13"/>
  <c r="A60" i="13"/>
  <c r="U59" i="13"/>
  <c r="N59" i="13"/>
  <c r="J59" i="13"/>
  <c r="K59" i="13" s="1"/>
  <c r="G59" i="13"/>
  <c r="H59" i="13" s="1"/>
  <c r="I59" i="13" s="1"/>
  <c r="B59" i="13"/>
  <c r="A59" i="13"/>
  <c r="U58" i="13"/>
  <c r="N58" i="13"/>
  <c r="J58" i="13"/>
  <c r="G58" i="13"/>
  <c r="H58" i="13" s="1"/>
  <c r="I58" i="13" s="1"/>
  <c r="B58" i="13"/>
  <c r="A58" i="13"/>
  <c r="U57" i="13"/>
  <c r="N57" i="13"/>
  <c r="J57" i="13"/>
  <c r="K57" i="13" s="1"/>
  <c r="G57" i="13"/>
  <c r="H57" i="13" s="1"/>
  <c r="I57" i="13" s="1"/>
  <c r="A57" i="13"/>
  <c r="U56" i="13"/>
  <c r="N56" i="13"/>
  <c r="J56" i="13"/>
  <c r="K56" i="13" s="1"/>
  <c r="G56" i="13"/>
  <c r="H56" i="13" s="1"/>
  <c r="I56" i="13" s="1"/>
  <c r="B56" i="13"/>
  <c r="A56" i="13"/>
  <c r="U55" i="13"/>
  <c r="N55" i="13"/>
  <c r="J55" i="13"/>
  <c r="G55" i="13"/>
  <c r="H55" i="13" s="1"/>
  <c r="I55" i="13" s="1"/>
  <c r="A55" i="13"/>
  <c r="U54" i="13"/>
  <c r="N54" i="13"/>
  <c r="J54" i="13"/>
  <c r="K54" i="13" s="1"/>
  <c r="G54" i="13"/>
  <c r="H54" i="13" s="1"/>
  <c r="B54" i="13"/>
  <c r="A54" i="13"/>
  <c r="E51" i="13"/>
  <c r="U50" i="13"/>
  <c r="N50" i="13"/>
  <c r="J50" i="13"/>
  <c r="K50" i="13" s="1"/>
  <c r="G50" i="13"/>
  <c r="H50" i="13" s="1"/>
  <c r="I50" i="13" s="1"/>
  <c r="B50" i="13"/>
  <c r="A50" i="13"/>
  <c r="U49" i="13"/>
  <c r="N49" i="13"/>
  <c r="J49" i="13"/>
  <c r="G49" i="13"/>
  <c r="H49" i="13" s="1"/>
  <c r="I49" i="13" s="1"/>
  <c r="B49" i="13"/>
  <c r="A49" i="13"/>
  <c r="U47" i="13"/>
  <c r="N47" i="13"/>
  <c r="J47" i="13"/>
  <c r="K47" i="13" s="1"/>
  <c r="G47" i="13"/>
  <c r="H47" i="13" s="1"/>
  <c r="I47" i="13" s="1"/>
  <c r="B47" i="13"/>
  <c r="A47" i="13"/>
  <c r="U46" i="13"/>
  <c r="N46" i="13"/>
  <c r="J46" i="13"/>
  <c r="G46" i="13"/>
  <c r="H46" i="13" s="1"/>
  <c r="I46" i="13" s="1"/>
  <c r="B46" i="13"/>
  <c r="A46" i="13"/>
  <c r="U45" i="13"/>
  <c r="N45" i="13"/>
  <c r="J45" i="13"/>
  <c r="K45" i="13" s="1"/>
  <c r="G45" i="13"/>
  <c r="H45" i="13" s="1"/>
  <c r="I45" i="13" s="1"/>
  <c r="B45" i="13"/>
  <c r="A45" i="13"/>
  <c r="U44" i="13"/>
  <c r="N44" i="13"/>
  <c r="J44" i="13"/>
  <c r="G44" i="13"/>
  <c r="H44" i="13" s="1"/>
  <c r="I44" i="13" s="1"/>
  <c r="B44" i="13"/>
  <c r="A44" i="13"/>
  <c r="U43" i="13"/>
  <c r="N43" i="13"/>
  <c r="J43" i="13"/>
  <c r="K43" i="13" s="1"/>
  <c r="G43" i="13"/>
  <c r="H43" i="13" s="1"/>
  <c r="I43" i="13" s="1"/>
  <c r="B43" i="13"/>
  <c r="A43" i="13"/>
  <c r="U42" i="13"/>
  <c r="N42" i="13"/>
  <c r="J42" i="13"/>
  <c r="G42" i="13"/>
  <c r="H42" i="13" s="1"/>
  <c r="I42" i="13" s="1"/>
  <c r="B42" i="13"/>
  <c r="A42" i="13"/>
  <c r="U41" i="13"/>
  <c r="N41" i="13"/>
  <c r="K41" i="13"/>
  <c r="J41" i="13"/>
  <c r="G41" i="13"/>
  <c r="H41" i="13" s="1"/>
  <c r="I41" i="13" s="1"/>
  <c r="B41" i="13"/>
  <c r="A41" i="13"/>
  <c r="U40" i="13"/>
  <c r="N40" i="13"/>
  <c r="J40" i="13"/>
  <c r="G40" i="13"/>
  <c r="H40" i="13" s="1"/>
  <c r="B40" i="13"/>
  <c r="A40" i="13"/>
  <c r="E37" i="13"/>
  <c r="U36" i="13"/>
  <c r="T36" i="13"/>
  <c r="N36" i="13"/>
  <c r="J36" i="13"/>
  <c r="G36" i="13"/>
  <c r="H36" i="13" s="1"/>
  <c r="I36" i="13" s="1"/>
  <c r="A36" i="13"/>
  <c r="U35" i="13"/>
  <c r="T35" i="13"/>
  <c r="N35" i="13"/>
  <c r="J35" i="13"/>
  <c r="G35" i="13"/>
  <c r="H35" i="13" s="1"/>
  <c r="I35" i="13" s="1"/>
  <c r="A35" i="13"/>
  <c r="U34" i="13"/>
  <c r="T34" i="13"/>
  <c r="N34" i="13"/>
  <c r="J34" i="13"/>
  <c r="G34" i="13"/>
  <c r="H34" i="13" s="1"/>
  <c r="I34" i="13" s="1"/>
  <c r="A34" i="13"/>
  <c r="U33" i="13"/>
  <c r="T33" i="13"/>
  <c r="N33" i="13"/>
  <c r="J33" i="13"/>
  <c r="G33" i="13"/>
  <c r="H33" i="13" s="1"/>
  <c r="I33" i="13" s="1"/>
  <c r="A33" i="13"/>
  <c r="U32" i="13"/>
  <c r="T32" i="13"/>
  <c r="N32" i="13"/>
  <c r="J32" i="13"/>
  <c r="G32" i="13"/>
  <c r="H32" i="13" s="1"/>
  <c r="I32" i="13" s="1"/>
  <c r="A32" i="13"/>
  <c r="U31" i="13"/>
  <c r="T31" i="13"/>
  <c r="N31" i="13"/>
  <c r="J31" i="13"/>
  <c r="A32" i="14" s="1"/>
  <c r="G31" i="13"/>
  <c r="H31" i="13" s="1"/>
  <c r="I31" i="13" s="1"/>
  <c r="A31" i="13"/>
  <c r="U30" i="13"/>
  <c r="J30" i="13"/>
  <c r="G30" i="13"/>
  <c r="H30" i="13" s="1"/>
  <c r="I30" i="13" s="1"/>
  <c r="B30" i="13"/>
  <c r="A30" i="13"/>
  <c r="U29" i="13"/>
  <c r="N29" i="13"/>
  <c r="J29" i="13"/>
  <c r="K29" i="13" s="1"/>
  <c r="G29" i="13"/>
  <c r="H29" i="13" s="1"/>
  <c r="I29" i="13" s="1"/>
  <c r="B29" i="13"/>
  <c r="A29" i="13"/>
  <c r="U28" i="13"/>
  <c r="N28" i="13"/>
  <c r="J28" i="13"/>
  <c r="G28" i="13"/>
  <c r="H28" i="13" s="1"/>
  <c r="I28" i="13" s="1"/>
  <c r="B28" i="13"/>
  <c r="A28" i="13"/>
  <c r="U26" i="13"/>
  <c r="N26" i="13"/>
  <c r="J26" i="13"/>
  <c r="L26" i="13" s="1"/>
  <c r="G26" i="13"/>
  <c r="H26" i="13" s="1"/>
  <c r="I26" i="13" s="1"/>
  <c r="B26" i="13"/>
  <c r="A26" i="13"/>
  <c r="U23" i="13"/>
  <c r="T23" i="13"/>
  <c r="N23" i="13"/>
  <c r="J23" i="13"/>
  <c r="A30" i="14" s="1"/>
  <c r="G23" i="13"/>
  <c r="H23" i="13" s="1"/>
  <c r="I23" i="13" s="1"/>
  <c r="A23" i="13"/>
  <c r="U21" i="13"/>
  <c r="T21" i="13"/>
  <c r="N21" i="13"/>
  <c r="J21" i="13"/>
  <c r="G18" i="14" s="1"/>
  <c r="G21" i="13"/>
  <c r="H21" i="13" s="1"/>
  <c r="A21" i="13"/>
  <c r="U19" i="13"/>
  <c r="N19" i="13"/>
  <c r="J19" i="13"/>
  <c r="G19" i="13"/>
  <c r="H19" i="13" s="1"/>
  <c r="I19" i="13" s="1"/>
  <c r="B19" i="13"/>
  <c r="A19" i="13"/>
  <c r="U18" i="13"/>
  <c r="N18" i="13"/>
  <c r="J18" i="13"/>
  <c r="K18" i="13" s="1"/>
  <c r="G18" i="13"/>
  <c r="H18" i="13" s="1"/>
  <c r="I18" i="13" s="1"/>
  <c r="B18" i="13"/>
  <c r="A18" i="13"/>
  <c r="U17" i="13"/>
  <c r="N17" i="13"/>
  <c r="J17" i="13"/>
  <c r="G17" i="13"/>
  <c r="H17" i="13" s="1"/>
  <c r="I17" i="13" s="1"/>
  <c r="B17" i="13"/>
  <c r="A17" i="13"/>
  <c r="U15" i="13"/>
  <c r="N15" i="13"/>
  <c r="J15" i="13"/>
  <c r="L15" i="13" s="1"/>
  <c r="G15" i="13"/>
  <c r="H15" i="13" s="1"/>
  <c r="I15" i="13" s="1"/>
  <c r="B15" i="13"/>
  <c r="A15" i="13"/>
  <c r="U14" i="13"/>
  <c r="N14" i="13"/>
  <c r="J14" i="13"/>
  <c r="L14" i="13" s="1"/>
  <c r="G14" i="13"/>
  <c r="H14" i="13" s="1"/>
  <c r="I14" i="13" s="1"/>
  <c r="B14" i="13"/>
  <c r="A14" i="13"/>
  <c r="U13" i="13"/>
  <c r="N13" i="13"/>
  <c r="J13" i="13"/>
  <c r="L13" i="13" s="1"/>
  <c r="G13" i="13"/>
  <c r="H13" i="13" s="1"/>
  <c r="I13" i="13" s="1"/>
  <c r="B13" i="13"/>
  <c r="A13" i="13"/>
  <c r="U12" i="13"/>
  <c r="N12" i="13"/>
  <c r="J12" i="13"/>
  <c r="G12" i="13"/>
  <c r="H12" i="13" s="1"/>
  <c r="I12" i="13" s="1"/>
  <c r="B12" i="13"/>
  <c r="A12" i="13"/>
  <c r="U10" i="13"/>
  <c r="N10" i="13"/>
  <c r="J10" i="13"/>
  <c r="G10" i="13"/>
  <c r="H10" i="13" s="1"/>
  <c r="I10" i="13" s="1"/>
  <c r="A10" i="13"/>
  <c r="U9" i="13"/>
  <c r="N9" i="13"/>
  <c r="J9" i="13"/>
  <c r="A36" i="14" s="1"/>
  <c r="G9" i="13"/>
  <c r="H9" i="13" s="1"/>
  <c r="I9" i="13" s="1"/>
  <c r="T9" i="13"/>
  <c r="D36" i="14" s="1"/>
  <c r="A9" i="13"/>
  <c r="U8" i="13"/>
  <c r="N8" i="13"/>
  <c r="J8" i="13"/>
  <c r="G8" i="13"/>
  <c r="H8" i="13" s="1"/>
  <c r="I8" i="13" s="1"/>
  <c r="T8" i="13"/>
  <c r="J30" i="14" s="1"/>
  <c r="A8" i="13"/>
  <c r="U7" i="13"/>
  <c r="N7" i="13"/>
  <c r="J7" i="13"/>
  <c r="G7" i="13"/>
  <c r="H7" i="13" s="1"/>
  <c r="I7" i="13" s="1"/>
  <c r="T7" i="13"/>
  <c r="D28" i="14" s="1"/>
  <c r="A7" i="13"/>
  <c r="U6" i="13"/>
  <c r="N6" i="13"/>
  <c r="J6" i="13"/>
  <c r="G6" i="13"/>
  <c r="H6" i="13" s="1"/>
  <c r="I6" i="13" s="1"/>
  <c r="T6" i="13"/>
  <c r="J29" i="14" s="1"/>
  <c r="A6" i="13"/>
  <c r="U5" i="13"/>
  <c r="N5" i="13"/>
  <c r="J5" i="13"/>
  <c r="G37" i="14" s="1"/>
  <c r="G5" i="13"/>
  <c r="H5" i="13" s="1"/>
  <c r="I5" i="13" s="1"/>
  <c r="A5" i="13"/>
  <c r="U4" i="13"/>
  <c r="N4" i="13"/>
  <c r="J4" i="13"/>
  <c r="G4" i="13"/>
  <c r="H4" i="13" s="1"/>
  <c r="B4" i="13"/>
  <c r="A4" i="13"/>
  <c r="K13" i="13" l="1"/>
  <c r="F82" i="13"/>
  <c r="I73" i="13"/>
  <c r="F91" i="13"/>
  <c r="F81" i="13"/>
  <c r="F80" i="13"/>
  <c r="K23" i="13"/>
  <c r="I21" i="13"/>
  <c r="K21" i="13"/>
  <c r="L5" i="13"/>
  <c r="K15" i="13"/>
  <c r="K26" i="13"/>
  <c r="B57" i="13"/>
  <c r="AI71" i="25"/>
  <c r="E71" i="25" s="1"/>
  <c r="AI72" i="25"/>
  <c r="E72" i="25" s="1"/>
  <c r="AI70" i="25"/>
  <c r="E70" i="25" s="1"/>
  <c r="L4" i="13"/>
  <c r="G17" i="14"/>
  <c r="A28" i="14"/>
  <c r="L10" i="13"/>
  <c r="A20" i="14"/>
  <c r="L12" i="13"/>
  <c r="A16" i="14"/>
  <c r="L17" i="13"/>
  <c r="A26" i="14"/>
  <c r="L19" i="13"/>
  <c r="A17" i="14"/>
  <c r="L28" i="13"/>
  <c r="A19" i="14"/>
  <c r="L30" i="13"/>
  <c r="A21" i="14"/>
  <c r="K31" i="13"/>
  <c r="K32" i="13"/>
  <c r="G32" i="14"/>
  <c r="K33" i="13"/>
  <c r="A41" i="14"/>
  <c r="K34" i="13"/>
  <c r="G42" i="14"/>
  <c r="K35" i="13"/>
  <c r="A52" i="14"/>
  <c r="K36" i="13"/>
  <c r="G50" i="14"/>
  <c r="L40" i="13"/>
  <c r="A37" i="14"/>
  <c r="L42" i="13"/>
  <c r="A49" i="14"/>
  <c r="L44" i="13"/>
  <c r="G38" i="14"/>
  <c r="L46" i="13"/>
  <c r="A40" i="14"/>
  <c r="L49" i="13"/>
  <c r="A46" i="14"/>
  <c r="L55" i="13"/>
  <c r="G14" i="14"/>
  <c r="L58" i="13"/>
  <c r="G15" i="14"/>
  <c r="L60" i="13"/>
  <c r="G47" i="14"/>
  <c r="L62" i="13"/>
  <c r="A51" i="14"/>
  <c r="L64" i="13"/>
  <c r="G28" i="14"/>
  <c r="L66" i="13"/>
  <c r="A29" i="14"/>
  <c r="K4" i="13"/>
  <c r="L6" i="13"/>
  <c r="G29" i="14"/>
  <c r="L8" i="13"/>
  <c r="G30" i="14"/>
  <c r="K12" i="13"/>
  <c r="K14" i="13"/>
  <c r="K17" i="13"/>
  <c r="L18" i="13"/>
  <c r="G31" i="14"/>
  <c r="K19" i="13"/>
  <c r="B21" i="13"/>
  <c r="B23" i="13"/>
  <c r="K28" i="13"/>
  <c r="L29" i="13"/>
  <c r="G21" i="14"/>
  <c r="K30" i="13"/>
  <c r="B31" i="13"/>
  <c r="B32" i="13"/>
  <c r="B33" i="13"/>
  <c r="B34" i="13"/>
  <c r="B35" i="13"/>
  <c r="B36" i="13"/>
  <c r="K40" i="13"/>
  <c r="L41" i="13"/>
  <c r="G36" i="14"/>
  <c r="K42" i="13"/>
  <c r="L43" i="13"/>
  <c r="A47" i="14"/>
  <c r="K44" i="13"/>
  <c r="L45" i="13"/>
  <c r="A39" i="14"/>
  <c r="K46" i="13"/>
  <c r="L47" i="13"/>
  <c r="G49" i="14"/>
  <c r="K49" i="13"/>
  <c r="L50" i="13"/>
  <c r="G48" i="14"/>
  <c r="B55" i="13"/>
  <c r="K55" i="13"/>
  <c r="L56" i="13"/>
  <c r="A38" i="14"/>
  <c r="L57" i="13"/>
  <c r="A15" i="14"/>
  <c r="K58" i="13"/>
  <c r="L59" i="13"/>
  <c r="A48" i="14"/>
  <c r="K60" i="13"/>
  <c r="L61" i="13"/>
  <c r="G20" i="14"/>
  <c r="K62" i="13"/>
  <c r="L63" i="13"/>
  <c r="A18" i="14"/>
  <c r="K64" i="13"/>
  <c r="L65" i="13"/>
  <c r="G46" i="14"/>
  <c r="K66" i="13"/>
  <c r="L54" i="13"/>
  <c r="M82" i="13" s="1"/>
  <c r="A14" i="14"/>
  <c r="T4" i="13"/>
  <c r="J17" i="14" s="1"/>
  <c r="T57" i="13"/>
  <c r="D15" i="14" s="1"/>
  <c r="T12" i="13"/>
  <c r="T13" i="13"/>
  <c r="T14" i="13"/>
  <c r="T15" i="13"/>
  <c r="T17" i="13"/>
  <c r="T18" i="13"/>
  <c r="T19" i="13"/>
  <c r="D17" i="14" s="1"/>
  <c r="T26" i="13"/>
  <c r="T28" i="13"/>
  <c r="D19" i="14" s="1"/>
  <c r="T29" i="13"/>
  <c r="J21" i="14" s="1"/>
  <c r="T30" i="13"/>
  <c r="D21" i="14" s="1"/>
  <c r="T54" i="13"/>
  <c r="D14" i="14" s="1"/>
  <c r="T58" i="13"/>
  <c r="J15" i="14" s="1"/>
  <c r="T59" i="13"/>
  <c r="D48" i="14" s="1"/>
  <c r="T60" i="13"/>
  <c r="J47" i="14" s="1"/>
  <c r="T61" i="13"/>
  <c r="T62" i="13"/>
  <c r="T63" i="13"/>
  <c r="D18" i="14" s="1"/>
  <c r="T64" i="13"/>
  <c r="J28" i="14" s="1"/>
  <c r="T65" i="13"/>
  <c r="J46" i="14" s="1"/>
  <c r="T66" i="13"/>
  <c r="D29" i="14" s="1"/>
  <c r="T5" i="13"/>
  <c r="J37" i="14" s="1"/>
  <c r="T40" i="13"/>
  <c r="D37" i="14" s="1"/>
  <c r="T41" i="13"/>
  <c r="J36" i="14" s="1"/>
  <c r="T42" i="13"/>
  <c r="D49" i="14" s="1"/>
  <c r="T43" i="13"/>
  <c r="D47" i="14" s="1"/>
  <c r="T44" i="13"/>
  <c r="J38" i="14" s="1"/>
  <c r="T45" i="13"/>
  <c r="D39" i="14" s="1"/>
  <c r="T46" i="13"/>
  <c r="D40" i="14" s="1"/>
  <c r="T47" i="13"/>
  <c r="J49" i="14" s="1"/>
  <c r="T49" i="13"/>
  <c r="T50" i="13"/>
  <c r="T55" i="13"/>
  <c r="J14" i="14" s="1"/>
  <c r="T56" i="13"/>
  <c r="D38" i="14" s="1"/>
  <c r="I4" i="13"/>
  <c r="F37" i="13" s="1"/>
  <c r="K5" i="13"/>
  <c r="B5" i="13"/>
  <c r="K7" i="13"/>
  <c r="B7" i="13"/>
  <c r="K9" i="13"/>
  <c r="B9" i="13"/>
  <c r="I40" i="13"/>
  <c r="F51" i="13" s="1"/>
  <c r="K6" i="13"/>
  <c r="B6" i="13"/>
  <c r="L7" i="13"/>
  <c r="K8" i="13"/>
  <c r="B8" i="13"/>
  <c r="L9" i="13"/>
  <c r="K10" i="13"/>
  <c r="B10" i="13"/>
  <c r="T10" i="13"/>
  <c r="D20" i="14" s="1"/>
  <c r="L21" i="13"/>
  <c r="L23" i="13"/>
  <c r="L31" i="13"/>
  <c r="L32" i="13"/>
  <c r="L33" i="13"/>
  <c r="L34" i="13"/>
  <c r="L35" i="13"/>
  <c r="L36" i="13"/>
  <c r="I54" i="13"/>
  <c r="F67" i="13" s="1"/>
  <c r="E77" i="13"/>
  <c r="I70" i="13"/>
  <c r="F76" i="13" s="1"/>
  <c r="K70" i="13"/>
  <c r="K71" i="13"/>
  <c r="K72" i="13"/>
  <c r="K73" i="13"/>
  <c r="K74" i="13"/>
  <c r="K75" i="13"/>
  <c r="E82" i="13" l="1"/>
  <c r="F92" i="13"/>
  <c r="E83" i="13"/>
  <c r="M81" i="13"/>
  <c r="E80" i="13"/>
  <c r="F77" i="13"/>
  <c r="E81" i="13"/>
  <c r="M80" i="13"/>
  <c r="F84" i="13"/>
  <c r="AM129" i="25" l="1"/>
  <c r="E129" i="25" s="1"/>
  <c r="AM86" i="25"/>
  <c r="E84" i="13"/>
  <c r="M84" i="13"/>
  <c r="F86" i="13" l="1"/>
  <c r="F96" i="13"/>
  <c r="F94" i="13" s="1"/>
  <c r="F87" i="13"/>
  <c r="F88" i="13"/>
  <c r="A68" i="11"/>
  <c r="K64" i="11"/>
  <c r="E64" i="11"/>
  <c r="E54" i="11"/>
  <c r="E56" i="11" s="1"/>
  <c r="K51" i="11"/>
  <c r="K53" i="11" s="1"/>
  <c r="K43" i="11"/>
  <c r="E42" i="11"/>
  <c r="K33" i="11"/>
  <c r="E22" i="11"/>
  <c r="K21" i="11"/>
  <c r="K7" i="11"/>
  <c r="K9" i="11" s="1"/>
  <c r="E79" i="10"/>
  <c r="U78" i="10"/>
  <c r="T78" i="10"/>
  <c r="N78" i="10"/>
  <c r="J78" i="10"/>
  <c r="K78" i="10" s="1"/>
  <c r="G78" i="10"/>
  <c r="H78" i="10" s="1"/>
  <c r="I78" i="10" s="1"/>
  <c r="A78" i="10"/>
  <c r="U77" i="10"/>
  <c r="T77" i="10"/>
  <c r="N77" i="10"/>
  <c r="J77" i="10"/>
  <c r="K77" i="10" s="1"/>
  <c r="G77" i="10"/>
  <c r="H77" i="10" s="1"/>
  <c r="A77" i="10"/>
  <c r="U76" i="10"/>
  <c r="T76" i="10"/>
  <c r="N76" i="10"/>
  <c r="J76" i="10"/>
  <c r="K76" i="10" s="1"/>
  <c r="G76" i="10"/>
  <c r="H76" i="10" s="1"/>
  <c r="I76" i="10" s="1"/>
  <c r="A76" i="10"/>
  <c r="U75" i="10"/>
  <c r="T75" i="10"/>
  <c r="N75" i="10"/>
  <c r="J75" i="10"/>
  <c r="K75" i="10" s="1"/>
  <c r="G75" i="10"/>
  <c r="H75" i="10" s="1"/>
  <c r="I75" i="10" s="1"/>
  <c r="A75" i="10"/>
  <c r="U74" i="10"/>
  <c r="T74" i="10"/>
  <c r="N74" i="10"/>
  <c r="J74" i="10"/>
  <c r="K74" i="10" s="1"/>
  <c r="G74" i="10"/>
  <c r="H74" i="10" s="1"/>
  <c r="I74" i="10" s="1"/>
  <c r="A74" i="10"/>
  <c r="U73" i="10"/>
  <c r="F87" i="10" s="1"/>
  <c r="T73" i="10"/>
  <c r="N73" i="10"/>
  <c r="J73" i="10"/>
  <c r="K73" i="10" s="1"/>
  <c r="G73" i="10"/>
  <c r="H73" i="10" s="1"/>
  <c r="I73" i="10" s="1"/>
  <c r="A73" i="10"/>
  <c r="E70" i="10"/>
  <c r="U69" i="10"/>
  <c r="T69" i="10"/>
  <c r="N69" i="10"/>
  <c r="J69" i="10"/>
  <c r="K69" i="10" s="1"/>
  <c r="G69" i="10"/>
  <c r="H69" i="10" s="1"/>
  <c r="I69" i="10" s="1"/>
  <c r="A69" i="10"/>
  <c r="U68" i="10"/>
  <c r="T68" i="10"/>
  <c r="N68" i="10"/>
  <c r="J68" i="10"/>
  <c r="B68" i="10" s="1"/>
  <c r="G68" i="10"/>
  <c r="H68" i="10" s="1"/>
  <c r="I68" i="10" s="1"/>
  <c r="A68" i="10"/>
  <c r="U67" i="10"/>
  <c r="T67" i="10"/>
  <c r="N67" i="10"/>
  <c r="J67" i="10"/>
  <c r="B67" i="10" s="1"/>
  <c r="G67" i="10"/>
  <c r="H67" i="10" s="1"/>
  <c r="I67" i="10" s="1"/>
  <c r="A67" i="10"/>
  <c r="U66" i="10"/>
  <c r="T66" i="10"/>
  <c r="N66" i="10"/>
  <c r="J66" i="10"/>
  <c r="B66" i="10" s="1"/>
  <c r="G66" i="10"/>
  <c r="H66" i="10" s="1"/>
  <c r="I66" i="10" s="1"/>
  <c r="A66" i="10"/>
  <c r="U65" i="10"/>
  <c r="T65" i="10"/>
  <c r="N65" i="10"/>
  <c r="J65" i="10"/>
  <c r="B65" i="10" s="1"/>
  <c r="G65" i="10"/>
  <c r="H65" i="10" s="1"/>
  <c r="I65" i="10" s="1"/>
  <c r="A65" i="10"/>
  <c r="U64" i="10"/>
  <c r="T64" i="10"/>
  <c r="N64" i="10"/>
  <c r="J64" i="10"/>
  <c r="B64" i="10" s="1"/>
  <c r="G64" i="10"/>
  <c r="H64" i="10" s="1"/>
  <c r="I64" i="10" s="1"/>
  <c r="A64" i="10"/>
  <c r="U63" i="10"/>
  <c r="F86" i="10" s="1"/>
  <c r="T63" i="10"/>
  <c r="N63" i="10"/>
  <c r="J63" i="10"/>
  <c r="B63" i="10" s="1"/>
  <c r="G63" i="10"/>
  <c r="H63" i="10" s="1"/>
  <c r="I63" i="10" s="1"/>
  <c r="A63" i="10"/>
  <c r="U59" i="10"/>
  <c r="N59" i="10"/>
  <c r="T59" i="10"/>
  <c r="J59" i="10"/>
  <c r="G59" i="10"/>
  <c r="H59" i="10" s="1"/>
  <c r="I59" i="10" s="1"/>
  <c r="E59" i="10"/>
  <c r="E60" i="10" s="1"/>
  <c r="A59" i="10"/>
  <c r="U57" i="10"/>
  <c r="N57" i="10"/>
  <c r="J57" i="10"/>
  <c r="G57" i="10"/>
  <c r="H57" i="10" s="1"/>
  <c r="I57" i="10" s="1"/>
  <c r="T57" i="10"/>
  <c r="A57" i="10"/>
  <c r="U56" i="10"/>
  <c r="N56" i="10"/>
  <c r="J56" i="10"/>
  <c r="G56" i="10"/>
  <c r="H56" i="10" s="1"/>
  <c r="I56" i="10" s="1"/>
  <c r="T56" i="10"/>
  <c r="A56" i="10"/>
  <c r="U55" i="10"/>
  <c r="N55" i="10"/>
  <c r="J55" i="10"/>
  <c r="H55" i="10"/>
  <c r="I55" i="10" s="1"/>
  <c r="G55" i="10"/>
  <c r="T55" i="10"/>
  <c r="D46" i="11" s="1"/>
  <c r="A55" i="10"/>
  <c r="U54" i="10"/>
  <c r="N54" i="10"/>
  <c r="J54" i="10"/>
  <c r="G54" i="10"/>
  <c r="H54" i="10" s="1"/>
  <c r="I54" i="10" s="1"/>
  <c r="T54" i="10"/>
  <c r="J29" i="11" s="1"/>
  <c r="A54" i="10"/>
  <c r="U53" i="10"/>
  <c r="N53" i="10"/>
  <c r="J53" i="10"/>
  <c r="G53" i="10"/>
  <c r="H53" i="10" s="1"/>
  <c r="I53" i="10" s="1"/>
  <c r="T53" i="10"/>
  <c r="D29" i="11" s="1"/>
  <c r="A53" i="10"/>
  <c r="E50" i="10"/>
  <c r="U49" i="10"/>
  <c r="N49" i="10"/>
  <c r="J49" i="10"/>
  <c r="G49" i="10"/>
  <c r="H49" i="10" s="1"/>
  <c r="I49" i="10" s="1"/>
  <c r="T49" i="10"/>
  <c r="J15" i="11" s="1"/>
  <c r="A49" i="10"/>
  <c r="U48" i="10"/>
  <c r="N48" i="10"/>
  <c r="J48" i="10"/>
  <c r="G48" i="10"/>
  <c r="H48" i="10" s="1"/>
  <c r="I48" i="10" s="1"/>
  <c r="T48" i="10"/>
  <c r="J46" i="11" s="1"/>
  <c r="A48" i="10"/>
  <c r="U47" i="10"/>
  <c r="N47" i="10"/>
  <c r="J47" i="10"/>
  <c r="H47" i="10"/>
  <c r="I47" i="10" s="1"/>
  <c r="G47" i="10"/>
  <c r="T47" i="10"/>
  <c r="D15" i="11" s="1"/>
  <c r="A47" i="10"/>
  <c r="U46" i="10"/>
  <c r="N46" i="10"/>
  <c r="J46" i="10"/>
  <c r="G46" i="10"/>
  <c r="H46" i="10" s="1"/>
  <c r="I46" i="10" s="1"/>
  <c r="T46" i="10"/>
  <c r="J37" i="11" s="1"/>
  <c r="A46" i="10"/>
  <c r="U45" i="10"/>
  <c r="N45" i="10"/>
  <c r="J45" i="10"/>
  <c r="G45" i="10"/>
  <c r="H45" i="10" s="1"/>
  <c r="I45" i="10" s="1"/>
  <c r="T45" i="10"/>
  <c r="D47" i="11" s="1"/>
  <c r="A45" i="10"/>
  <c r="U44" i="10"/>
  <c r="N44" i="10"/>
  <c r="J44" i="10"/>
  <c r="G44" i="10"/>
  <c r="H44" i="10" s="1"/>
  <c r="I44" i="10" s="1"/>
  <c r="T44" i="10"/>
  <c r="J47" i="11" s="1"/>
  <c r="A44" i="10"/>
  <c r="U43" i="10"/>
  <c r="N43" i="10"/>
  <c r="J43" i="10"/>
  <c r="G43" i="10"/>
  <c r="H43" i="10" s="1"/>
  <c r="I43" i="10" s="1"/>
  <c r="T43" i="10"/>
  <c r="D48" i="11" s="1"/>
  <c r="A43" i="10"/>
  <c r="U42" i="10"/>
  <c r="N42" i="10"/>
  <c r="J42" i="10"/>
  <c r="L42" i="10" s="1"/>
  <c r="G42" i="10"/>
  <c r="H42" i="10" s="1"/>
  <c r="I42" i="10" s="1"/>
  <c r="T42" i="10"/>
  <c r="D37" i="11" s="1"/>
  <c r="A42" i="10"/>
  <c r="U41" i="10"/>
  <c r="N41" i="10"/>
  <c r="J41" i="10"/>
  <c r="G41" i="10"/>
  <c r="H41" i="10" s="1"/>
  <c r="I41" i="10" s="1"/>
  <c r="T41" i="10"/>
  <c r="J14" i="11" s="1"/>
  <c r="A41" i="10"/>
  <c r="U40" i="10"/>
  <c r="F84" i="10" s="1"/>
  <c r="N40" i="10"/>
  <c r="J40" i="10"/>
  <c r="G40" i="10"/>
  <c r="H40" i="10" s="1"/>
  <c r="B40" i="10"/>
  <c r="A40" i="10"/>
  <c r="E37" i="10"/>
  <c r="U36" i="10"/>
  <c r="T36" i="10"/>
  <c r="N36" i="10"/>
  <c r="J36" i="10"/>
  <c r="G36" i="10"/>
  <c r="H36" i="10" s="1"/>
  <c r="I36" i="10" s="1"/>
  <c r="A36" i="10"/>
  <c r="U35" i="10"/>
  <c r="T35" i="10"/>
  <c r="N35" i="10"/>
  <c r="J35" i="10"/>
  <c r="G35" i="10"/>
  <c r="H35" i="10" s="1"/>
  <c r="I35" i="10" s="1"/>
  <c r="A35" i="10"/>
  <c r="U34" i="10"/>
  <c r="T34" i="10"/>
  <c r="N34" i="10"/>
  <c r="J34" i="10"/>
  <c r="G34" i="10"/>
  <c r="H34" i="10" s="1"/>
  <c r="I34" i="10" s="1"/>
  <c r="A34" i="10"/>
  <c r="U33" i="10"/>
  <c r="T33" i="10"/>
  <c r="N33" i="10"/>
  <c r="J33" i="10"/>
  <c r="G33" i="10"/>
  <c r="H33" i="10" s="1"/>
  <c r="I33" i="10" s="1"/>
  <c r="A33" i="10"/>
  <c r="U32" i="10"/>
  <c r="T32" i="10"/>
  <c r="N32" i="10"/>
  <c r="J32" i="10"/>
  <c r="G32" i="11" s="1"/>
  <c r="G32" i="10"/>
  <c r="H32" i="10" s="1"/>
  <c r="I32" i="10" s="1"/>
  <c r="A32" i="10"/>
  <c r="U31" i="10"/>
  <c r="T31" i="10"/>
  <c r="N31" i="10"/>
  <c r="J31" i="10"/>
  <c r="A32" i="11" s="1"/>
  <c r="G31" i="10"/>
  <c r="H31" i="10" s="1"/>
  <c r="I31" i="10" s="1"/>
  <c r="A31" i="10"/>
  <c r="U30" i="10"/>
  <c r="J30" i="10"/>
  <c r="G30" i="10"/>
  <c r="H30" i="10" s="1"/>
  <c r="I30" i="10" s="1"/>
  <c r="B30" i="10"/>
  <c r="A30" i="10"/>
  <c r="U29" i="10"/>
  <c r="N29" i="10"/>
  <c r="J29" i="10"/>
  <c r="K29" i="10" s="1"/>
  <c r="G29" i="10"/>
  <c r="H29" i="10" s="1"/>
  <c r="I29" i="10" s="1"/>
  <c r="B29" i="10"/>
  <c r="A29" i="10"/>
  <c r="U28" i="10"/>
  <c r="N28" i="10"/>
  <c r="J28" i="10"/>
  <c r="G28" i="10"/>
  <c r="H28" i="10" s="1"/>
  <c r="I28" i="10" s="1"/>
  <c r="B28" i="10"/>
  <c r="A28" i="10"/>
  <c r="U26" i="10"/>
  <c r="N26" i="10"/>
  <c r="K26" i="10"/>
  <c r="J26" i="10"/>
  <c r="L26" i="10" s="1"/>
  <c r="G26" i="10"/>
  <c r="H26" i="10" s="1"/>
  <c r="I26" i="10" s="1"/>
  <c r="B26" i="10"/>
  <c r="A26" i="10"/>
  <c r="U23" i="10"/>
  <c r="T23" i="10"/>
  <c r="N23" i="10"/>
  <c r="J23" i="10"/>
  <c r="G30" i="11" s="1"/>
  <c r="G23" i="10"/>
  <c r="H23" i="10" s="1"/>
  <c r="I23" i="10" s="1"/>
  <c r="A23" i="10"/>
  <c r="U21" i="10"/>
  <c r="T21" i="10"/>
  <c r="N21" i="10"/>
  <c r="J21" i="10"/>
  <c r="A30" i="11" s="1"/>
  <c r="G21" i="10"/>
  <c r="H21" i="10" s="1"/>
  <c r="A21" i="10"/>
  <c r="U19" i="10"/>
  <c r="N19" i="10"/>
  <c r="J19" i="10"/>
  <c r="G19" i="10"/>
  <c r="H19" i="10" s="1"/>
  <c r="I19" i="10" s="1"/>
  <c r="B19" i="10"/>
  <c r="A19" i="10"/>
  <c r="U18" i="10"/>
  <c r="N18" i="10"/>
  <c r="J18" i="10"/>
  <c r="K18" i="10" s="1"/>
  <c r="G18" i="10"/>
  <c r="H18" i="10" s="1"/>
  <c r="I18" i="10" s="1"/>
  <c r="B18" i="10"/>
  <c r="A18" i="10"/>
  <c r="U17" i="10"/>
  <c r="N17" i="10"/>
  <c r="J17" i="10"/>
  <c r="G17" i="10"/>
  <c r="H17" i="10" s="1"/>
  <c r="I17" i="10" s="1"/>
  <c r="B17" i="10"/>
  <c r="A17" i="10"/>
  <c r="U15" i="10"/>
  <c r="N15" i="10"/>
  <c r="J15" i="10"/>
  <c r="L15" i="10" s="1"/>
  <c r="G15" i="10"/>
  <c r="H15" i="10" s="1"/>
  <c r="I15" i="10" s="1"/>
  <c r="B15" i="10"/>
  <c r="A15" i="10"/>
  <c r="U14" i="10"/>
  <c r="N14" i="10"/>
  <c r="J14" i="10"/>
  <c r="L14" i="10" s="1"/>
  <c r="G14" i="10"/>
  <c r="H14" i="10" s="1"/>
  <c r="I14" i="10" s="1"/>
  <c r="B14" i="10"/>
  <c r="A14" i="10"/>
  <c r="U13" i="10"/>
  <c r="N13" i="10"/>
  <c r="J13" i="10"/>
  <c r="L13" i="10" s="1"/>
  <c r="G13" i="10"/>
  <c r="H13" i="10" s="1"/>
  <c r="I13" i="10" s="1"/>
  <c r="B13" i="10"/>
  <c r="A13" i="10"/>
  <c r="U12" i="10"/>
  <c r="N12" i="10"/>
  <c r="J12" i="10"/>
  <c r="G12" i="10"/>
  <c r="H12" i="10" s="1"/>
  <c r="I12" i="10" s="1"/>
  <c r="B12" i="10"/>
  <c r="A12" i="10"/>
  <c r="U10" i="10"/>
  <c r="N10" i="10"/>
  <c r="J10" i="10"/>
  <c r="G10" i="10"/>
  <c r="H10" i="10" s="1"/>
  <c r="I10" i="10" s="1"/>
  <c r="A10" i="10"/>
  <c r="U9" i="10"/>
  <c r="N9" i="10"/>
  <c r="J9" i="10"/>
  <c r="G9" i="10"/>
  <c r="H9" i="10" s="1"/>
  <c r="I9" i="10" s="1"/>
  <c r="T9" i="10"/>
  <c r="D18" i="11" s="1"/>
  <c r="A9" i="10"/>
  <c r="U8" i="10"/>
  <c r="N8" i="10"/>
  <c r="J8" i="10"/>
  <c r="G8" i="10"/>
  <c r="H8" i="10" s="1"/>
  <c r="I8" i="10" s="1"/>
  <c r="T8" i="10"/>
  <c r="J26" i="11" s="1"/>
  <c r="A8" i="10"/>
  <c r="U7" i="10"/>
  <c r="N7" i="10"/>
  <c r="J7" i="10"/>
  <c r="G7" i="10"/>
  <c r="H7" i="10" s="1"/>
  <c r="I7" i="10" s="1"/>
  <c r="T7" i="10"/>
  <c r="J28" i="11" s="1"/>
  <c r="A7" i="10"/>
  <c r="U6" i="10"/>
  <c r="N6" i="10"/>
  <c r="J6" i="10"/>
  <c r="G6" i="10"/>
  <c r="H6" i="10" s="1"/>
  <c r="I6" i="10" s="1"/>
  <c r="T6" i="10"/>
  <c r="J18" i="11" s="1"/>
  <c r="A6" i="10"/>
  <c r="U5" i="10"/>
  <c r="N5" i="10"/>
  <c r="J5" i="10"/>
  <c r="G5" i="10"/>
  <c r="H5" i="10" s="1"/>
  <c r="I5" i="10" s="1"/>
  <c r="T5" i="10"/>
  <c r="J38" i="11" s="1"/>
  <c r="A5" i="10"/>
  <c r="U4" i="10"/>
  <c r="N4" i="10"/>
  <c r="J4" i="10"/>
  <c r="G4" i="10"/>
  <c r="H4" i="10" s="1"/>
  <c r="I4" i="10" s="1"/>
  <c r="T4" i="10"/>
  <c r="J17" i="11" s="1"/>
  <c r="A4" i="10"/>
  <c r="E87" i="10" l="1"/>
  <c r="I77" i="10"/>
  <c r="F95" i="10"/>
  <c r="F83" i="10"/>
  <c r="K23" i="10"/>
  <c r="I21" i="10"/>
  <c r="F37" i="10" s="1"/>
  <c r="K21" i="10"/>
  <c r="K15" i="10"/>
  <c r="K13" i="10"/>
  <c r="B69" i="10"/>
  <c r="K5" i="10"/>
  <c r="G38" i="11"/>
  <c r="K7" i="10"/>
  <c r="G28" i="11"/>
  <c r="K9" i="10"/>
  <c r="A18" i="11"/>
  <c r="K10" i="10"/>
  <c r="A20" i="11"/>
  <c r="L12" i="10"/>
  <c r="A16" i="11"/>
  <c r="L17" i="10"/>
  <c r="A36" i="11"/>
  <c r="L19" i="10"/>
  <c r="A17" i="11"/>
  <c r="L28" i="10"/>
  <c r="A19" i="11"/>
  <c r="L30" i="10"/>
  <c r="A21" i="11"/>
  <c r="K31" i="10"/>
  <c r="K32" i="10"/>
  <c r="K33" i="10"/>
  <c r="A41" i="11"/>
  <c r="K34" i="10"/>
  <c r="G42" i="11"/>
  <c r="K35" i="10"/>
  <c r="A53" i="11"/>
  <c r="K36" i="10"/>
  <c r="G50" i="11"/>
  <c r="L40" i="10"/>
  <c r="A14" i="11"/>
  <c r="L41" i="10"/>
  <c r="G14" i="11"/>
  <c r="K44" i="10"/>
  <c r="G47" i="11"/>
  <c r="K46" i="10"/>
  <c r="G37" i="11"/>
  <c r="K48" i="10"/>
  <c r="G46" i="11"/>
  <c r="K54" i="10"/>
  <c r="G29" i="11"/>
  <c r="K56" i="10"/>
  <c r="G19" i="11"/>
  <c r="L59" i="10"/>
  <c r="A28" i="11"/>
  <c r="K6" i="10"/>
  <c r="G18" i="11"/>
  <c r="K8" i="10"/>
  <c r="G26" i="11"/>
  <c r="K12" i="10"/>
  <c r="K14" i="10"/>
  <c r="K17" i="10"/>
  <c r="L18" i="10"/>
  <c r="G36" i="11"/>
  <c r="K19" i="10"/>
  <c r="B21" i="10"/>
  <c r="B23" i="10"/>
  <c r="K28" i="10"/>
  <c r="L29" i="10"/>
  <c r="G20" i="11"/>
  <c r="K30" i="10"/>
  <c r="B31" i="10"/>
  <c r="B32" i="10"/>
  <c r="B33" i="10"/>
  <c r="B34" i="10"/>
  <c r="B35" i="10"/>
  <c r="B36" i="10"/>
  <c r="K40" i="10"/>
  <c r="A37" i="11"/>
  <c r="L43" i="10"/>
  <c r="A48" i="11"/>
  <c r="K45" i="10"/>
  <c r="A47" i="11"/>
  <c r="K47" i="10"/>
  <c r="A15" i="11"/>
  <c r="K49" i="10"/>
  <c r="G15" i="11"/>
  <c r="K53" i="10"/>
  <c r="A29" i="11"/>
  <c r="F85" i="10"/>
  <c r="K55" i="10"/>
  <c r="A46" i="11"/>
  <c r="K57" i="10"/>
  <c r="A52" i="11"/>
  <c r="B59" i="10"/>
  <c r="K59" i="10"/>
  <c r="K63" i="10"/>
  <c r="A39" i="11"/>
  <c r="K64" i="10"/>
  <c r="A40" i="11"/>
  <c r="K65" i="10"/>
  <c r="G39" i="11"/>
  <c r="K66" i="10"/>
  <c r="G40" i="11"/>
  <c r="K67" i="10"/>
  <c r="A51" i="11"/>
  <c r="K68" i="10"/>
  <c r="G48" i="11"/>
  <c r="B73" i="10"/>
  <c r="B74" i="10"/>
  <c r="B75" i="10"/>
  <c r="B76" i="10"/>
  <c r="B77" i="10"/>
  <c r="B78" i="10"/>
  <c r="K4" i="10"/>
  <c r="G17" i="11"/>
  <c r="T10" i="10"/>
  <c r="D20" i="11" s="1"/>
  <c r="T40" i="10"/>
  <c r="D14" i="11" s="1"/>
  <c r="E28" i="11"/>
  <c r="E33" i="11" s="1"/>
  <c r="T12" i="10"/>
  <c r="T13" i="10"/>
  <c r="T14" i="10"/>
  <c r="T15" i="10"/>
  <c r="T17" i="10"/>
  <c r="T18" i="10"/>
  <c r="T19" i="10"/>
  <c r="D17" i="11" s="1"/>
  <c r="T26" i="10"/>
  <c r="T28" i="10"/>
  <c r="D19" i="11" s="1"/>
  <c r="T29" i="10"/>
  <c r="J20" i="11" s="1"/>
  <c r="T30" i="10"/>
  <c r="D21" i="11" s="1"/>
  <c r="I40" i="10"/>
  <c r="F50" i="10" s="1"/>
  <c r="L5" i="10"/>
  <c r="L7" i="10"/>
  <c r="L9" i="10"/>
  <c r="L21" i="10"/>
  <c r="L23" i="10"/>
  <c r="L31" i="10"/>
  <c r="L32" i="10"/>
  <c r="L33" i="10"/>
  <c r="L34" i="10"/>
  <c r="L35" i="10"/>
  <c r="L36" i="10"/>
  <c r="K42" i="10"/>
  <c r="B42" i="10"/>
  <c r="L4" i="10"/>
  <c r="L6" i="10"/>
  <c r="L8" i="10"/>
  <c r="L10" i="10"/>
  <c r="B4" i="10"/>
  <c r="B5" i="10"/>
  <c r="B6" i="10"/>
  <c r="B7" i="10"/>
  <c r="B8" i="10"/>
  <c r="B9" i="10"/>
  <c r="B10" i="10"/>
  <c r="K41" i="10"/>
  <c r="B41" i="10"/>
  <c r="K43" i="10"/>
  <c r="B43" i="10"/>
  <c r="E80" i="10"/>
  <c r="L44" i="10"/>
  <c r="L45" i="10"/>
  <c r="L46" i="10"/>
  <c r="L47" i="10"/>
  <c r="L48" i="10"/>
  <c r="L49" i="10"/>
  <c r="L53" i="10"/>
  <c r="L54" i="10"/>
  <c r="L55" i="10"/>
  <c r="L56" i="10"/>
  <c r="L57" i="10"/>
  <c r="F60" i="10"/>
  <c r="L63" i="10"/>
  <c r="L64" i="10"/>
  <c r="L65" i="10"/>
  <c r="L66" i="10"/>
  <c r="L67" i="10"/>
  <c r="L68" i="10"/>
  <c r="L69" i="10"/>
  <c r="F70" i="10"/>
  <c r="L73" i="10"/>
  <c r="L74" i="10"/>
  <c r="L75" i="10"/>
  <c r="L76" i="10"/>
  <c r="L77" i="10"/>
  <c r="L78" i="10"/>
  <c r="F79" i="10"/>
  <c r="B44" i="10"/>
  <c r="B45" i="10"/>
  <c r="B46" i="10"/>
  <c r="B47" i="10"/>
  <c r="B48" i="10"/>
  <c r="B49" i="10"/>
  <c r="B53" i="10"/>
  <c r="B54" i="10"/>
  <c r="B55" i="10"/>
  <c r="B56" i="10"/>
  <c r="B57" i="10"/>
  <c r="E86" i="10" l="1"/>
  <c r="E84" i="10"/>
  <c r="F96" i="10"/>
  <c r="M86" i="10"/>
  <c r="E85" i="10"/>
  <c r="M84" i="10"/>
  <c r="M87" i="10"/>
  <c r="M85" i="10"/>
  <c r="E83" i="10"/>
  <c r="F80" i="10"/>
  <c r="M83" i="10"/>
  <c r="M88" i="10" s="1"/>
  <c r="AS117" i="25"/>
  <c r="E117" i="25" s="1"/>
  <c r="AS119" i="25"/>
  <c r="E119" i="25" s="1"/>
  <c r="F88" i="10"/>
  <c r="E88" i="10"/>
  <c r="F100" i="10" s="1"/>
  <c r="F98" i="10" s="1"/>
  <c r="F91" i="10" l="1"/>
  <c r="F92" i="10"/>
  <c r="F90" i="10"/>
  <c r="AU142" i="25"/>
  <c r="E142" i="25" s="1"/>
  <c r="AU123" i="25"/>
  <c r="E123" i="25" s="1"/>
  <c r="AU121" i="25"/>
  <c r="E121" i="25" s="1"/>
  <c r="AU145" i="25"/>
  <c r="AU141" i="25"/>
  <c r="E141" i="25" s="1"/>
  <c r="AU122" i="25"/>
  <c r="E122" i="25" s="1"/>
  <c r="AU120" i="25"/>
  <c r="E120" i="25" s="1"/>
  <c r="A68" i="8"/>
  <c r="K64" i="8"/>
  <c r="E64" i="8"/>
  <c r="E53" i="8"/>
  <c r="E55" i="8" s="1"/>
  <c r="K51" i="8"/>
  <c r="K53" i="8" s="1"/>
  <c r="K43" i="8"/>
  <c r="E43" i="8"/>
  <c r="K33" i="8"/>
  <c r="E33" i="8"/>
  <c r="E22" i="8"/>
  <c r="K21" i="8"/>
  <c r="K8" i="8"/>
  <c r="K6" i="8"/>
  <c r="E76" i="7"/>
  <c r="U75" i="7"/>
  <c r="T75" i="7"/>
  <c r="N75" i="7"/>
  <c r="J75" i="7"/>
  <c r="L75" i="7" s="1"/>
  <c r="G75" i="7"/>
  <c r="H75" i="7" s="1"/>
  <c r="I75" i="7" s="1"/>
  <c r="A75" i="7"/>
  <c r="U74" i="7"/>
  <c r="T74" i="7"/>
  <c r="N74" i="7"/>
  <c r="J74" i="7"/>
  <c r="L74" i="7" s="1"/>
  <c r="G74" i="7"/>
  <c r="H74" i="7" s="1"/>
  <c r="I74" i="7" s="1"/>
  <c r="A74" i="7"/>
  <c r="U73" i="7"/>
  <c r="T73" i="7"/>
  <c r="N73" i="7"/>
  <c r="J73" i="7"/>
  <c r="L73" i="7" s="1"/>
  <c r="G73" i="7"/>
  <c r="H73" i="7" s="1"/>
  <c r="I73" i="7" s="1"/>
  <c r="A73" i="7"/>
  <c r="U72" i="7"/>
  <c r="T72" i="7"/>
  <c r="N72" i="7"/>
  <c r="J72" i="7"/>
  <c r="L72" i="7" s="1"/>
  <c r="G72" i="7"/>
  <c r="H72" i="7" s="1"/>
  <c r="I72" i="7" s="1"/>
  <c r="A72" i="7"/>
  <c r="U71" i="7"/>
  <c r="T71" i="7"/>
  <c r="N71" i="7"/>
  <c r="J71" i="7"/>
  <c r="L71" i="7" s="1"/>
  <c r="G71" i="7"/>
  <c r="H71" i="7" s="1"/>
  <c r="I71" i="7" s="1"/>
  <c r="A71" i="7"/>
  <c r="U70" i="7"/>
  <c r="F83" i="7" s="1"/>
  <c r="T70" i="7"/>
  <c r="N70" i="7"/>
  <c r="J70" i="7"/>
  <c r="L70" i="7" s="1"/>
  <c r="M83" i="7" s="1"/>
  <c r="G70" i="7"/>
  <c r="H70" i="7" s="1"/>
  <c r="A70" i="7"/>
  <c r="E67" i="7"/>
  <c r="U66" i="7"/>
  <c r="N66" i="7"/>
  <c r="K66" i="7"/>
  <c r="J66" i="7"/>
  <c r="G66" i="7"/>
  <c r="H66" i="7" s="1"/>
  <c r="I66" i="7" s="1"/>
  <c r="B66" i="7"/>
  <c r="A66" i="7"/>
  <c r="U65" i="7"/>
  <c r="N65" i="7"/>
  <c r="J65" i="7"/>
  <c r="G65" i="7"/>
  <c r="H65" i="7" s="1"/>
  <c r="I65" i="7" s="1"/>
  <c r="B65" i="7"/>
  <c r="A65" i="7"/>
  <c r="U64" i="7"/>
  <c r="N64" i="7"/>
  <c r="J64" i="7"/>
  <c r="G64" i="7"/>
  <c r="H64" i="7" s="1"/>
  <c r="B64" i="7"/>
  <c r="A64" i="7"/>
  <c r="U63" i="7"/>
  <c r="N63" i="7"/>
  <c r="J63" i="7"/>
  <c r="G63" i="7"/>
  <c r="H63" i="7" s="1"/>
  <c r="I63" i="7" s="1"/>
  <c r="B63" i="7"/>
  <c r="A63" i="7"/>
  <c r="U62" i="7"/>
  <c r="N62" i="7"/>
  <c r="J62" i="7"/>
  <c r="K62" i="7" s="1"/>
  <c r="G62" i="7"/>
  <c r="H62" i="7" s="1"/>
  <c r="I62" i="7" s="1"/>
  <c r="B62" i="7"/>
  <c r="A62" i="7"/>
  <c r="U61" i="7"/>
  <c r="N61" i="7"/>
  <c r="J61" i="7"/>
  <c r="G61" i="7"/>
  <c r="H61" i="7" s="1"/>
  <c r="I61" i="7" s="1"/>
  <c r="B61" i="7"/>
  <c r="A61" i="7"/>
  <c r="U60" i="7"/>
  <c r="N60" i="7"/>
  <c r="J60" i="7"/>
  <c r="G60" i="7"/>
  <c r="H60" i="7" s="1"/>
  <c r="I60" i="7" s="1"/>
  <c r="B60" i="7"/>
  <c r="A60" i="7"/>
  <c r="U59" i="7"/>
  <c r="N59" i="7"/>
  <c r="J59" i="7"/>
  <c r="G59" i="7"/>
  <c r="H59" i="7" s="1"/>
  <c r="I59" i="7" s="1"/>
  <c r="B59" i="7"/>
  <c r="A59" i="7"/>
  <c r="U58" i="7"/>
  <c r="N58" i="7"/>
  <c r="T58" i="7"/>
  <c r="D48" i="8" s="1"/>
  <c r="J58" i="7"/>
  <c r="G58" i="7"/>
  <c r="H58" i="7" s="1"/>
  <c r="I58" i="7" s="1"/>
  <c r="A58" i="7"/>
  <c r="U57" i="7"/>
  <c r="N57" i="7"/>
  <c r="J57" i="7"/>
  <c r="G57" i="7"/>
  <c r="H57" i="7" s="1"/>
  <c r="I57" i="7" s="1"/>
  <c r="B57" i="7"/>
  <c r="A57" i="7"/>
  <c r="U56" i="7"/>
  <c r="N56" i="7"/>
  <c r="J56" i="7"/>
  <c r="G56" i="7"/>
  <c r="H56" i="7" s="1"/>
  <c r="I56" i="7" s="1"/>
  <c r="A56" i="7"/>
  <c r="U55" i="7"/>
  <c r="N55" i="7"/>
  <c r="K55" i="7"/>
  <c r="J55" i="7"/>
  <c r="G55" i="7"/>
  <c r="H55" i="7" s="1"/>
  <c r="I55" i="7" s="1"/>
  <c r="B55" i="7"/>
  <c r="A55" i="7"/>
  <c r="U54" i="7"/>
  <c r="N54" i="7"/>
  <c r="T54" i="7"/>
  <c r="D28" i="8" s="1"/>
  <c r="K54" i="7"/>
  <c r="J54" i="7"/>
  <c r="I54" i="7"/>
  <c r="G54" i="7"/>
  <c r="H54" i="7" s="1"/>
  <c r="B54" i="7"/>
  <c r="A54" i="7"/>
  <c r="E51" i="7"/>
  <c r="U50" i="7"/>
  <c r="N50" i="7"/>
  <c r="J50" i="7"/>
  <c r="G50" i="7"/>
  <c r="H50" i="7" s="1"/>
  <c r="I50" i="7" s="1"/>
  <c r="B50" i="7"/>
  <c r="A50" i="7"/>
  <c r="U49" i="7"/>
  <c r="N49" i="7"/>
  <c r="T49" i="7"/>
  <c r="J49" i="7"/>
  <c r="G49" i="7"/>
  <c r="H49" i="7" s="1"/>
  <c r="I49" i="7" s="1"/>
  <c r="A49" i="7"/>
  <c r="U47" i="7"/>
  <c r="N47" i="7"/>
  <c r="J47" i="7"/>
  <c r="G47" i="7"/>
  <c r="H47" i="7" s="1"/>
  <c r="I47" i="7" s="1"/>
  <c r="B47" i="7"/>
  <c r="A47" i="7"/>
  <c r="U46" i="7"/>
  <c r="N46" i="7"/>
  <c r="J46" i="7"/>
  <c r="K46" i="7" s="1"/>
  <c r="G46" i="7"/>
  <c r="H46" i="7" s="1"/>
  <c r="I46" i="7" s="1"/>
  <c r="A46" i="7"/>
  <c r="U45" i="7"/>
  <c r="N45" i="7"/>
  <c r="J45" i="7"/>
  <c r="K45" i="7" s="1"/>
  <c r="G45" i="7"/>
  <c r="H45" i="7" s="1"/>
  <c r="I45" i="7" s="1"/>
  <c r="B45" i="7"/>
  <c r="A45" i="7"/>
  <c r="U44" i="7"/>
  <c r="N44" i="7"/>
  <c r="T44" i="7"/>
  <c r="J29" i="8" s="1"/>
  <c r="J44" i="7"/>
  <c r="G44" i="7"/>
  <c r="H44" i="7" s="1"/>
  <c r="I44" i="7" s="1"/>
  <c r="A44" i="7"/>
  <c r="U43" i="7"/>
  <c r="N43" i="7"/>
  <c r="J43" i="7"/>
  <c r="G43" i="7"/>
  <c r="H43" i="7" s="1"/>
  <c r="I43" i="7" s="1"/>
  <c r="B43" i="7"/>
  <c r="A43" i="7"/>
  <c r="U42" i="7"/>
  <c r="N42" i="7"/>
  <c r="J42" i="7"/>
  <c r="G42" i="7"/>
  <c r="H42" i="7" s="1"/>
  <c r="I42" i="7" s="1"/>
  <c r="A42" i="7"/>
  <c r="U41" i="7"/>
  <c r="N41" i="7"/>
  <c r="J41" i="7"/>
  <c r="H41" i="7"/>
  <c r="I41" i="7" s="1"/>
  <c r="G41" i="7"/>
  <c r="T41" i="7"/>
  <c r="J14" i="8" s="1"/>
  <c r="A41" i="7"/>
  <c r="U40" i="7"/>
  <c r="F81" i="7" s="1"/>
  <c r="N40" i="7"/>
  <c r="J40" i="7"/>
  <c r="G40" i="7"/>
  <c r="H40" i="7" s="1"/>
  <c r="T40" i="7"/>
  <c r="D14" i="8" s="1"/>
  <c r="A40" i="7"/>
  <c r="E37" i="7"/>
  <c r="U36" i="7"/>
  <c r="T36" i="7"/>
  <c r="N36" i="7"/>
  <c r="K36" i="7"/>
  <c r="J36" i="7"/>
  <c r="G36" i="7"/>
  <c r="H36" i="7" s="1"/>
  <c r="I36" i="7" s="1"/>
  <c r="B36" i="7"/>
  <c r="A36" i="7"/>
  <c r="U35" i="7"/>
  <c r="T35" i="7"/>
  <c r="N35" i="7"/>
  <c r="J35" i="7"/>
  <c r="G35" i="7"/>
  <c r="H35" i="7" s="1"/>
  <c r="I35" i="7" s="1"/>
  <c r="B35" i="7"/>
  <c r="A35" i="7"/>
  <c r="U34" i="7"/>
  <c r="T34" i="7"/>
  <c r="N34" i="7"/>
  <c r="J34" i="7"/>
  <c r="H34" i="7"/>
  <c r="I34" i="7" s="1"/>
  <c r="G34" i="7"/>
  <c r="B34" i="7"/>
  <c r="A34" i="7"/>
  <c r="U33" i="7"/>
  <c r="T33" i="7"/>
  <c r="N33" i="7"/>
  <c r="J33" i="7"/>
  <c r="H33" i="7"/>
  <c r="I33" i="7" s="1"/>
  <c r="G33" i="7"/>
  <c r="B33" i="7"/>
  <c r="A33" i="7"/>
  <c r="U32" i="7"/>
  <c r="T32" i="7"/>
  <c r="N32" i="7"/>
  <c r="J32" i="7"/>
  <c r="H32" i="7"/>
  <c r="I32" i="7" s="1"/>
  <c r="G32" i="7"/>
  <c r="B32" i="7"/>
  <c r="A32" i="7"/>
  <c r="U31" i="7"/>
  <c r="T31" i="7"/>
  <c r="N31" i="7"/>
  <c r="J31" i="7"/>
  <c r="A32" i="8" s="1"/>
  <c r="H31" i="7"/>
  <c r="I31" i="7" s="1"/>
  <c r="G31" i="7"/>
  <c r="B31" i="7"/>
  <c r="A31" i="7"/>
  <c r="U30" i="7"/>
  <c r="J30" i="7"/>
  <c r="K30" i="7" s="1"/>
  <c r="G30" i="7"/>
  <c r="H30" i="7" s="1"/>
  <c r="I30" i="7" s="1"/>
  <c r="B30" i="7"/>
  <c r="A30" i="7"/>
  <c r="U29" i="7"/>
  <c r="N29" i="7"/>
  <c r="J29" i="7"/>
  <c r="G29" i="7"/>
  <c r="H29" i="7" s="1"/>
  <c r="I29" i="7" s="1"/>
  <c r="B29" i="7"/>
  <c r="A29" i="7"/>
  <c r="U28" i="7"/>
  <c r="N28" i="7"/>
  <c r="J28" i="7"/>
  <c r="K28" i="7" s="1"/>
  <c r="G28" i="7"/>
  <c r="H28" i="7" s="1"/>
  <c r="I28" i="7" s="1"/>
  <c r="B28" i="7"/>
  <c r="A28" i="7"/>
  <c r="U26" i="7"/>
  <c r="N26" i="7"/>
  <c r="J26" i="7"/>
  <c r="L26" i="7" s="1"/>
  <c r="G26" i="7"/>
  <c r="H26" i="7" s="1"/>
  <c r="I26" i="7" s="1"/>
  <c r="B26" i="7"/>
  <c r="A26" i="7"/>
  <c r="U23" i="7"/>
  <c r="T23" i="7"/>
  <c r="N23" i="7"/>
  <c r="J23" i="7"/>
  <c r="G26" i="8" s="1"/>
  <c r="G23" i="7"/>
  <c r="H23" i="7" s="1"/>
  <c r="I23" i="7" s="1"/>
  <c r="A23" i="7"/>
  <c r="U21" i="7"/>
  <c r="T21" i="7"/>
  <c r="N21" i="7"/>
  <c r="J21" i="7"/>
  <c r="A26" i="8" s="1"/>
  <c r="G21" i="7"/>
  <c r="H21" i="7" s="1"/>
  <c r="A21" i="7"/>
  <c r="U19" i="7"/>
  <c r="N19" i="7"/>
  <c r="J19" i="7"/>
  <c r="K19" i="7" s="1"/>
  <c r="G19" i="7"/>
  <c r="H19" i="7" s="1"/>
  <c r="I19" i="7" s="1"/>
  <c r="B19" i="7"/>
  <c r="A19" i="7"/>
  <c r="U18" i="7"/>
  <c r="N18" i="7"/>
  <c r="J18" i="7"/>
  <c r="G18" i="7"/>
  <c r="H18" i="7" s="1"/>
  <c r="I18" i="7" s="1"/>
  <c r="B18" i="7"/>
  <c r="A18" i="7"/>
  <c r="U17" i="7"/>
  <c r="N17" i="7"/>
  <c r="J17" i="7"/>
  <c r="K17" i="7" s="1"/>
  <c r="G17" i="7"/>
  <c r="H17" i="7" s="1"/>
  <c r="I17" i="7" s="1"/>
  <c r="B17" i="7"/>
  <c r="A17" i="7"/>
  <c r="U15" i="7"/>
  <c r="N15" i="7"/>
  <c r="J15" i="7"/>
  <c r="L15" i="7" s="1"/>
  <c r="G15" i="7"/>
  <c r="H15" i="7" s="1"/>
  <c r="I15" i="7" s="1"/>
  <c r="B15" i="7"/>
  <c r="A15" i="7"/>
  <c r="U14" i="7"/>
  <c r="N14" i="7"/>
  <c r="J14" i="7"/>
  <c r="L14" i="7" s="1"/>
  <c r="G14" i="7"/>
  <c r="H14" i="7" s="1"/>
  <c r="I14" i="7" s="1"/>
  <c r="B14" i="7"/>
  <c r="A14" i="7"/>
  <c r="U13" i="7"/>
  <c r="N13" i="7"/>
  <c r="J13" i="7"/>
  <c r="G13" i="7"/>
  <c r="H13" i="7" s="1"/>
  <c r="I13" i="7" s="1"/>
  <c r="B13" i="7"/>
  <c r="A13" i="7"/>
  <c r="U12" i="7"/>
  <c r="N12" i="7"/>
  <c r="J12" i="7"/>
  <c r="K12" i="7" s="1"/>
  <c r="G12" i="7"/>
  <c r="H12" i="7" s="1"/>
  <c r="I12" i="7" s="1"/>
  <c r="B12" i="7"/>
  <c r="A12" i="7"/>
  <c r="U10" i="7"/>
  <c r="N10" i="7"/>
  <c r="J10" i="7"/>
  <c r="G10" i="7"/>
  <c r="H10" i="7" s="1"/>
  <c r="I10" i="7" s="1"/>
  <c r="A10" i="7"/>
  <c r="U9" i="7"/>
  <c r="N9" i="7"/>
  <c r="J9" i="7"/>
  <c r="G9" i="7"/>
  <c r="H9" i="7" s="1"/>
  <c r="I9" i="7" s="1"/>
  <c r="A9" i="7"/>
  <c r="U8" i="7"/>
  <c r="N8" i="7"/>
  <c r="J8" i="7"/>
  <c r="G8" i="7"/>
  <c r="H8" i="7" s="1"/>
  <c r="I8" i="7" s="1"/>
  <c r="T8" i="7"/>
  <c r="J31" i="8" s="1"/>
  <c r="A8" i="7"/>
  <c r="U7" i="7"/>
  <c r="N7" i="7"/>
  <c r="J7" i="7"/>
  <c r="G7" i="7"/>
  <c r="H7" i="7" s="1"/>
  <c r="I7" i="7" s="1"/>
  <c r="T7" i="7"/>
  <c r="D31" i="8" s="1"/>
  <c r="A7" i="7"/>
  <c r="U6" i="7"/>
  <c r="N6" i="7"/>
  <c r="J6" i="7"/>
  <c r="G6" i="7"/>
  <c r="H6" i="7" s="1"/>
  <c r="I6" i="7" s="1"/>
  <c r="T6" i="7"/>
  <c r="J18" i="8" s="1"/>
  <c r="A6" i="7"/>
  <c r="U5" i="7"/>
  <c r="N5" i="7"/>
  <c r="J5" i="7"/>
  <c r="G5" i="7"/>
  <c r="H5" i="7" s="1"/>
  <c r="I5" i="7" s="1"/>
  <c r="A5" i="7"/>
  <c r="U4" i="7"/>
  <c r="N4" i="7"/>
  <c r="J4" i="7"/>
  <c r="G4" i="7"/>
  <c r="H4" i="7" s="1"/>
  <c r="T4" i="7"/>
  <c r="D15" i="8" s="1"/>
  <c r="A4" i="7"/>
  <c r="P1" i="25"/>
  <c r="N1" i="25"/>
  <c r="AO1" i="25"/>
  <c r="W2" i="25"/>
  <c r="L3" i="25"/>
  <c r="Q1" i="25"/>
  <c r="AQ1" i="25"/>
  <c r="X1" i="25"/>
  <c r="AK1" i="25"/>
  <c r="O2" i="25"/>
  <c r="K2" i="25"/>
  <c r="AQ2" i="25"/>
  <c r="O1" i="25"/>
  <c r="L1" i="25"/>
  <c r="N3" i="25"/>
  <c r="P3" i="25"/>
  <c r="AP2" i="25"/>
  <c r="AL1" i="25"/>
  <c r="R1" i="25"/>
  <c r="X3" i="25"/>
  <c r="M3" i="25"/>
  <c r="AP1" i="25"/>
  <c r="AK3" i="25"/>
  <c r="J2" i="25"/>
  <c r="M1" i="25"/>
  <c r="AO2" i="25"/>
  <c r="P2" i="25"/>
  <c r="X2" i="25"/>
  <c r="J1" i="25"/>
  <c r="W3" i="25"/>
  <c r="K3" i="25"/>
  <c r="Q2" i="25"/>
  <c r="O3" i="25"/>
  <c r="L2" i="25"/>
  <c r="AL3" i="25"/>
  <c r="W1" i="25"/>
  <c r="R3" i="25"/>
  <c r="AK2" i="25"/>
  <c r="AP3" i="25"/>
  <c r="K1" i="25"/>
  <c r="R2" i="25"/>
  <c r="J3" i="25"/>
  <c r="M2" i="25"/>
  <c r="AQ3" i="25"/>
  <c r="AL2" i="25"/>
  <c r="Q3" i="25"/>
  <c r="AO3" i="25"/>
  <c r="N2" i="25"/>
  <c r="I64" i="7" l="1"/>
  <c r="F91" i="7"/>
  <c r="F80" i="7"/>
  <c r="F82" i="7"/>
  <c r="L23" i="7"/>
  <c r="L21" i="7"/>
  <c r="I21" i="7"/>
  <c r="B21" i="7"/>
  <c r="B23" i="7"/>
  <c r="AO44" i="25"/>
  <c r="AO8" i="25"/>
  <c r="K44" i="25"/>
  <c r="K19" i="25"/>
  <c r="E19" i="25" s="1"/>
  <c r="K13" i="25"/>
  <c r="E13" i="25" s="1"/>
  <c r="K9" i="25"/>
  <c r="E9" i="25" s="1"/>
  <c r="K30" i="25"/>
  <c r="K15" i="25"/>
  <c r="E15" i="25" s="1"/>
  <c r="K12" i="25"/>
  <c r="E12" i="25" s="1"/>
  <c r="O45" i="7" s="1"/>
  <c r="K8" i="25"/>
  <c r="O16" i="25"/>
  <c r="E16" i="25" s="1"/>
  <c r="Q43" i="25"/>
  <c r="Q27" i="25"/>
  <c r="Q44" i="25"/>
  <c r="AQ108" i="25"/>
  <c r="E108" i="25" s="1"/>
  <c r="O47" i="21" s="1"/>
  <c r="AQ103" i="25"/>
  <c r="E103" i="25" s="1"/>
  <c r="AQ107" i="25"/>
  <c r="E107" i="25" s="1"/>
  <c r="O46" i="21" s="1"/>
  <c r="AQ102" i="25"/>
  <c r="E102" i="25" s="1"/>
  <c r="O43" i="21" s="1"/>
  <c r="AQ105" i="25"/>
  <c r="E105" i="25" s="1"/>
  <c r="AQ30" i="25"/>
  <c r="AQ104" i="25"/>
  <c r="E104" i="25" s="1"/>
  <c r="O44" i="21" s="1"/>
  <c r="AK75" i="25"/>
  <c r="E75" i="25" s="1"/>
  <c r="M18" i="25"/>
  <c r="E18" i="25" s="1"/>
  <c r="M10" i="25"/>
  <c r="E10" i="25" s="1"/>
  <c r="K44" i="7"/>
  <c r="K56" i="7"/>
  <c r="K60" i="7"/>
  <c r="K64" i="7"/>
  <c r="K43" i="7"/>
  <c r="W41" i="25"/>
  <c r="E41" i="25" s="1"/>
  <c r="K14" i="7"/>
  <c r="B56" i="7"/>
  <c r="B46" i="7"/>
  <c r="B44" i="7"/>
  <c r="L13" i="7"/>
  <c r="G16" i="8"/>
  <c r="AW144" i="25"/>
  <c r="AW143" i="25"/>
  <c r="K4" i="7"/>
  <c r="A15" i="8"/>
  <c r="L5" i="7"/>
  <c r="G40" i="8"/>
  <c r="L7" i="7"/>
  <c r="A31" i="8"/>
  <c r="L18" i="7"/>
  <c r="G36" i="8"/>
  <c r="L29" i="7"/>
  <c r="G20" i="8"/>
  <c r="L35" i="7"/>
  <c r="A52" i="8"/>
  <c r="L42" i="7"/>
  <c r="G30" i="8"/>
  <c r="L47" i="7"/>
  <c r="A39" i="8"/>
  <c r="L49" i="7"/>
  <c r="G39" i="8"/>
  <c r="L50" i="7"/>
  <c r="A50" i="8"/>
  <c r="L57" i="7"/>
  <c r="G49" i="8"/>
  <c r="L58" i="7"/>
  <c r="A48" i="8"/>
  <c r="L59" i="7"/>
  <c r="A47" i="8"/>
  <c r="L61" i="7"/>
  <c r="G19" i="8"/>
  <c r="L63" i="7"/>
  <c r="A18" i="8"/>
  <c r="L65" i="7"/>
  <c r="G48" i="8"/>
  <c r="K6" i="7"/>
  <c r="G18" i="8"/>
  <c r="K8" i="7"/>
  <c r="G31" i="8"/>
  <c r="K9" i="7"/>
  <c r="A40" i="8"/>
  <c r="L10" i="7"/>
  <c r="A20" i="8"/>
  <c r="L12" i="7"/>
  <c r="A16" i="8"/>
  <c r="K13" i="7"/>
  <c r="K15" i="7"/>
  <c r="L17" i="7"/>
  <c r="A36" i="8"/>
  <c r="K18" i="7"/>
  <c r="L19" i="7"/>
  <c r="A17" i="8"/>
  <c r="K26" i="7"/>
  <c r="L28" i="7"/>
  <c r="A19" i="8"/>
  <c r="K29" i="7"/>
  <c r="L30" i="7"/>
  <c r="A21" i="8"/>
  <c r="L31" i="7"/>
  <c r="L32" i="7"/>
  <c r="G32" i="8"/>
  <c r="L33" i="7"/>
  <c r="A42" i="8"/>
  <c r="L34" i="7"/>
  <c r="G42" i="8"/>
  <c r="L36" i="7"/>
  <c r="G50" i="8"/>
  <c r="K41" i="7"/>
  <c r="G14" i="8"/>
  <c r="B42" i="7"/>
  <c r="K42" i="7"/>
  <c r="L43" i="7"/>
  <c r="A29" i="8"/>
  <c r="L44" i="7"/>
  <c r="G29" i="8"/>
  <c r="L45" i="7"/>
  <c r="G47" i="8"/>
  <c r="L46" i="7"/>
  <c r="A38" i="8"/>
  <c r="K47" i="7"/>
  <c r="B49" i="7"/>
  <c r="K49" i="7"/>
  <c r="K50" i="7"/>
  <c r="L54" i="7"/>
  <c r="A28" i="8"/>
  <c r="L55" i="7"/>
  <c r="G28" i="8"/>
  <c r="L56" i="7"/>
  <c r="A49" i="8"/>
  <c r="K57" i="7"/>
  <c r="B58" i="7"/>
  <c r="K58" i="7"/>
  <c r="K59" i="7"/>
  <c r="L60" i="7"/>
  <c r="G38" i="8"/>
  <c r="K61" i="7"/>
  <c r="L62" i="7"/>
  <c r="A51" i="8"/>
  <c r="K63" i="7"/>
  <c r="L64" i="7"/>
  <c r="A30" i="8"/>
  <c r="K65" i="7"/>
  <c r="L66" i="7"/>
  <c r="G15" i="8"/>
  <c r="B70" i="7"/>
  <c r="B71" i="7"/>
  <c r="B72" i="7"/>
  <c r="B73" i="7"/>
  <c r="B74" i="7"/>
  <c r="B75" i="7"/>
  <c r="J11" i="25"/>
  <c r="E11" i="25" s="1"/>
  <c r="J7" i="25"/>
  <c r="E7" i="25" s="1"/>
  <c r="J8" i="25"/>
  <c r="K40" i="7"/>
  <c r="A14" i="8"/>
  <c r="T9" i="7"/>
  <c r="D40" i="8" s="1"/>
  <c r="T12" i="7"/>
  <c r="T5" i="7"/>
  <c r="J40" i="8" s="1"/>
  <c r="T13" i="7"/>
  <c r="T15" i="7"/>
  <c r="T17" i="7"/>
  <c r="T18" i="7"/>
  <c r="T19" i="7"/>
  <c r="D17" i="8" s="1"/>
  <c r="T26" i="7"/>
  <c r="T28" i="7"/>
  <c r="D19" i="8" s="1"/>
  <c r="T29" i="7"/>
  <c r="J20" i="8" s="1"/>
  <c r="T30" i="7"/>
  <c r="D21" i="8" s="1"/>
  <c r="T45" i="7"/>
  <c r="J47" i="8" s="1"/>
  <c r="T50" i="7"/>
  <c r="T55" i="7"/>
  <c r="J28" i="8" s="1"/>
  <c r="T59" i="7"/>
  <c r="D47" i="8" s="1"/>
  <c r="T60" i="7"/>
  <c r="J38" i="8" s="1"/>
  <c r="T61" i="7"/>
  <c r="T62" i="7"/>
  <c r="T63" i="7"/>
  <c r="D18" i="8" s="1"/>
  <c r="T64" i="7"/>
  <c r="D30" i="8" s="1"/>
  <c r="T65" i="7"/>
  <c r="J48" i="8" s="1"/>
  <c r="T66" i="7"/>
  <c r="J15" i="8" s="1"/>
  <c r="T14" i="7"/>
  <c r="T10" i="7"/>
  <c r="D20" i="8" s="1"/>
  <c r="T43" i="7"/>
  <c r="D29" i="8" s="1"/>
  <c r="T46" i="7"/>
  <c r="D38" i="8" s="1"/>
  <c r="T47" i="7"/>
  <c r="D39" i="8" s="1"/>
  <c r="T56" i="7"/>
  <c r="D49" i="8" s="1"/>
  <c r="T57" i="7"/>
  <c r="J49" i="8" s="1"/>
  <c r="L4" i="7"/>
  <c r="L6" i="7"/>
  <c r="L8" i="7"/>
  <c r="L9" i="7"/>
  <c r="B4" i="7"/>
  <c r="I4" i="7"/>
  <c r="F37" i="7" s="1"/>
  <c r="B5" i="7"/>
  <c r="K5" i="7"/>
  <c r="B6" i="7"/>
  <c r="B7" i="7"/>
  <c r="K7" i="7"/>
  <c r="B8" i="7"/>
  <c r="B9" i="7"/>
  <c r="B10" i="7"/>
  <c r="K10" i="7"/>
  <c r="K21" i="7"/>
  <c r="K23" i="7"/>
  <c r="K31" i="7"/>
  <c r="K32" i="7"/>
  <c r="K33" i="7"/>
  <c r="K34" i="7"/>
  <c r="K35" i="7"/>
  <c r="L40" i="7"/>
  <c r="L41" i="7"/>
  <c r="B40" i="7"/>
  <c r="I40" i="7"/>
  <c r="F51" i="7" s="1"/>
  <c r="B41" i="7"/>
  <c r="T42" i="7"/>
  <c r="J30" i="8" s="1"/>
  <c r="F67" i="7"/>
  <c r="E77" i="7"/>
  <c r="I70" i="7"/>
  <c r="F76" i="7" s="1"/>
  <c r="K70" i="7"/>
  <c r="K71" i="7"/>
  <c r="K72" i="7"/>
  <c r="K73" i="7"/>
  <c r="K74" i="7"/>
  <c r="K75" i="7"/>
  <c r="F92" i="7" l="1"/>
  <c r="E82" i="7"/>
  <c r="E83" i="7"/>
  <c r="E80" i="7"/>
  <c r="M82" i="7"/>
  <c r="F77" i="7"/>
  <c r="M81" i="7"/>
  <c r="E81" i="7"/>
  <c r="M80" i="7"/>
  <c r="E8" i="25"/>
  <c r="O56" i="21" s="1"/>
  <c r="O44" i="7"/>
  <c r="O41" i="13"/>
  <c r="O29" i="18"/>
  <c r="O29" i="13"/>
  <c r="O29" i="7"/>
  <c r="O29" i="21"/>
  <c r="O29" i="15"/>
  <c r="O29" i="10"/>
  <c r="O47" i="7"/>
  <c r="O42" i="13"/>
  <c r="O43" i="7"/>
  <c r="O40" i="13"/>
  <c r="E44" i="25"/>
  <c r="O55" i="18"/>
  <c r="O55" i="21"/>
  <c r="O5" i="18"/>
  <c r="O5" i="21"/>
  <c r="O55" i="13"/>
  <c r="O41" i="15"/>
  <c r="O5" i="13"/>
  <c r="O5" i="15"/>
  <c r="O41" i="7"/>
  <c r="O41" i="10"/>
  <c r="O5" i="7"/>
  <c r="O5" i="10"/>
  <c r="AY133" i="25"/>
  <c r="L89" i="25"/>
  <c r="F84" i="7"/>
  <c r="E84" i="7" l="1"/>
  <c r="F96" i="7" s="1"/>
  <c r="F94" i="7" s="1"/>
  <c r="O56" i="18"/>
  <c r="O42" i="7"/>
  <c r="O42" i="10"/>
  <c r="O56" i="13"/>
  <c r="O42" i="15"/>
  <c r="M84" i="7"/>
  <c r="F88" i="7" s="1"/>
  <c r="O41" i="18"/>
  <c r="O45" i="13"/>
  <c r="O60" i="7"/>
  <c r="O65" i="21"/>
  <c r="O45" i="15"/>
  <c r="O46" i="10"/>
  <c r="N14" i="25"/>
  <c r="E14" i="25" s="1"/>
  <c r="O46" i="7" s="1"/>
  <c r="N17" i="25"/>
  <c r="E17" i="25" s="1"/>
  <c r="BA86" i="25"/>
  <c r="E86" i="25" s="1"/>
  <c r="D28" i="2"/>
  <c r="F86" i="7" l="1"/>
  <c r="F87" i="7"/>
  <c r="P43" i="25"/>
  <c r="E43" i="25" s="1"/>
  <c r="P30" i="25"/>
  <c r="P26" i="25"/>
  <c r="E26" i="25" s="1"/>
  <c r="BC45" i="25"/>
  <c r="E45" i="25" s="1"/>
  <c r="O46" i="13" s="1"/>
  <c r="O58" i="18" l="1"/>
  <c r="O58" i="21"/>
  <c r="O58" i="13"/>
  <c r="O54" i="15"/>
  <c r="O55" i="7"/>
  <c r="O54" i="10"/>
  <c r="R28" i="25"/>
  <c r="E28" i="25" s="1"/>
  <c r="O60" i="21" s="1"/>
  <c r="BE97" i="25"/>
  <c r="BE27" i="25"/>
  <c r="E27" i="25" s="1"/>
  <c r="BE30" i="25"/>
  <c r="O59" i="18" l="1"/>
  <c r="O59" i="21"/>
  <c r="O60" i="13"/>
  <c r="O60" i="18"/>
  <c r="O59" i="13"/>
  <c r="O55" i="15"/>
  <c r="O56" i="7"/>
  <c r="O43" i="10"/>
  <c r="O57" i="7"/>
  <c r="O44" i="10"/>
  <c r="T34" i="25"/>
  <c r="E34" i="25" s="1"/>
  <c r="BG145" i="25"/>
  <c r="E145" i="25" s="1"/>
  <c r="BG136" i="25"/>
  <c r="E136" i="25" s="1"/>
  <c r="BG132" i="25"/>
  <c r="BG139" i="25"/>
  <c r="E139" i="25" s="1"/>
  <c r="BG133" i="25"/>
  <c r="E133" i="25" s="1"/>
  <c r="T32" i="25"/>
  <c r="E32" i="25" s="1"/>
  <c r="V131" i="25" l="1"/>
  <c r="E131" i="25" s="1"/>
  <c r="V132" i="25"/>
  <c r="E132" i="25" s="1"/>
  <c r="V35" i="25"/>
  <c r="E35" i="25" s="1"/>
  <c r="V36" i="25"/>
  <c r="E36" i="25" s="1"/>
  <c r="X47" i="25" l="1"/>
  <c r="E47" i="25" s="1"/>
  <c r="O47" i="13" s="1"/>
  <c r="X49" i="25"/>
  <c r="E49" i="25" s="1"/>
  <c r="X97" i="25"/>
  <c r="E97" i="25" s="1"/>
  <c r="X30" i="25"/>
  <c r="X46" i="25"/>
  <c r="E46" i="25" s="1"/>
  <c r="X48" i="25"/>
  <c r="E48" i="25" s="1"/>
  <c r="O45" i="18" l="1"/>
  <c r="O67" i="21"/>
  <c r="O65" i="13"/>
  <c r="O47" i="15"/>
  <c r="O65" i="7"/>
  <c r="O48" i="10"/>
  <c r="Z52" i="25"/>
  <c r="E52" i="25" s="1"/>
  <c r="Z54" i="25"/>
  <c r="E54" i="25" s="1"/>
  <c r="F165" i="2"/>
  <c r="F164" i="2"/>
  <c r="F163" i="2"/>
  <c r="F162" i="2"/>
  <c r="C165" i="2"/>
  <c r="C164" i="2"/>
  <c r="C163" i="2"/>
  <c r="C162" i="2"/>
  <c r="F153" i="2"/>
  <c r="F154" i="2"/>
  <c r="F155" i="2"/>
  <c r="F156" i="2"/>
  <c r="F152" i="2"/>
  <c r="C153" i="2"/>
  <c r="C154" i="2"/>
  <c r="C155" i="2"/>
  <c r="C152" i="2"/>
  <c r="F143" i="2"/>
  <c r="F142" i="2"/>
  <c r="C145" i="2"/>
  <c r="C144" i="2"/>
  <c r="C143" i="2"/>
  <c r="C142" i="2"/>
  <c r="C135" i="2"/>
  <c r="C134" i="2"/>
  <c r="C133" i="2"/>
  <c r="C132" i="2"/>
  <c r="C124" i="2"/>
  <c r="C125" i="2"/>
  <c r="C123" i="2"/>
  <c r="C122" i="2"/>
  <c r="F123" i="2"/>
  <c r="F124" i="2"/>
  <c r="F125" i="2"/>
  <c r="F126" i="2"/>
  <c r="F122" i="2"/>
  <c r="C103" i="2"/>
  <c r="C102" i="2"/>
  <c r="C83" i="2"/>
  <c r="C84" i="2"/>
  <c r="C85" i="2"/>
  <c r="C86" i="2"/>
  <c r="C87" i="2"/>
  <c r="C88" i="2"/>
  <c r="C89" i="2"/>
  <c r="C90" i="2"/>
  <c r="C91" i="2"/>
  <c r="C82" i="2"/>
  <c r="C38" i="2"/>
  <c r="C39" i="2"/>
  <c r="C40" i="2"/>
  <c r="C41" i="2"/>
  <c r="C42" i="2"/>
  <c r="C37" i="2"/>
  <c r="C62" i="2"/>
  <c r="AB56" i="25" l="1"/>
  <c r="E56" i="25" s="1"/>
  <c r="AB57" i="25"/>
  <c r="E57" i="25" s="1"/>
  <c r="AB58" i="25"/>
  <c r="E58" i="25" s="1"/>
  <c r="AB59" i="25"/>
  <c r="E59" i="25" s="1"/>
  <c r="AB55" i="25"/>
  <c r="E55" i="25" s="1"/>
  <c r="AD61" i="25" l="1"/>
  <c r="E61" i="25" s="1"/>
  <c r="C64" i="2"/>
  <c r="C66" i="2"/>
  <c r="C67" i="2"/>
  <c r="C68" i="2"/>
  <c r="C70" i="2"/>
  <c r="C71" i="2"/>
  <c r="C63" i="2"/>
  <c r="C65" i="2"/>
  <c r="C69" i="2"/>
  <c r="C19" i="2"/>
  <c r="D21" i="2"/>
  <c r="C21" i="2"/>
  <c r="D23" i="2"/>
  <c r="D24" i="2"/>
  <c r="D25" i="2"/>
  <c r="D26" i="2"/>
  <c r="D27" i="2"/>
  <c r="AF67" i="25" l="1"/>
  <c r="E67" i="25" s="1"/>
  <c r="C18" i="2"/>
  <c r="D19" i="2"/>
  <c r="C20" i="2"/>
  <c r="D22" i="2"/>
  <c r="D20" i="2"/>
  <c r="AH69" i="25" l="1"/>
  <c r="E69" i="25" s="1"/>
  <c r="AJ138" i="25" l="1"/>
  <c r="E138" i="25" s="1"/>
  <c r="AL87" i="25" l="1"/>
  <c r="AP92" i="25" l="1"/>
  <c r="E92" i="25" s="1"/>
  <c r="O44" i="18" s="1"/>
  <c r="AP93" i="25"/>
  <c r="E93" i="25" s="1"/>
  <c r="AP30" i="25"/>
  <c r="E30" i="25" s="1"/>
  <c r="AP89" i="25"/>
  <c r="E89" i="25" s="1"/>
  <c r="O40" i="18" l="1"/>
  <c r="O40" i="21"/>
  <c r="O43" i="13"/>
  <c r="O44" i="15"/>
  <c r="O58" i="7"/>
  <c r="O45" i="10"/>
  <c r="AR116" i="25"/>
  <c r="E116" i="25" s="1"/>
  <c r="AT118" i="25" l="1"/>
  <c r="E118" i="25" s="1"/>
  <c r="AV144" i="25" l="1"/>
  <c r="E144" i="25" s="1"/>
  <c r="AV143" i="25"/>
  <c r="E143" i="25" s="1"/>
  <c r="AZ87" i="25" l="1"/>
  <c r="E87" i="25" s="1"/>
  <c r="AZ40" i="25"/>
  <c r="E40" i="25" s="1"/>
  <c r="O4" i="18" l="1"/>
  <c r="O4" i="21"/>
  <c r="O7" i="18"/>
  <c r="O7" i="21"/>
  <c r="O4" i="13"/>
  <c r="O4" i="15"/>
  <c r="O7" i="13"/>
  <c r="O7" i="15"/>
  <c r="O4" i="7"/>
  <c r="O4" i="10"/>
  <c r="O7" i="7"/>
  <c r="O7" i="10"/>
  <c r="BB98" i="25"/>
  <c r="E98" i="25" s="1"/>
  <c r="BD109" i="25" l="1"/>
  <c r="E109" i="25" s="1"/>
  <c r="O48" i="21" s="1"/>
  <c r="BF64" i="25" l="1"/>
  <c r="E64" i="25" s="1"/>
  <c r="BF65" i="25"/>
  <c r="E65" i="25" s="1"/>
  <c r="BF37" i="25"/>
  <c r="E37" i="25" s="1"/>
  <c r="BF63" i="25"/>
  <c r="E63" i="25" s="1"/>
</calcChain>
</file>

<file path=xl/comments1.xml><?xml version="1.0" encoding="utf-8"?>
<comments xmlns="http://schemas.openxmlformats.org/spreadsheetml/2006/main">
  <authors>
    <author>Jonathan Wiley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Jonathan Wiley:</t>
        </r>
        <r>
          <rPr>
            <sz val="9"/>
            <color indexed="81"/>
            <rFont val="Tahoma"/>
            <family val="2"/>
          </rPr>
          <t xml:space="preserve">
Key:
1 = prerequisite
2 = prerequisite with a grade of "C" or better
3 = prerequisite or corequisite</t>
        </r>
      </text>
    </comment>
  </commentList>
</comments>
</file>

<file path=xl/comments2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D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E7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D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E7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comments3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7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8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69" authorId="0">
      <text>
        <r>
          <rPr>
            <sz val="9"/>
            <color indexed="81"/>
            <rFont val="Tahoma"/>
            <family val="2"/>
          </rPr>
          <t>If you have filled all of the slots in the Minor section or if you have more than 18 credit hours of Minor credits, consult with your advisor.</t>
        </r>
      </text>
    </comment>
    <comment ref="D69" authorId="0">
      <text>
        <r>
          <rPr>
            <sz val="9"/>
            <color indexed="81"/>
            <rFont val="Tahoma"/>
            <family val="2"/>
          </rPr>
          <t>If you have filled all of the slots in the Minor section or if you have more than 18 credit hours of Minor credits, consult with your advisor.</t>
        </r>
      </text>
    </comment>
    <comment ref="E69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7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8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13 credit hours of Electives, consult with your advisor.</t>
        </r>
      </text>
    </comment>
    <comment ref="D78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13 credit hours of Electives, consult with your advisor.</t>
        </r>
      </text>
    </comment>
    <comment ref="E78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comments4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D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E7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D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10 credit hours of Electives, consult with your advisor.</t>
        </r>
      </text>
    </comment>
    <comment ref="E7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comments5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7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9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1" authorId="0">
      <text>
        <r>
          <rPr>
            <sz val="9"/>
            <color indexed="81"/>
            <rFont val="Tahoma"/>
            <family val="2"/>
          </rPr>
          <t>If you have filled all of the slots in the Minor section or if you have more than 18 credit hours of Minor credits, consult with your advisor.</t>
        </r>
      </text>
    </comment>
    <comment ref="D71" authorId="0">
      <text>
        <r>
          <rPr>
            <sz val="9"/>
            <color indexed="81"/>
            <rFont val="Tahoma"/>
            <family val="2"/>
          </rPr>
          <t>If you have filled all of the slots in the Minor section or if you have more than 18 credit hours of Minor credits, consult with your advisor.</t>
        </r>
      </text>
    </comment>
    <comment ref="E7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7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8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9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8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D8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8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comments6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69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0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13 credit hours of Electives, consult with your advisor.</t>
        </r>
      </text>
    </comment>
    <comment ref="D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13 credit hours of Electives, consult with your advisor.</t>
        </r>
      </text>
    </comment>
    <comment ref="E7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comments7.xml><?xml version="1.0" encoding="utf-8"?>
<comments xmlns="http://schemas.openxmlformats.org/spreadsheetml/2006/main">
  <authors>
    <author>jowiley</author>
  </authors>
  <commentList>
    <comment ref="F4" authorId="0">
      <text>
        <r>
          <rPr>
            <sz val="9"/>
            <color indexed="81"/>
            <rFont val="Tahoma"/>
            <family val="2"/>
          </rPr>
          <t>Enter your grades using the drop down menus in the Grade column.</t>
        </r>
      </text>
    </comment>
    <comment ref="C17" authorId="0">
      <text>
        <r>
          <rPr>
            <sz val="9"/>
            <color indexed="81"/>
            <rFont val="Tahoma"/>
            <family val="2"/>
          </rPr>
          <t>If you took Old Testament Introduction instead, use the drop down menu in this cell.</t>
        </r>
      </text>
    </comment>
    <comment ref="C18" authorId="0">
      <text>
        <r>
          <rPr>
            <sz val="9"/>
            <color indexed="81"/>
            <rFont val="Tahoma"/>
            <family val="2"/>
          </rPr>
          <t>If you took New Testament Introduction instead, use the drop down menu in this cell.</t>
        </r>
      </text>
    </comment>
    <comment ref="E3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3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D36" authorId="0">
      <text>
        <r>
          <rPr>
            <sz val="9"/>
            <color indexed="81"/>
            <rFont val="Tahoma"/>
            <family val="2"/>
          </rPr>
          <t>If you need a slot for an additional HPE course, utilize an empty slot in the Electives section and be sure to select the proper number of credit hours.</t>
        </r>
      </text>
    </comment>
    <comment ref="E3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1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2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E73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D74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E74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D75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E75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  <comment ref="C76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D76" authorId="0">
      <text>
        <r>
          <rPr>
            <sz val="9"/>
            <color indexed="81"/>
            <rFont val="Tahoma"/>
            <family val="2"/>
          </rPr>
          <t>If you have filled all of the slots in the Electives section or if you have more than 7 credit hours of Electives, consult with your advisor.</t>
        </r>
      </text>
    </comment>
    <comment ref="E76" authorId="0">
      <text>
        <r>
          <rPr>
            <sz val="9"/>
            <color indexed="81"/>
            <rFont val="Tahoma"/>
            <charset val="1"/>
          </rPr>
          <t>Remember to select the appropriate number of credit hours.</t>
        </r>
      </text>
    </comment>
  </commentList>
</comments>
</file>

<file path=xl/sharedStrings.xml><?xml version="1.0" encoding="utf-8"?>
<sst xmlns="http://schemas.openxmlformats.org/spreadsheetml/2006/main" count="3135" uniqueCount="587">
  <si>
    <t>COMP 102</t>
  </si>
  <si>
    <t>COMP 303</t>
  </si>
  <si>
    <t>COM 101</t>
  </si>
  <si>
    <t>Course Code</t>
  </si>
  <si>
    <t>Course Name</t>
  </si>
  <si>
    <t>Credit Hours</t>
  </si>
  <si>
    <t>Quality Points</t>
  </si>
  <si>
    <t>Prerequisites</t>
  </si>
  <si>
    <t>Critical Reading and Writing</t>
  </si>
  <si>
    <t>Oral Communication</t>
  </si>
  <si>
    <t>Grade Point Value</t>
  </si>
  <si>
    <t>A</t>
  </si>
  <si>
    <t>B</t>
  </si>
  <si>
    <t>C</t>
  </si>
  <si>
    <t>D</t>
  </si>
  <si>
    <t>F</t>
  </si>
  <si>
    <t xml:space="preserve">Grade </t>
  </si>
  <si>
    <t>HUM 103</t>
  </si>
  <si>
    <t>HUM 222</t>
  </si>
  <si>
    <t>HUM 233</t>
  </si>
  <si>
    <t>HUM 244</t>
  </si>
  <si>
    <t>HUM 333</t>
  </si>
  <si>
    <t>HUM 250</t>
  </si>
  <si>
    <t>HUM 255</t>
  </si>
  <si>
    <t>HUM 260</t>
  </si>
  <si>
    <t>HUM 270</t>
  </si>
  <si>
    <t>COMP 101</t>
  </si>
  <si>
    <t>Art History Survey I</t>
  </si>
  <si>
    <t>Art History Survey II</t>
  </si>
  <si>
    <t>Music Appreciation</t>
  </si>
  <si>
    <t>Introduction to Theatre</t>
  </si>
  <si>
    <t>College Reading and Writing</t>
  </si>
  <si>
    <t>Taken</t>
  </si>
  <si>
    <t>Required Humanities Sum</t>
  </si>
  <si>
    <t>Transferred</t>
  </si>
  <si>
    <t>Transferred Course</t>
  </si>
  <si>
    <t>Humanities Courses</t>
  </si>
  <si>
    <t>Letter Grades</t>
  </si>
  <si>
    <t>P</t>
  </si>
  <si>
    <t>NP</t>
  </si>
  <si>
    <t>GPA Credit Hours</t>
  </si>
  <si>
    <t>Select</t>
  </si>
  <si>
    <t>Taking</t>
  </si>
  <si>
    <t>Biblical Literature and Theology</t>
  </si>
  <si>
    <t>BLIT 110</t>
  </si>
  <si>
    <t>BLIT 120</t>
  </si>
  <si>
    <t>THE 103</t>
  </si>
  <si>
    <t>Spirit-Empowered Living</t>
  </si>
  <si>
    <t>Laboratory Sciences</t>
  </si>
  <si>
    <t>Enter Course</t>
  </si>
  <si>
    <t>MAT 232</t>
  </si>
  <si>
    <t>Elementary Statistics</t>
  </si>
  <si>
    <t>HIS 101</t>
  </si>
  <si>
    <t>GOV 101</t>
  </si>
  <si>
    <t>Social Sciences Elective</t>
  </si>
  <si>
    <t>Social Sciences Electives</t>
  </si>
  <si>
    <t>PSY 201</t>
  </si>
  <si>
    <t>SWK 202</t>
  </si>
  <si>
    <t>SOC 101</t>
  </si>
  <si>
    <t>SOC 201</t>
  </si>
  <si>
    <t>SOC 323</t>
  </si>
  <si>
    <t>MUS 208</t>
  </si>
  <si>
    <t>Principles of Psychology</t>
  </si>
  <si>
    <t>Introduction to Social Work</t>
  </si>
  <si>
    <t>Introduction to Sociology</t>
  </si>
  <si>
    <t>Marriage and the Family</t>
  </si>
  <si>
    <t>Music in World Cultures</t>
  </si>
  <si>
    <t>GEN 099</t>
  </si>
  <si>
    <t>Whole Person Assessment</t>
  </si>
  <si>
    <t>WPA Grades</t>
  </si>
  <si>
    <t>Health, Physical Education, and Recreation</t>
  </si>
  <si>
    <t>HPE 001</t>
  </si>
  <si>
    <t>HPE 002</t>
  </si>
  <si>
    <t>Health Fitness I</t>
  </si>
  <si>
    <t>Health Fitness II</t>
  </si>
  <si>
    <t>PRF 070</t>
  </si>
  <si>
    <t>Swimming Proficiency</t>
  </si>
  <si>
    <t>General Education GPA</t>
  </si>
  <si>
    <t>General Education (A grade of "D" or better is required.)</t>
  </si>
  <si>
    <t>ACT 327</t>
  </si>
  <si>
    <t>ACT 328</t>
  </si>
  <si>
    <t>ACT 442</t>
  </si>
  <si>
    <t>BUS 499</t>
  </si>
  <si>
    <t>FIN 244</t>
  </si>
  <si>
    <t>FIN 338</t>
  </si>
  <si>
    <t>FIN 418</t>
  </si>
  <si>
    <t>FIN 438</t>
  </si>
  <si>
    <t>Intermediate Accounting I</t>
  </si>
  <si>
    <t>Intermediate Accounting II</t>
  </si>
  <si>
    <t>Federal Income Tax Accounting</t>
  </si>
  <si>
    <t>Senior Paper</t>
  </si>
  <si>
    <t>Personal Financial Planning</t>
  </si>
  <si>
    <t>Financial Management</t>
  </si>
  <si>
    <t>Investments</t>
  </si>
  <si>
    <t>Advanced Financial Management</t>
  </si>
  <si>
    <t>Major (A grade of "C" or better is required.)</t>
  </si>
  <si>
    <t>Finance Electives</t>
  </si>
  <si>
    <t>ACT 432</t>
  </si>
  <si>
    <t>ACT 443</t>
  </si>
  <si>
    <t>ACT 474</t>
  </si>
  <si>
    <t>FIN 303</t>
  </si>
  <si>
    <t>FIN 428</t>
  </si>
  <si>
    <t>FIN 461</t>
  </si>
  <si>
    <t>FIN 472</t>
  </si>
  <si>
    <t>MGT 351</t>
  </si>
  <si>
    <t>FIN 460</t>
  </si>
  <si>
    <t>Managerial Cost Accounting</t>
  </si>
  <si>
    <t>Tax Seminar</t>
  </si>
  <si>
    <t>Money and Banking Finance</t>
  </si>
  <si>
    <t>Bank Management</t>
  </si>
  <si>
    <t>Capital Markets</t>
  </si>
  <si>
    <t>Principles of Estate Planning</t>
  </si>
  <si>
    <t>Risk Management</t>
  </si>
  <si>
    <t>Cognate Business Requirements (A grade of "D" or better is required.)</t>
  </si>
  <si>
    <t>ACT 215</t>
  </si>
  <si>
    <t>ACT 216</t>
  </si>
  <si>
    <t>ACT 320</t>
  </si>
  <si>
    <t>BUS 201</t>
  </si>
  <si>
    <t>BUS 202</t>
  </si>
  <si>
    <t>BUS 325</t>
  </si>
  <si>
    <t>BUS 326</t>
  </si>
  <si>
    <t>BUS 099</t>
  </si>
  <si>
    <t>MAT 105</t>
  </si>
  <si>
    <t>MGT 130</t>
  </si>
  <si>
    <t>MGT 431</t>
  </si>
  <si>
    <t>MKT 130</t>
  </si>
  <si>
    <t>Principles of Financial Accounting I</t>
  </si>
  <si>
    <t>Quantitative Analysis</t>
  </si>
  <si>
    <t>Principles of Economics I</t>
  </si>
  <si>
    <t>Principles of Economics II</t>
  </si>
  <si>
    <t>Business Law I</t>
  </si>
  <si>
    <t>Business Law II</t>
  </si>
  <si>
    <t>Business Seminar</t>
  </si>
  <si>
    <t>College Algebra</t>
  </si>
  <si>
    <t>Principles of Marketing</t>
  </si>
  <si>
    <t>Strategic Management</t>
  </si>
  <si>
    <t>Principles of Management</t>
  </si>
  <si>
    <t>HPE Credits</t>
  </si>
  <si>
    <t>Variable Credits</t>
  </si>
  <si>
    <t>None</t>
  </si>
  <si>
    <t>MAT 105, suitable scores</t>
  </si>
  <si>
    <t>MAT 232, ACT 215, ACT 216</t>
  </si>
  <si>
    <t>BUS 202, senior standing</t>
  </si>
  <si>
    <t>ACT 216, BUS 201, MGT 130, MKT 130, FIN 338, senior standing</t>
  </si>
  <si>
    <t>ACT 216, BUS 202, MAT 232</t>
  </si>
  <si>
    <t>Junior or senior status</t>
  </si>
  <si>
    <t>BUS 201, BUS 202</t>
  </si>
  <si>
    <t>FIN 338*</t>
  </si>
  <si>
    <t>FIN 338, senior standing</t>
  </si>
  <si>
    <t>Satisfactory Outcome</t>
  </si>
  <si>
    <t>senior standing</t>
  </si>
  <si>
    <t>Prerequisites Left</t>
  </si>
  <si>
    <t>Major GPA</t>
  </si>
  <si>
    <t>Cognate GPA</t>
  </si>
  <si>
    <t>Total General Education</t>
  </si>
  <si>
    <t>Total Major</t>
  </si>
  <si>
    <t>Total Cognate</t>
  </si>
  <si>
    <t>Total Electives</t>
  </si>
  <si>
    <t>Degree Total</t>
  </si>
  <si>
    <t>Electives GPA</t>
  </si>
  <si>
    <t>Total GPA</t>
  </si>
  <si>
    <t>FA, SP</t>
  </si>
  <si>
    <t>FA</t>
  </si>
  <si>
    <t>N/A</t>
  </si>
  <si>
    <t>SP</t>
  </si>
  <si>
    <t>FA, SUM</t>
  </si>
  <si>
    <t>SP, SUM</t>
  </si>
  <si>
    <t>FA, SP, SUM</t>
  </si>
  <si>
    <t>Electives (A grade of "D" or better is required.)</t>
  </si>
  <si>
    <t>Credits Left</t>
  </si>
  <si>
    <t>Credits Earned</t>
  </si>
  <si>
    <t>Offered</t>
  </si>
  <si>
    <t>Instructions</t>
  </si>
  <si>
    <t>4.  For courses you are presently taking at ORU or elsewhere, select a grade of "Taking" in the appropriate "Grade" cell.</t>
  </si>
  <si>
    <t>2.  If you click in "Grade" cells containing "Select" you will get a drop down menu which enables you to select the appropriate grade you have earned.</t>
  </si>
  <si>
    <t>ORAL ROBERTS UNIVERSITY</t>
  </si>
  <si>
    <t>DEGREE:</t>
  </si>
  <si>
    <t>Bachelor of Science</t>
  </si>
  <si>
    <t>MAJOR:</t>
  </si>
  <si>
    <t>Finance</t>
  </si>
  <si>
    <t>CONCENTRATION:</t>
  </si>
  <si>
    <t>DEGREE PLAN SHEET 2014-2015</t>
  </si>
  <si>
    <t>College of Business: FIN</t>
  </si>
  <si>
    <t>Hours in general education</t>
  </si>
  <si>
    <t>Hours in major</t>
  </si>
  <si>
    <t>Hours in cognate</t>
  </si>
  <si>
    <t>Hours in electives</t>
  </si>
  <si>
    <t>ID</t>
  </si>
  <si>
    <t>Telephone</t>
  </si>
  <si>
    <t>Advisor</t>
  </si>
  <si>
    <t>Date</t>
  </si>
  <si>
    <t>Email</t>
  </si>
  <si>
    <t>COURSE CODE</t>
  </si>
  <si>
    <t>COURSE TITLE</t>
  </si>
  <si>
    <t>CREDIT HOURS</t>
  </si>
  <si>
    <t>FRESHMAN Semester 1</t>
  </si>
  <si>
    <t>FRESHMAN Semester 2</t>
  </si>
  <si>
    <t>Christian Worldview and Culture</t>
  </si>
  <si>
    <t>HPE</t>
  </si>
  <si>
    <t>Name</t>
  </si>
  <si>
    <t>Students must be proficient in Micro Computer Applications in Business.  Students demonstrate proficiency by either taking CSC 112 and earning a "D" or better or passing an examination on the material presented in the course.</t>
  </si>
  <si>
    <t>GBUS 574</t>
  </si>
  <si>
    <t>Competitive Business Intelligence</t>
  </si>
  <si>
    <t>GFIN 563</t>
  </si>
  <si>
    <t>Graduate Finance +</t>
  </si>
  <si>
    <t>Participation in Commencement exercises is a graduation requirement.</t>
  </si>
  <si>
    <t>SOPHOMORE Semester 3</t>
  </si>
  <si>
    <t>SOPHOMORE Semester 4</t>
  </si>
  <si>
    <t>JUNIOR Semester 5</t>
  </si>
  <si>
    <t>JUNIOR Semester 6</t>
  </si>
  <si>
    <t>SENIOR Semester 7</t>
  </si>
  <si>
    <t>SENIOR Semester 8</t>
  </si>
  <si>
    <t>MBA Semester 9</t>
  </si>
  <si>
    <t>MBA Semester 10</t>
  </si>
  <si>
    <t>GMKT 564</t>
  </si>
  <si>
    <t>GACT 562</t>
  </si>
  <si>
    <t>GBUS 598</t>
  </si>
  <si>
    <t>GMGT 585</t>
  </si>
  <si>
    <t>GBUS 572</t>
  </si>
  <si>
    <t>Marketing Management</t>
  </si>
  <si>
    <t>Managerial Accounting *</t>
  </si>
  <si>
    <t>Research Methodology</t>
  </si>
  <si>
    <t>Business Analytics</t>
  </si>
  <si>
    <t>Business Ethics **</t>
  </si>
  <si>
    <t>GBUS 504</t>
  </si>
  <si>
    <t>GBUS</t>
  </si>
  <si>
    <t>GBUS 565</t>
  </si>
  <si>
    <t>GBUS 582</t>
  </si>
  <si>
    <t>GMGT 561</t>
  </si>
  <si>
    <t>Graduate Elective in Business</t>
  </si>
  <si>
    <t>Graduate Strategic Management</t>
  </si>
  <si>
    <t>Managerial Economics</t>
  </si>
  <si>
    <t>Management in a Globalized Era</t>
  </si>
  <si>
    <t>HPE Activity</t>
  </si>
  <si>
    <t>KEY</t>
  </si>
  <si>
    <t>s</t>
  </si>
  <si>
    <t>Ω</t>
  </si>
  <si>
    <t>**</t>
  </si>
  <si>
    <t>***</t>
  </si>
  <si>
    <t>Communications in Contemporary Business ***</t>
  </si>
  <si>
    <t>HPE requirements are one course per full-time semester at ORU, including HPE 001 &amp; 002, swimming course or proficiency, and electives.</t>
  </si>
  <si>
    <t>Business Ethics and Business Communications are strongly recommended for this elective for anyone planning to complete an MBA at ORU as this will fulfill the MBA proficiency requirement.</t>
  </si>
  <si>
    <t>Humanities (HUM 103 plus three of the following: HUM 222*, 233*, 244*, 333*, 250, 255, 260, 270, COMP 101)  *At least one course must be selected from the list of courses with asterisks.</t>
  </si>
  <si>
    <t>This is not required if undergraduate Business Ethics (BUS 372) has been successfully completed.</t>
  </si>
  <si>
    <t>This is not required if undergraduate Business Communications (MGT 341) has been successfully completed.</t>
  </si>
  <si>
    <t>ü</t>
  </si>
  <si>
    <t>Elective</t>
  </si>
  <si>
    <t>Other</t>
  </si>
  <si>
    <t>«</t>
  </si>
  <si>
    <t>This course is presently being taken.</t>
  </si>
  <si>
    <t>Other Course</t>
  </si>
  <si>
    <r>
      <t>Elective (</t>
    </r>
    <r>
      <rPr>
        <b/>
        <sz val="12"/>
        <color theme="1"/>
        <rFont val="Wingdings"/>
        <charset val="2"/>
      </rPr>
      <t>t</t>
    </r>
    <r>
      <rPr>
        <b/>
        <sz val="12"/>
        <color theme="1"/>
        <rFont val="Calibri"/>
        <family val="2"/>
      </rPr>
      <t xml:space="preserve"> Business Communications)</t>
    </r>
  </si>
  <si>
    <r>
      <t>Elective (</t>
    </r>
    <r>
      <rPr>
        <b/>
        <sz val="12"/>
        <color theme="1"/>
        <rFont val="Wingdings"/>
        <charset val="2"/>
      </rPr>
      <t>t</t>
    </r>
    <r>
      <rPr>
        <b/>
        <sz val="12"/>
        <color theme="1"/>
        <rFont val="Calibri"/>
        <family val="2"/>
        <scheme val="minor"/>
      </rPr>
      <t xml:space="preserve"> Business Ethics)</t>
    </r>
  </si>
  <si>
    <t>NAME:</t>
  </si>
  <si>
    <t>WF</t>
  </si>
  <si>
    <t>ACT 439</t>
  </si>
  <si>
    <t>ACT 435</t>
  </si>
  <si>
    <t>ACT 462</t>
  </si>
  <si>
    <t>ACT 463</t>
  </si>
  <si>
    <t>FA - odd YR</t>
  </si>
  <si>
    <t>FA - evn YR</t>
  </si>
  <si>
    <t>ACT 380</t>
  </si>
  <si>
    <t>FA - online</t>
  </si>
  <si>
    <t>MAT 201</t>
  </si>
  <si>
    <t>MGT 341</t>
  </si>
  <si>
    <t>MGT 352</t>
  </si>
  <si>
    <t>MGT 333</t>
  </si>
  <si>
    <t>MGT 353</t>
  </si>
  <si>
    <t>MGT 372</t>
  </si>
  <si>
    <t>MGT 421</t>
  </si>
  <si>
    <t>MGT 422</t>
  </si>
  <si>
    <t>MGT 443</t>
  </si>
  <si>
    <t>MGT 461</t>
  </si>
  <si>
    <t>MGT 465</t>
  </si>
  <si>
    <t>MKT 333</t>
  </si>
  <si>
    <t>MKT 346</t>
  </si>
  <si>
    <t>MKT 361</t>
  </si>
  <si>
    <t>MKT 445</t>
  </si>
  <si>
    <t>MKT 447</t>
  </si>
  <si>
    <t>MKT 455</t>
  </si>
  <si>
    <t>MKT 334</t>
  </si>
  <si>
    <t>MKT 350</t>
  </si>
  <si>
    <t>BUS 361</t>
  </si>
  <si>
    <t>FRE 203</t>
  </si>
  <si>
    <t>GER 203</t>
  </si>
  <si>
    <t>SPA 203</t>
  </si>
  <si>
    <t>HEB 203</t>
  </si>
  <si>
    <t>CHI 203</t>
  </si>
  <si>
    <t>FRE 204</t>
  </si>
  <si>
    <t>GER 204</t>
  </si>
  <si>
    <t>SPA 204</t>
  </si>
  <si>
    <t>HEB 204</t>
  </si>
  <si>
    <t>CHI 204</t>
  </si>
  <si>
    <t>FRE 306</t>
  </si>
  <si>
    <t>GER 306</t>
  </si>
  <si>
    <t>SPA 306</t>
  </si>
  <si>
    <t>CHI 306</t>
  </si>
  <si>
    <t>FRE 305</t>
  </si>
  <si>
    <t>GER 305</t>
  </si>
  <si>
    <t>HEB 305</t>
  </si>
  <si>
    <t>SPA 315</t>
  </si>
  <si>
    <t>CHI 305</t>
  </si>
  <si>
    <t>FRE 102</t>
  </si>
  <si>
    <t>SPA 102</t>
  </si>
  <si>
    <t>HEB 102</t>
  </si>
  <si>
    <t>CHI 102</t>
  </si>
  <si>
    <t>FRE 219</t>
  </si>
  <si>
    <t>SPA 219</t>
  </si>
  <si>
    <t>CHI 219</t>
  </si>
  <si>
    <t>FRE 301</t>
  </si>
  <si>
    <t>SPA 301</t>
  </si>
  <si>
    <t>HEB 301</t>
  </si>
  <si>
    <t>CHI 301</t>
  </si>
  <si>
    <t>FRE 303</t>
  </si>
  <si>
    <t>SPA 303</t>
  </si>
  <si>
    <t>FRE 304</t>
  </si>
  <si>
    <t>SPA 304</t>
  </si>
  <si>
    <t>VAR</t>
  </si>
  <si>
    <t>SUM</t>
  </si>
  <si>
    <t>Nonprofit Acounting and Finance</t>
  </si>
  <si>
    <t>Accounting Information Systems</t>
  </si>
  <si>
    <t>Auditing</t>
  </si>
  <si>
    <t>Advanced Tax Accounting</t>
  </si>
  <si>
    <t>Advanced Accounting I</t>
  </si>
  <si>
    <t>Advanced Accounting II</t>
  </si>
  <si>
    <t>Survey of Old Testament Literature</t>
  </si>
  <si>
    <t>Survey of New Testament Literature</t>
  </si>
  <si>
    <t>International Business</t>
  </si>
  <si>
    <t>Elementary Chinese II</t>
  </si>
  <si>
    <t>Intermediate Chinese I</t>
  </si>
  <si>
    <t>Intermediate Chinese II</t>
  </si>
  <si>
    <t>Travel Study</t>
  </si>
  <si>
    <t>Phonetics and Conversation</t>
  </si>
  <si>
    <t>Civilization and Culture</t>
  </si>
  <si>
    <t>Business Chinese</t>
  </si>
  <si>
    <t>Reading and Writing in the Liberal Arts</t>
  </si>
  <si>
    <t>International Financial Management</t>
  </si>
  <si>
    <t>Elementary French II</t>
  </si>
  <si>
    <t>Intermediate French I</t>
  </si>
  <si>
    <t>Intermediate French II</t>
  </si>
  <si>
    <t>French Phonetics and Conversation</t>
  </si>
  <si>
    <t>Survey of French Literature I</t>
  </si>
  <si>
    <t>Survey of French Literature II</t>
  </si>
  <si>
    <t>French Civilization and Culture</t>
  </si>
  <si>
    <t>Business French</t>
  </si>
  <si>
    <t>GER 102</t>
  </si>
  <si>
    <t>Elementary German II</t>
  </si>
  <si>
    <t>Intermediate German I</t>
  </si>
  <si>
    <t>Intermediate German II</t>
  </si>
  <si>
    <t>German Civilization and Culture</t>
  </si>
  <si>
    <t>Business German</t>
  </si>
  <si>
    <t>American Government and Politics</t>
  </si>
  <si>
    <t>Elementary Hebrew II</t>
  </si>
  <si>
    <t>Intermediate Hebrew I</t>
  </si>
  <si>
    <t>Intermediate Hebrew II</t>
  </si>
  <si>
    <t>Hebrew Conversation/Grammar</t>
  </si>
  <si>
    <t>Hebrew Culture and Civilization</t>
  </si>
  <si>
    <t>American History Survey</t>
  </si>
  <si>
    <t>Ancient and Medieval Humanities</t>
  </si>
  <si>
    <t>Romantic and Modern Humanities</t>
  </si>
  <si>
    <t>Humanities Travel Studies</t>
  </si>
  <si>
    <t>Calculus I</t>
  </si>
  <si>
    <t>Supply Chain Management</t>
  </si>
  <si>
    <t>Business Communications</t>
  </si>
  <si>
    <t>Organizational Behavior</t>
  </si>
  <si>
    <t>Human Resource Management</t>
  </si>
  <si>
    <t>Entrepreneurship</t>
  </si>
  <si>
    <t>Small Business Basics</t>
  </si>
  <si>
    <t>Executive Leadership Development</t>
  </si>
  <si>
    <t>Conflict Resolution</t>
  </si>
  <si>
    <t>Administration of Nonprofit Organizations</t>
  </si>
  <si>
    <t>Consumer Behavior</t>
  </si>
  <si>
    <t>Promotional Management</t>
  </si>
  <si>
    <t>Personal Selling</t>
  </si>
  <si>
    <t>Internet Marketing</t>
  </si>
  <si>
    <t>International Marketing</t>
  </si>
  <si>
    <t>Marketing Research</t>
  </si>
  <si>
    <t>Retail Management</t>
  </si>
  <si>
    <t>Child and the Family in the Social Context</t>
  </si>
  <si>
    <t>Elementary Spanish II</t>
  </si>
  <si>
    <t>Intermediate Spanish I</t>
  </si>
  <si>
    <t>Intermediate Spanish II</t>
  </si>
  <si>
    <t>Spanish Phonetics and Conversation</t>
  </si>
  <si>
    <t>Survey of Spanish Literature I</t>
  </si>
  <si>
    <t>Survey of Spanish Literature II</t>
  </si>
  <si>
    <t>Business Spanish</t>
  </si>
  <si>
    <t>Latin American Civilization and Culture</t>
  </si>
  <si>
    <t>Suitable scores</t>
  </si>
  <si>
    <t>CHI 101*</t>
  </si>
  <si>
    <t>CHI 102*</t>
  </si>
  <si>
    <t>CHI 203*</t>
  </si>
  <si>
    <t>Unknown</t>
  </si>
  <si>
    <t>MAT 106 or suitable placement score</t>
  </si>
  <si>
    <t>Business major or minor</t>
  </si>
  <si>
    <t>Senior marketing major</t>
  </si>
  <si>
    <t>unknown</t>
  </si>
  <si>
    <t>junior or senior status</t>
  </si>
  <si>
    <t>MAT 106</t>
  </si>
  <si>
    <t>MGT 130, ACT 320</t>
  </si>
  <si>
    <t>business major or minor</t>
  </si>
  <si>
    <t>senior marketing major</t>
  </si>
  <si>
    <t>ACT 327** (prerequisite or corequisite)</t>
  </si>
  <si>
    <t>W</t>
  </si>
  <si>
    <t>Full Grades</t>
  </si>
  <si>
    <t>Humanities Range</t>
  </si>
  <si>
    <t>Humanities Range 2</t>
  </si>
  <si>
    <t>Humanities Range 3</t>
  </si>
  <si>
    <t>Old Testament</t>
  </si>
  <si>
    <t>New Testament</t>
  </si>
  <si>
    <t>BIB 222</t>
  </si>
  <si>
    <t>BIB 261</t>
  </si>
  <si>
    <t>Old Testament Introduction</t>
  </si>
  <si>
    <t>New Testament Introduction</t>
  </si>
  <si>
    <t>Finance Electives Menu</t>
  </si>
  <si>
    <t>TAKEN</t>
  </si>
  <si>
    <t>Accounting Electives</t>
  </si>
  <si>
    <t>Accounting Electives Menu</t>
  </si>
  <si>
    <t>Cognate Choice</t>
  </si>
  <si>
    <t>Management Electives</t>
  </si>
  <si>
    <t>Management Electives Menu</t>
  </si>
  <si>
    <t>Marketing Electives</t>
  </si>
  <si>
    <t>Marketing Electives Menu</t>
  </si>
  <si>
    <t>Prin. of Financial and Managerial Acct. II</t>
  </si>
  <si>
    <t>Note: Graduating with honors requires a grade of "A" or "B" on the senior paper</t>
  </si>
  <si>
    <t>Approximate average GPA needed on credits remaining to graduate cum laude</t>
  </si>
  <si>
    <t>Approximate average GPA needed on credits remaining to graduate magna cum laude</t>
  </si>
  <si>
    <t>Approximate average GPA needed on credits remaining to graduate summa cum laude</t>
  </si>
  <si>
    <t>Ren. and Enlightenment Humanities</t>
  </si>
  <si>
    <t>French Minor</t>
  </si>
  <si>
    <t>French Choices</t>
  </si>
  <si>
    <t>French Electives Menu</t>
  </si>
  <si>
    <t>French Minor Main</t>
  </si>
  <si>
    <t>German Minor</t>
  </si>
  <si>
    <t>German Minor Main</t>
  </si>
  <si>
    <t>German Choices</t>
  </si>
  <si>
    <t>German Electives Menu</t>
  </si>
  <si>
    <t>Hebrew Minor</t>
  </si>
  <si>
    <t>Hebrew Minor Main</t>
  </si>
  <si>
    <t>Hebrew Choices</t>
  </si>
  <si>
    <t>Hebrew Electives Menu</t>
  </si>
  <si>
    <t>HEB 306</t>
  </si>
  <si>
    <t>Business Hebrew</t>
  </si>
  <si>
    <t>Spanish Minor</t>
  </si>
  <si>
    <t>Spanish Minor Main</t>
  </si>
  <si>
    <t>Spanish Choices</t>
  </si>
  <si>
    <t>Spanish Electives Menu</t>
  </si>
  <si>
    <t>Chinese Minor</t>
  </si>
  <si>
    <t>Chinese Minor Main</t>
  </si>
  <si>
    <t>Chinese Choices</t>
  </si>
  <si>
    <t>Chinese Electives Menu</t>
  </si>
  <si>
    <t>CHI 302</t>
  </si>
  <si>
    <t>Language Minor Choices</t>
  </si>
  <si>
    <t>Chinese</t>
  </si>
  <si>
    <t>French</t>
  </si>
  <si>
    <t>German</t>
  </si>
  <si>
    <t>Spanish</t>
  </si>
  <si>
    <t>Course Name and Availability Combined</t>
  </si>
  <si>
    <t>* and *^</t>
  </si>
  <si>
    <t>Courses labeled with * are offered in the fall only; courses labeled with *^ are offered in the fall and summer</t>
  </si>
  <si>
    <t>Courses labeled with + are offered in the spring only; courses labeled with +^ are offered in the spring and summer</t>
  </si>
  <si>
    <t>Credits Being Taken</t>
  </si>
  <si>
    <t>Earned</t>
  </si>
  <si>
    <t>Left</t>
  </si>
  <si>
    <t>Major Credits</t>
  </si>
  <si>
    <t>Cognate Credits</t>
  </si>
  <si>
    <t>Electives Credits</t>
  </si>
  <si>
    <t>Total Credits</t>
  </si>
  <si>
    <t>General Education Credits</t>
  </si>
  <si>
    <r>
      <t xml:space="preserve">Additional hours required for </t>
    </r>
    <r>
      <rPr>
        <b/>
        <i/>
        <u/>
        <sz val="12"/>
        <color theme="1"/>
        <rFont val="Calibri"/>
        <family val="2"/>
        <scheme val="minor"/>
      </rPr>
      <t>optional</t>
    </r>
    <r>
      <rPr>
        <b/>
        <sz val="12"/>
        <color theme="1"/>
        <rFont val="Calibri"/>
        <family val="2"/>
        <scheme val="minor"/>
      </rPr>
      <t xml:space="preserve"> MBA</t>
    </r>
  </si>
  <si>
    <r>
      <t xml:space="preserve">Total hours for undergraduate degree </t>
    </r>
    <r>
      <rPr>
        <b/>
        <i/>
        <u/>
        <sz val="12"/>
        <color theme="1"/>
        <rFont val="Calibri"/>
        <family val="2"/>
        <scheme val="minor"/>
      </rPr>
      <t>and</t>
    </r>
    <r>
      <rPr>
        <b/>
        <sz val="12"/>
        <color theme="1"/>
        <rFont val="Calibri"/>
        <family val="2"/>
        <scheme val="minor"/>
      </rPr>
      <t xml:space="preserve"> MBA</t>
    </r>
  </si>
  <si>
    <t>Total hours required for undergraduate degree</t>
  </si>
  <si>
    <t>Creative Thinking</t>
  </si>
  <si>
    <t>MAT 315</t>
  </si>
  <si>
    <t>History of Mathematics</t>
  </si>
  <si>
    <t>MAT 106 or MAT 201</t>
  </si>
  <si>
    <t>College of Business: ACT</t>
  </si>
  <si>
    <t>Accounting</t>
  </si>
  <si>
    <r>
      <t xml:space="preserve">Elective </t>
    </r>
    <r>
      <rPr>
        <b/>
        <sz val="12"/>
        <color theme="1"/>
        <rFont val="Wingdings 3"/>
        <family val="1"/>
        <charset val="2"/>
      </rPr>
      <t></t>
    </r>
  </si>
  <si>
    <t></t>
  </si>
  <si>
    <t>For CPA certification, electives may need to be additional accounting courses.</t>
  </si>
  <si>
    <t>Minor (A grade of "D" or better is required.)</t>
  </si>
  <si>
    <t>Total Minor</t>
  </si>
  <si>
    <t>Minor GPA</t>
  </si>
  <si>
    <t>Minor Credits</t>
  </si>
  <si>
    <t>College of Business: BUS</t>
  </si>
  <si>
    <t>Business Administration</t>
  </si>
  <si>
    <t>Hours in minor</t>
  </si>
  <si>
    <t/>
  </si>
  <si>
    <r>
      <t>Elective (</t>
    </r>
    <r>
      <rPr>
        <b/>
        <sz val="12"/>
        <color theme="1"/>
        <rFont val="Wingdings"/>
        <charset val="2"/>
      </rPr>
      <t>t</t>
    </r>
    <r>
      <rPr>
        <b/>
        <sz val="12"/>
        <color theme="1"/>
        <rFont val="Calibri"/>
        <family val="2"/>
        <scheme val="minor"/>
      </rPr>
      <t xml:space="preserve"> Business Communications)</t>
    </r>
  </si>
  <si>
    <t>Literature and Composition</t>
  </si>
  <si>
    <t>Minor (A grade of "D" or better is generally required, and some language courses have higher grade requirements.)</t>
  </si>
  <si>
    <t>Choose Minor:</t>
  </si>
  <si>
    <t>College of Business: INB</t>
  </si>
  <si>
    <t>College of Business: MGT</t>
  </si>
  <si>
    <t>Management</t>
  </si>
  <si>
    <t>Business Ethics is strongly recommended for this elective for anyone planning to complete an MBA at ORU as this will fulfill the MBA proficiency requirement.</t>
  </si>
  <si>
    <t>College of Business: MKT</t>
  </si>
  <si>
    <t>Marketing</t>
  </si>
  <si>
    <t>CHI 101</t>
  </si>
  <si>
    <t>FRE 101</t>
  </si>
  <si>
    <t>GER 101</t>
  </si>
  <si>
    <t>HEB 101</t>
  </si>
  <si>
    <t>SPA 101</t>
  </si>
  <si>
    <t>Elementary Chinese I</t>
  </si>
  <si>
    <t>Elementary Spanish I</t>
  </si>
  <si>
    <t>CHI 450</t>
  </si>
  <si>
    <t>Internship</t>
  </si>
  <si>
    <t>CHI 451</t>
  </si>
  <si>
    <t>Special Topics</t>
  </si>
  <si>
    <t>Chinese minor; permission</t>
  </si>
  <si>
    <t>FRE 101*; proficiency</t>
  </si>
  <si>
    <t>FRE 102*; proficiency</t>
  </si>
  <si>
    <t>FRE 102; proficiency</t>
  </si>
  <si>
    <t>FRE 302</t>
  </si>
  <si>
    <t>French Composition</t>
  </si>
  <si>
    <t>Elementary German I</t>
  </si>
  <si>
    <t>GER 101*; proficiency</t>
  </si>
  <si>
    <t>GER 102*; proficiency</t>
  </si>
  <si>
    <t>GER 451</t>
  </si>
  <si>
    <t>Special Readings</t>
  </si>
  <si>
    <t>permission</t>
  </si>
  <si>
    <t>Elementary Hebrew I</t>
  </si>
  <si>
    <t>HEB 101*; proficiency</t>
  </si>
  <si>
    <t>HEB 102*; proficiency</t>
  </si>
  <si>
    <t>HEB 203*; proficiency</t>
  </si>
  <si>
    <t>HEB 302</t>
  </si>
  <si>
    <t>Hebrew Composition</t>
  </si>
  <si>
    <t>HEB 351</t>
  </si>
  <si>
    <t>CHI 204; permission</t>
  </si>
  <si>
    <t>SPA 101*; proficiency</t>
  </si>
  <si>
    <t>SPA 102*; proficiency</t>
  </si>
  <si>
    <t>SPA 203*; proficiency</t>
  </si>
  <si>
    <t>SPA 302</t>
  </si>
  <si>
    <t>Spanish Composition</t>
  </si>
  <si>
    <t>SPA 314</t>
  </si>
  <si>
    <t>Survey of Latin American Literature</t>
  </si>
  <si>
    <t>SPA 430</t>
  </si>
  <si>
    <t>Spanish Literary Periods</t>
  </si>
  <si>
    <t>SPA 303 or SPA 304</t>
  </si>
  <si>
    <t>SPA 433</t>
  </si>
  <si>
    <t>Spanish Literary Genres</t>
  </si>
  <si>
    <t>SPA 450</t>
  </si>
  <si>
    <t>SPA 204; permission</t>
  </si>
  <si>
    <t>SPA 451</t>
  </si>
  <si>
    <t>Spanish major; permission</t>
  </si>
  <si>
    <t>Spanish major</t>
  </si>
  <si>
    <t>Chinese minor</t>
  </si>
  <si>
    <t>SORT HELP</t>
  </si>
  <si>
    <t>Course requirement</t>
  </si>
  <si>
    <t>Course satisfied</t>
  </si>
  <si>
    <t>Minimum of "C" satisfied</t>
  </si>
  <si>
    <t>Prerequisite/corequisite</t>
  </si>
  <si>
    <t>Composite</t>
  </si>
  <si>
    <t>ACCOUNTING</t>
  </si>
  <si>
    <t>Majors</t>
  </si>
  <si>
    <t>BUSADMIN</t>
  </si>
  <si>
    <t>FINANCE</t>
  </si>
  <si>
    <t>INTLBUS</t>
  </si>
  <si>
    <t>MANAGEMENT</t>
  </si>
  <si>
    <t>MARKETING</t>
  </si>
  <si>
    <t>Major Selected</t>
  </si>
  <si>
    <t>Humanities Reference</t>
  </si>
  <si>
    <t>Major, Cognate, Minor, Electives Reference</t>
  </si>
  <si>
    <t>suitable placement score</t>
  </si>
  <si>
    <t>suitable ACT/SAT score</t>
  </si>
  <si>
    <r>
      <t xml:space="preserve">Enter </t>
    </r>
    <r>
      <rPr>
        <b/>
        <i/>
        <sz val="11"/>
        <color theme="1"/>
        <rFont val="Calibri"/>
        <family val="2"/>
        <scheme val="minor"/>
      </rPr>
      <t>Laboratory</t>
    </r>
    <r>
      <rPr>
        <sz val="11"/>
        <color theme="1"/>
        <rFont val="Calibri"/>
        <family val="2"/>
        <scheme val="minor"/>
      </rPr>
      <t xml:space="preserve"> Course Name</t>
    </r>
  </si>
  <si>
    <r>
      <t xml:space="preserve">Enter </t>
    </r>
    <r>
      <rPr>
        <b/>
        <i/>
        <sz val="11"/>
        <color theme="1"/>
        <rFont val="Calibri"/>
        <family val="2"/>
        <scheme val="minor"/>
      </rPr>
      <t>Lecture</t>
    </r>
    <r>
      <rPr>
        <sz val="11"/>
        <color theme="1"/>
        <rFont val="Calibri"/>
        <family val="2"/>
        <scheme val="minor"/>
      </rPr>
      <t xml:space="preserve"> Course Name</t>
    </r>
  </si>
  <si>
    <r>
      <t>Enter</t>
    </r>
    <r>
      <rPr>
        <b/>
        <i/>
        <sz val="11"/>
        <color theme="1"/>
        <rFont val="Calibri"/>
        <family val="2"/>
        <scheme val="minor"/>
      </rPr>
      <t xml:space="preserve"> Lecture</t>
    </r>
    <r>
      <rPr>
        <sz val="11"/>
        <color theme="1"/>
        <rFont val="Calibri"/>
        <family val="2"/>
        <scheme val="minor"/>
      </rPr>
      <t xml:space="preserve"> Course Name</t>
    </r>
  </si>
  <si>
    <t>Comments by Student or Advisor</t>
  </si>
  <si>
    <t>Trans.</t>
  </si>
  <si>
    <t>3.  For courses you have transferred to ORU, select a grade of "Trans." in the appropriate "Grade" cell.</t>
  </si>
  <si>
    <t>5.  For the Humanities Courses you will get a drop down menu with the appropriate course code if you click in the "Course Code" cells.</t>
  </si>
  <si>
    <t>7.  The credits for the HPE activity courses and for the Electives may be changed.  If you click in the cells with the credit hours for those courses you will get a drop down menu with the appropriate options.</t>
  </si>
  <si>
    <t xml:space="preserve">8.  The prerequisites remaining for the individual courses will update as you successfully complete other courses. </t>
  </si>
  <si>
    <t>10.  This spreadsheet is only compatible with Microsoft Excel.</t>
  </si>
  <si>
    <r>
      <t xml:space="preserve">WARNING!  This spreadsheet is </t>
    </r>
    <r>
      <rPr>
        <b/>
        <u/>
        <sz val="16"/>
        <color rgb="FFFF0000"/>
        <rFont val="Calibri"/>
        <family val="2"/>
        <scheme val="minor"/>
      </rPr>
      <t>NOT</t>
    </r>
    <r>
      <rPr>
        <b/>
        <sz val="16"/>
        <color rgb="FFFF0000"/>
        <rFont val="Calibri"/>
        <family val="2"/>
        <scheme val="minor"/>
      </rPr>
      <t xml:space="preserve"> guaranteed to be accurate.  It is experimental.  Consult with your advisor before enrolling in classes.  Request a degree audit from the Registrar's Office for an official assessment of your progress towards your degree.</t>
    </r>
  </si>
  <si>
    <t>Credits Transferred</t>
  </si>
  <si>
    <t>Current GPA credit hours</t>
  </si>
  <si>
    <t>Total credit hours transferred shown on this spreadsheet</t>
  </si>
  <si>
    <t>Current quality points earned</t>
  </si>
  <si>
    <t>Total institutional credit hours earned and shown on this spreadsheet</t>
  </si>
  <si>
    <t>Total credit hours earned and shown on this spreadsheet</t>
  </si>
  <si>
    <t>Enter Course Name - Do Not Paste</t>
  </si>
  <si>
    <t>Auto-Response</t>
  </si>
  <si>
    <t>Enter Lecture Course Name</t>
  </si>
  <si>
    <t>Enter Laboratory Course Name</t>
  </si>
  <si>
    <r>
      <t xml:space="preserve">6.  For the Laboratory Sciences, HPE activity courses, and Electives you may </t>
    </r>
    <r>
      <rPr>
        <b/>
        <u/>
        <sz val="16"/>
        <color theme="1"/>
        <rFont val="Calibri"/>
        <family val="2"/>
        <scheme val="minor"/>
      </rPr>
      <t>type</t>
    </r>
    <r>
      <rPr>
        <b/>
        <sz val="16"/>
        <color theme="1"/>
        <rFont val="Calibri"/>
        <family val="2"/>
        <scheme val="minor"/>
      </rPr>
      <t xml:space="preserve"> the course code and course name directly into the appropriate cells.  Do </t>
    </r>
    <r>
      <rPr>
        <b/>
        <u/>
        <sz val="16"/>
        <color theme="1"/>
        <rFont val="Calibri"/>
        <family val="2"/>
        <scheme val="minor"/>
      </rPr>
      <t>NOT</t>
    </r>
    <r>
      <rPr>
        <b/>
        <sz val="16"/>
        <color theme="1"/>
        <rFont val="Calibri"/>
        <family val="2"/>
        <scheme val="minor"/>
      </rPr>
      <t xml:space="preserve"> paste course codes or course names into the spreadsheet!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</si>
</sst>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1"/>
      <color theme="0"/>
      <name val="Wingdings"/>
      <charset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22"/>
      <color theme="1"/>
      <name val="Wingdings"/>
      <charset val="2"/>
    </font>
    <font>
      <b/>
      <sz val="14"/>
      <color theme="1"/>
      <name val="Wingdings"/>
      <charset val="2"/>
    </font>
    <font>
      <sz val="12"/>
      <color theme="1"/>
      <name val="Calibri"/>
      <family val="2"/>
      <scheme val="minor"/>
    </font>
    <font>
      <b/>
      <sz val="12"/>
      <color theme="1"/>
      <name val="Wingdings"/>
      <charset val="2"/>
    </font>
    <font>
      <b/>
      <sz val="12"/>
      <color theme="1"/>
      <name val="Calibri"/>
      <family val="2"/>
    </font>
    <font>
      <b/>
      <i/>
      <u/>
      <sz val="12"/>
      <color theme="1"/>
      <name val="Calibri"/>
      <family val="2"/>
      <scheme val="minor"/>
    </font>
    <font>
      <b/>
      <sz val="12"/>
      <color theme="1"/>
      <name val="Wingdings 3"/>
      <family val="1"/>
      <charset val="2"/>
    </font>
    <font>
      <sz val="11"/>
      <color theme="1"/>
      <name val="Wingdings 3"/>
      <family val="1"/>
      <charset val="2"/>
    </font>
    <font>
      <b/>
      <sz val="12"/>
      <name val="Calibri"/>
      <family val="2"/>
      <scheme val="minor"/>
    </font>
    <font>
      <sz val="14"/>
      <color theme="1"/>
      <name val="Wingdings"/>
      <charset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CC9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7">
    <xf numFmtId="0" fontId="0" fillId="0" borderId="0"/>
    <xf numFmtId="0" fontId="28" fillId="0" borderId="4">
      <protection locked="0"/>
    </xf>
    <xf numFmtId="0" fontId="28" fillId="0" borderId="6">
      <protection locked="0"/>
    </xf>
    <xf numFmtId="0" fontId="28" fillId="0" borderId="8">
      <protection locked="0"/>
    </xf>
    <xf numFmtId="0" fontId="28" fillId="0" borderId="3">
      <protection locked="0"/>
    </xf>
    <xf numFmtId="0" fontId="28" fillId="0" borderId="5">
      <protection locked="0"/>
    </xf>
    <xf numFmtId="0" fontId="28" fillId="0" borderId="7">
      <protection locked="0"/>
    </xf>
  </cellStyleXfs>
  <cellXfs count="254">
    <xf numFmtId="0" fontId="0" fillId="0" borderId="0" xfId="0"/>
    <xf numFmtId="0" fontId="1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1" fillId="0" borderId="0" xfId="0" applyFont="1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164" fontId="0" fillId="0" borderId="0" xfId="0" applyNumberFormat="1" applyProtection="1"/>
    <xf numFmtId="1" fontId="0" fillId="0" borderId="0" xfId="0" applyNumberFormat="1" applyProtection="1"/>
    <xf numFmtId="0" fontId="1" fillId="0" borderId="0" xfId="0" applyFont="1" applyAlignment="1" applyProtection="1">
      <alignment horizontal="right"/>
    </xf>
    <xf numFmtId="164" fontId="1" fillId="0" borderId="0" xfId="0" applyNumberFormat="1" applyFont="1" applyAlignment="1" applyProtection="1">
      <alignment horizontal="center"/>
    </xf>
    <xf numFmtId="2" fontId="2" fillId="0" borderId="0" xfId="0" applyNumberFormat="1" applyFont="1" applyAlignment="1" applyProtection="1">
      <alignment horizontal="center"/>
    </xf>
    <xf numFmtId="0" fontId="2" fillId="0" borderId="0" xfId="0" applyFont="1" applyProtection="1"/>
    <xf numFmtId="2" fontId="1" fillId="0" borderId="0" xfId="0" applyNumberFormat="1" applyFont="1" applyAlignment="1" applyProtection="1">
      <alignment horizontal="center"/>
    </xf>
    <xf numFmtId="0" fontId="0" fillId="0" borderId="4" xfId="0" applyBorder="1" applyProtection="1"/>
    <xf numFmtId="0" fontId="0" fillId="0" borderId="5" xfId="0" applyBorder="1" applyProtection="1"/>
    <xf numFmtId="0" fontId="0" fillId="0" borderId="6" xfId="0" applyBorder="1" applyProtection="1"/>
    <xf numFmtId="164" fontId="0" fillId="0" borderId="6" xfId="0" applyNumberFormat="1" applyBorder="1" applyAlignment="1" applyProtection="1">
      <alignment horizontal="center"/>
    </xf>
    <xf numFmtId="0" fontId="0" fillId="0" borderId="6" xfId="0" applyBorder="1" applyAlignment="1" applyProtection="1">
      <alignment horizontal="center"/>
      <protection locked="0"/>
    </xf>
    <xf numFmtId="164" fontId="0" fillId="0" borderId="6" xfId="0" applyNumberFormat="1" applyBorder="1" applyProtection="1"/>
    <xf numFmtId="1" fontId="0" fillId="0" borderId="6" xfId="0" applyNumberFormat="1" applyBorder="1" applyProtection="1"/>
    <xf numFmtId="0" fontId="0" fillId="0" borderId="7" xfId="0" applyBorder="1" applyProtection="1"/>
    <xf numFmtId="0" fontId="0" fillId="0" borderId="8" xfId="0" applyBorder="1" applyProtection="1"/>
    <xf numFmtId="164" fontId="0" fillId="0" borderId="8" xfId="0" applyNumberFormat="1" applyBorder="1" applyAlignment="1" applyProtection="1">
      <alignment horizontal="center"/>
    </xf>
    <xf numFmtId="0" fontId="0" fillId="0" borderId="8" xfId="0" applyBorder="1" applyAlignment="1" applyProtection="1">
      <alignment horizontal="center"/>
      <protection locked="0"/>
    </xf>
    <xf numFmtId="164" fontId="0" fillId="0" borderId="8" xfId="0" applyNumberFormat="1" applyBorder="1" applyProtection="1"/>
    <xf numFmtId="1" fontId="0" fillId="0" borderId="8" xfId="0" applyNumberFormat="1" applyBorder="1" applyProtection="1"/>
    <xf numFmtId="0" fontId="0" fillId="0" borderId="9" xfId="0" applyBorder="1" applyProtection="1"/>
    <xf numFmtId="0" fontId="0" fillId="0" borderId="10" xfId="0" applyBorder="1" applyProtection="1"/>
    <xf numFmtId="164" fontId="0" fillId="0" borderId="10" xfId="0" applyNumberFormat="1" applyBorder="1" applyAlignment="1" applyProtection="1">
      <alignment horizontal="center"/>
    </xf>
    <xf numFmtId="0" fontId="0" fillId="0" borderId="10" xfId="0" applyBorder="1" applyAlignment="1" applyProtection="1">
      <alignment horizontal="center"/>
      <protection locked="0"/>
    </xf>
    <xf numFmtId="164" fontId="0" fillId="0" borderId="10" xfId="0" applyNumberFormat="1" applyBorder="1" applyProtection="1"/>
    <xf numFmtId="1" fontId="0" fillId="0" borderId="10" xfId="0" applyNumberFormat="1" applyBorder="1" applyProtection="1"/>
    <xf numFmtId="0" fontId="0" fillId="0" borderId="12" xfId="0" applyBorder="1" applyProtection="1"/>
    <xf numFmtId="0" fontId="0" fillId="0" borderId="13" xfId="0" applyBorder="1" applyProtection="1"/>
    <xf numFmtId="0" fontId="0" fillId="0" borderId="14" xfId="0" applyBorder="1" applyProtection="1"/>
    <xf numFmtId="0" fontId="0" fillId="0" borderId="15" xfId="0" applyBorder="1" applyProtection="1"/>
    <xf numFmtId="0" fontId="0" fillId="0" borderId="16" xfId="0" applyBorder="1" applyProtection="1"/>
    <xf numFmtId="0" fontId="0" fillId="0" borderId="17" xfId="0" applyBorder="1" applyProtection="1"/>
    <xf numFmtId="0" fontId="0" fillId="0" borderId="18" xfId="0" applyBorder="1" applyProtection="1"/>
    <xf numFmtId="0" fontId="0" fillId="0" borderId="19" xfId="0" applyBorder="1" applyProtection="1"/>
    <xf numFmtId="0" fontId="0" fillId="0" borderId="20" xfId="0" applyBorder="1" applyProtection="1"/>
    <xf numFmtId="0" fontId="0" fillId="0" borderId="21" xfId="0" applyBorder="1" applyProtection="1"/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0" fontId="0" fillId="0" borderId="1" xfId="0" applyBorder="1" applyProtection="1"/>
    <xf numFmtId="0" fontId="0" fillId="0" borderId="3" xfId="0" applyBorder="1" applyProtection="1">
      <protection locked="0"/>
    </xf>
    <xf numFmtId="164" fontId="0" fillId="0" borderId="4" xfId="0" applyNumberFormat="1" applyBorder="1" applyAlignment="1" applyProtection="1">
      <alignment horizontal="center"/>
    </xf>
    <xf numFmtId="0" fontId="0" fillId="0" borderId="4" xfId="0" applyBorder="1" applyAlignment="1" applyProtection="1">
      <alignment horizontal="center"/>
      <protection locked="0"/>
    </xf>
    <xf numFmtId="164" fontId="0" fillId="0" borderId="4" xfId="0" applyNumberFormat="1" applyBorder="1" applyProtection="1"/>
    <xf numFmtId="1" fontId="0" fillId="0" borderId="4" xfId="0" applyNumberFormat="1" applyBorder="1" applyProtection="1"/>
    <xf numFmtId="0" fontId="0" fillId="0" borderId="5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3" xfId="0" applyBorder="1" applyProtection="1"/>
    <xf numFmtId="164" fontId="0" fillId="0" borderId="12" xfId="0" applyNumberFormat="1" applyBorder="1" applyAlignment="1" applyProtection="1">
      <alignment horizontal="center"/>
    </xf>
    <xf numFmtId="0" fontId="0" fillId="0" borderId="12" xfId="0" applyBorder="1" applyAlignment="1" applyProtection="1">
      <alignment horizontal="center"/>
      <protection locked="0"/>
    </xf>
    <xf numFmtId="164" fontId="0" fillId="0" borderId="12" xfId="0" applyNumberFormat="1" applyBorder="1" applyProtection="1"/>
    <xf numFmtId="1" fontId="0" fillId="0" borderId="12" xfId="0" applyNumberFormat="1" applyBorder="1" applyProtection="1"/>
    <xf numFmtId="0" fontId="0" fillId="0" borderId="22" xfId="0" applyBorder="1" applyProtection="1"/>
    <xf numFmtId="0" fontId="0" fillId="0" borderId="2" xfId="0" applyBorder="1" applyProtection="1"/>
    <xf numFmtId="0" fontId="0" fillId="0" borderId="23" xfId="0" applyBorder="1" applyProtection="1"/>
    <xf numFmtId="164" fontId="0" fillId="0" borderId="6" xfId="0" applyNumberFormat="1" applyBorder="1" applyAlignment="1" applyProtection="1">
      <alignment horizontal="center"/>
      <protection locked="0"/>
    </xf>
    <xf numFmtId="164" fontId="0" fillId="0" borderId="24" xfId="0" applyNumberFormat="1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164" fontId="0" fillId="0" borderId="24" xfId="0" applyNumberFormat="1" applyBorder="1" applyAlignment="1" applyProtection="1">
      <alignment horizontal="center"/>
    </xf>
    <xf numFmtId="164" fontId="0" fillId="0" borderId="4" xfId="0" applyNumberFormat="1" applyBorder="1" applyAlignment="1" applyProtection="1">
      <alignment horizontal="center"/>
      <protection locked="0"/>
    </xf>
    <xf numFmtId="164" fontId="0" fillId="2" borderId="4" xfId="0" applyNumberFormat="1" applyFill="1" applyBorder="1" applyProtection="1"/>
    <xf numFmtId="164" fontId="0" fillId="2" borderId="6" xfId="0" applyNumberFormat="1" applyFill="1" applyBorder="1" applyProtection="1"/>
    <xf numFmtId="164" fontId="0" fillId="2" borderId="8" xfId="0" applyNumberFormat="1" applyFill="1" applyBorder="1" applyProtection="1"/>
    <xf numFmtId="164" fontId="1" fillId="0" borderId="25" xfId="0" applyNumberFormat="1" applyFont="1" applyBorder="1" applyAlignment="1" applyProtection="1">
      <alignment horizontal="center"/>
    </xf>
    <xf numFmtId="2" fontId="1" fillId="0" borderId="25" xfId="0" applyNumberFormat="1" applyFont="1" applyBorder="1" applyAlignment="1" applyProtection="1">
      <alignment horizontal="center"/>
    </xf>
    <xf numFmtId="164" fontId="1" fillId="0" borderId="26" xfId="0" applyNumberFormat="1" applyFont="1" applyBorder="1" applyAlignment="1" applyProtection="1">
      <alignment horizontal="center"/>
    </xf>
    <xf numFmtId="0" fontId="0" fillId="0" borderId="0" xfId="0" applyAlignment="1">
      <alignment horizontal="left"/>
    </xf>
    <xf numFmtId="0" fontId="5" fillId="0" borderId="0" xfId="0" applyFont="1" applyProtection="1"/>
    <xf numFmtId="0" fontId="7" fillId="0" borderId="0" xfId="0" applyFont="1" applyProtection="1"/>
    <xf numFmtId="0" fontId="0" fillId="0" borderId="11" xfId="0" applyBorder="1" applyProtection="1">
      <protection locked="0"/>
    </xf>
    <xf numFmtId="0" fontId="8" fillId="0" borderId="0" xfId="0" applyFont="1" applyAlignment="1" applyProtection="1">
      <alignment horizontal="right"/>
    </xf>
    <xf numFmtId="0" fontId="0" fillId="0" borderId="1" xfId="0" applyBorder="1" applyAlignment="1" applyProtection="1">
      <alignment horizontal="center"/>
    </xf>
    <xf numFmtId="0" fontId="0" fillId="0" borderId="0" xfId="0" applyFill="1" applyProtection="1"/>
    <xf numFmtId="0" fontId="1" fillId="0" borderId="0" xfId="0" applyFont="1" applyFill="1" applyProtection="1"/>
    <xf numFmtId="0" fontId="0" fillId="0" borderId="0" xfId="0" applyFill="1"/>
    <xf numFmtId="0" fontId="0" fillId="0" borderId="28" xfId="0" applyBorder="1" applyProtection="1"/>
    <xf numFmtId="0" fontId="0" fillId="0" borderId="0" xfId="0" applyFont="1" applyProtection="1"/>
    <xf numFmtId="0" fontId="0" fillId="0" borderId="29" xfId="0" applyBorder="1" applyProtection="1"/>
    <xf numFmtId="0" fontId="0" fillId="0" borderId="29" xfId="0" applyFill="1" applyBorder="1" applyProtection="1"/>
    <xf numFmtId="0" fontId="0" fillId="0" borderId="30" xfId="0" applyBorder="1" applyProtection="1"/>
    <xf numFmtId="0" fontId="0" fillId="0" borderId="30" xfId="0" applyFill="1" applyBorder="1" applyProtection="1"/>
    <xf numFmtId="0" fontId="0" fillId="0" borderId="30" xfId="0" applyBorder="1"/>
    <xf numFmtId="0" fontId="0" fillId="0" borderId="30" xfId="0" applyFill="1" applyBorder="1"/>
    <xf numFmtId="0" fontId="0" fillId="4" borderId="0" xfId="0" applyFill="1"/>
    <xf numFmtId="0" fontId="1" fillId="0" borderId="32" xfId="0" applyFont="1" applyBorder="1" applyProtection="1"/>
    <xf numFmtId="0" fontId="0" fillId="0" borderId="32" xfId="0" applyBorder="1"/>
    <xf numFmtId="0" fontId="0" fillId="0" borderId="0" xfId="0" applyFill="1" applyBorder="1" applyProtection="1"/>
    <xf numFmtId="0" fontId="8" fillId="0" borderId="0" xfId="0" applyFont="1" applyProtection="1"/>
    <xf numFmtId="0" fontId="10" fillId="0" borderId="0" xfId="0" applyFont="1" applyAlignment="1" applyProtection="1">
      <alignment horizontal="right"/>
    </xf>
    <xf numFmtId="0" fontId="9" fillId="0" borderId="0" xfId="0" applyFont="1" applyProtection="1"/>
    <xf numFmtId="0" fontId="9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right"/>
    </xf>
    <xf numFmtId="0" fontId="9" fillId="0" borderId="27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right"/>
    </xf>
    <xf numFmtId="0" fontId="1" fillId="0" borderId="1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1" fillId="0" borderId="0" xfId="0" applyFont="1" applyAlignment="1" applyProtection="1">
      <alignment horizontal="left"/>
    </xf>
    <xf numFmtId="0" fontId="12" fillId="0" borderId="1" xfId="0" applyFont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9" fillId="0" borderId="0" xfId="0" applyFont="1" applyBorder="1" applyProtection="1"/>
    <xf numFmtId="0" fontId="9" fillId="0" borderId="1" xfId="0" applyFont="1" applyBorder="1" applyAlignment="1" applyProtection="1">
      <alignment horizontal="center"/>
    </xf>
    <xf numFmtId="0" fontId="1" fillId="0" borderId="0" xfId="0" applyFont="1" applyBorder="1" applyProtection="1"/>
    <xf numFmtId="0" fontId="8" fillId="0" borderId="0" xfId="0" applyFont="1" applyAlignment="1" applyProtection="1">
      <alignment horizontal="center"/>
    </xf>
    <xf numFmtId="0" fontId="13" fillId="0" borderId="0" xfId="0" applyFont="1" applyProtection="1"/>
    <xf numFmtId="0" fontId="9" fillId="0" borderId="0" xfId="0" applyFont="1" applyFill="1" applyProtection="1"/>
    <xf numFmtId="0" fontId="9" fillId="3" borderId="1" xfId="0" applyFont="1" applyFill="1" applyBorder="1" applyProtection="1"/>
    <xf numFmtId="0" fontId="9" fillId="0" borderId="1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Border="1" applyProtection="1"/>
    <xf numFmtId="0" fontId="9" fillId="0" borderId="0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0" fontId="13" fillId="0" borderId="0" xfId="0" applyFont="1" applyBorder="1" applyProtection="1"/>
    <xf numFmtId="0" fontId="5" fillId="0" borderId="0" xfId="0" applyFont="1" applyFill="1" applyProtection="1"/>
    <xf numFmtId="0" fontId="6" fillId="0" borderId="0" xfId="0" applyFont="1" applyFill="1" applyProtection="1"/>
    <xf numFmtId="0" fontId="12" fillId="0" borderId="27" xfId="0" applyFont="1" applyBorder="1" applyAlignment="1" applyProtection="1">
      <alignment horizontal="center"/>
    </xf>
    <xf numFmtId="0" fontId="11" fillId="0" borderId="0" xfId="0" applyFont="1" applyAlignment="1" applyProtection="1">
      <alignment horizontal="center" vertical="top"/>
    </xf>
    <xf numFmtId="0" fontId="6" fillId="0" borderId="0" xfId="0" applyFont="1" applyAlignment="1" applyProtection="1">
      <alignment horizontal="center" vertical="top"/>
    </xf>
    <xf numFmtId="0" fontId="6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8" fillId="0" borderId="1" xfId="0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31" xfId="0" applyBorder="1" applyProtection="1"/>
    <xf numFmtId="0" fontId="0" fillId="0" borderId="33" xfId="0" applyBorder="1" applyProtection="1"/>
    <xf numFmtId="164" fontId="1" fillId="0" borderId="27" xfId="0" applyNumberFormat="1" applyFont="1" applyBorder="1" applyAlignment="1" applyProtection="1">
      <alignment horizontal="center"/>
    </xf>
    <xf numFmtId="164" fontId="0" fillId="0" borderId="29" xfId="0" applyNumberFormat="1" applyBorder="1" applyAlignment="1" applyProtection="1">
      <alignment horizontal="center"/>
    </xf>
    <xf numFmtId="164" fontId="0" fillId="0" borderId="30" xfId="0" applyNumberFormat="1" applyBorder="1" applyAlignment="1" applyProtection="1">
      <alignment horizontal="center"/>
    </xf>
    <xf numFmtId="164" fontId="0" fillId="0" borderId="31" xfId="0" applyNumberFormat="1" applyBorder="1" applyAlignment="1" applyProtection="1">
      <alignment horizontal="center"/>
    </xf>
    <xf numFmtId="164" fontId="0" fillId="0" borderId="33" xfId="0" applyNumberFormat="1" applyBorder="1" applyAlignment="1" applyProtection="1">
      <alignment horizontal="center"/>
    </xf>
    <xf numFmtId="0" fontId="9" fillId="0" borderId="26" xfId="0" applyFont="1" applyBorder="1" applyProtection="1"/>
    <xf numFmtId="0" fontId="9" fillId="0" borderId="0" xfId="0" applyFont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center"/>
    </xf>
    <xf numFmtId="0" fontId="18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wrapText="1"/>
    </xf>
    <xf numFmtId="0" fontId="0" fillId="0" borderId="0" xfId="0" applyFont="1" applyAlignment="1" applyProtection="1"/>
    <xf numFmtId="0" fontId="0" fillId="0" borderId="0" xfId="0" applyAlignment="1" applyProtection="1"/>
    <xf numFmtId="0" fontId="0" fillId="0" borderId="34" xfId="0" applyBorder="1" applyProtection="1"/>
    <xf numFmtId="0" fontId="0" fillId="0" borderId="35" xfId="0" applyBorder="1" applyProtection="1"/>
    <xf numFmtId="164" fontId="0" fillId="0" borderId="35" xfId="0" applyNumberFormat="1" applyBorder="1" applyAlignment="1" applyProtection="1">
      <alignment horizontal="center"/>
    </xf>
    <xf numFmtId="0" fontId="0" fillId="0" borderId="35" xfId="0" applyBorder="1" applyAlignment="1" applyProtection="1">
      <alignment horizontal="center"/>
      <protection locked="0"/>
    </xf>
    <xf numFmtId="164" fontId="0" fillId="0" borderId="35" xfId="0" applyNumberFormat="1" applyBorder="1" applyProtection="1"/>
    <xf numFmtId="1" fontId="0" fillId="0" borderId="35" xfId="0" applyNumberFormat="1" applyBorder="1" applyProtection="1"/>
    <xf numFmtId="0" fontId="0" fillId="0" borderId="36" xfId="0" applyBorder="1" applyProtection="1"/>
    <xf numFmtId="0" fontId="0" fillId="0" borderId="37" xfId="0" applyBorder="1" applyProtection="1"/>
    <xf numFmtId="0" fontId="0" fillId="0" borderId="38" xfId="0" applyBorder="1" applyProtection="1"/>
    <xf numFmtId="164" fontId="0" fillId="0" borderId="0" xfId="0" applyNumberFormat="1" applyBorder="1" applyAlignment="1" applyProtection="1">
      <alignment horizontal="center"/>
    </xf>
    <xf numFmtId="164" fontId="0" fillId="0" borderId="39" xfId="0" applyNumberFormat="1" applyBorder="1" applyAlignment="1" applyProtection="1">
      <alignment horizontal="center"/>
    </xf>
    <xf numFmtId="0" fontId="0" fillId="0" borderId="39" xfId="0" applyBorder="1" applyAlignment="1" applyProtection="1">
      <alignment horizontal="center"/>
      <protection locked="0"/>
    </xf>
    <xf numFmtId="164" fontId="1" fillId="0" borderId="40" xfId="0" applyNumberFormat="1" applyFont="1" applyBorder="1" applyAlignment="1" applyProtection="1">
      <alignment horizontal="center"/>
    </xf>
    <xf numFmtId="2" fontId="1" fillId="0" borderId="40" xfId="0" applyNumberFormat="1" applyFont="1" applyBorder="1" applyAlignment="1" applyProtection="1">
      <alignment horizontal="center"/>
    </xf>
    <xf numFmtId="0" fontId="9" fillId="0" borderId="0" xfId="0" applyFont="1" applyFill="1" applyAlignment="1" applyProtection="1">
      <alignment horizontal="left"/>
    </xf>
    <xf numFmtId="0" fontId="1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19" fillId="0" borderId="0" xfId="0" applyFont="1" applyFill="1" applyAlignment="1" applyProtection="1">
      <alignment horizontal="center"/>
    </xf>
    <xf numFmtId="0" fontId="9" fillId="0" borderId="1" xfId="0" applyFont="1" applyBorder="1" applyProtection="1"/>
    <xf numFmtId="0" fontId="0" fillId="3" borderId="0" xfId="0" applyFill="1" applyProtection="1"/>
    <xf numFmtId="0" fontId="1" fillId="3" borderId="0" xfId="0" applyFont="1" applyFill="1" applyAlignment="1" applyProtection="1">
      <alignment horizontal="right"/>
    </xf>
    <xf numFmtId="0" fontId="1" fillId="3" borderId="0" xfId="0" applyFont="1" applyFill="1" applyProtection="1">
      <protection locked="0"/>
    </xf>
    <xf numFmtId="164" fontId="0" fillId="0" borderId="4" xfId="0" applyNumberFormat="1" applyFill="1" applyBorder="1" applyProtection="1"/>
    <xf numFmtId="164" fontId="0" fillId="0" borderId="6" xfId="0" applyNumberFormat="1" applyFill="1" applyBorder="1" applyProtection="1"/>
    <xf numFmtId="164" fontId="0" fillId="0" borderId="8" xfId="0" applyNumberFormat="1" applyBorder="1" applyAlignment="1" applyProtection="1">
      <alignment horizontal="center"/>
      <protection locked="0"/>
    </xf>
    <xf numFmtId="164" fontId="0" fillId="0" borderId="8" xfId="0" applyNumberFormat="1" applyFill="1" applyBorder="1" applyProtection="1"/>
    <xf numFmtId="0" fontId="8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1" fillId="0" borderId="0" xfId="0" applyFont="1" applyFill="1" applyAlignment="1" applyProtection="1">
      <alignment horizontal="left"/>
    </xf>
    <xf numFmtId="0" fontId="13" fillId="0" borderId="0" xfId="0" applyFont="1" applyFill="1" applyProtection="1"/>
    <xf numFmtId="0" fontId="1" fillId="0" borderId="0" xfId="0" applyFont="1" applyFill="1" applyAlignment="1" applyProtection="1">
      <alignment horizontal="right"/>
    </xf>
    <xf numFmtId="0" fontId="0" fillId="0" borderId="1" xfId="0" applyFill="1" applyBorder="1" applyProtection="1"/>
    <xf numFmtId="0" fontId="0" fillId="0" borderId="1" xfId="0" applyFill="1" applyBorder="1" applyAlignment="1" applyProtection="1">
      <alignment horizontal="center"/>
    </xf>
    <xf numFmtId="0" fontId="0" fillId="0" borderId="0" xfId="0" applyFont="1" applyFill="1" applyBorder="1" applyProtection="1"/>
    <xf numFmtId="0" fontId="9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13" fillId="0" borderId="0" xfId="0" applyFont="1" applyFill="1" applyBorder="1" applyProtection="1"/>
    <xf numFmtId="0" fontId="12" fillId="0" borderId="27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/>
    </xf>
    <xf numFmtId="0" fontId="1" fillId="0" borderId="32" xfId="0" applyFont="1" applyBorder="1" applyAlignment="1" applyProtection="1">
      <alignment horizontal="center"/>
    </xf>
    <xf numFmtId="0" fontId="1" fillId="0" borderId="32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29" xfId="0" applyFont="1" applyBorder="1" applyAlignment="1" applyProtection="1">
      <alignment horizontal="center"/>
    </xf>
    <xf numFmtId="0" fontId="0" fillId="0" borderId="29" xfId="0" applyFont="1" applyBorder="1" applyAlignment="1">
      <alignment horizontal="center"/>
    </xf>
    <xf numFmtId="0" fontId="0" fillId="0" borderId="29" xfId="0" applyFont="1" applyBorder="1"/>
    <xf numFmtId="0" fontId="0" fillId="0" borderId="30" xfId="0" applyFont="1" applyBorder="1" applyAlignment="1" applyProtection="1">
      <alignment horizontal="center"/>
    </xf>
    <xf numFmtId="0" fontId="0" fillId="0" borderId="30" xfId="0" applyFont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0" fillId="0" borderId="30" xfId="0" applyFont="1" applyBorder="1"/>
    <xf numFmtId="0" fontId="0" fillId="0" borderId="30" xfId="0" applyFont="1" applyFill="1" applyBorder="1" applyAlignment="1" applyProtection="1">
      <alignment horizontal="center"/>
    </xf>
    <xf numFmtId="0" fontId="0" fillId="0" borderId="41" xfId="0" applyBorder="1"/>
    <xf numFmtId="0" fontId="0" fillId="0" borderId="4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0" fillId="0" borderId="30" xfId="0" applyFont="1" applyFill="1" applyBorder="1"/>
    <xf numFmtId="0" fontId="0" fillId="4" borderId="42" xfId="0" applyFill="1" applyBorder="1"/>
    <xf numFmtId="0" fontId="1" fillId="0" borderId="42" xfId="0" applyFont="1" applyBorder="1"/>
    <xf numFmtId="0" fontId="0" fillId="0" borderId="42" xfId="0" applyBorder="1" applyAlignment="1">
      <alignment horizontal="center"/>
    </xf>
    <xf numFmtId="0" fontId="0" fillId="0" borderId="42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5" borderId="32" xfId="0" applyFont="1" applyFill="1" applyBorder="1" applyProtection="1"/>
    <xf numFmtId="0" fontId="1" fillId="5" borderId="32" xfId="0" applyFont="1" applyFill="1" applyBorder="1" applyAlignment="1" applyProtection="1">
      <alignment horizontal="center"/>
    </xf>
    <xf numFmtId="0" fontId="0" fillId="5" borderId="29" xfId="0" applyFill="1" applyBorder="1" applyProtection="1"/>
    <xf numFmtId="0" fontId="0" fillId="5" borderId="30" xfId="0" applyFill="1" applyBorder="1" applyProtection="1"/>
    <xf numFmtId="0" fontId="1" fillId="6" borderId="32" xfId="0" applyFont="1" applyFill="1" applyBorder="1" applyAlignment="1" applyProtection="1">
      <alignment horizontal="center"/>
    </xf>
    <xf numFmtId="0" fontId="0" fillId="6" borderId="41" xfId="0" applyFill="1" applyBorder="1"/>
    <xf numFmtId="0" fontId="0" fillId="6" borderId="30" xfId="0" applyFill="1" applyBorder="1"/>
    <xf numFmtId="0" fontId="0" fillId="6" borderId="31" xfId="0" applyFill="1" applyBorder="1"/>
    <xf numFmtId="0" fontId="0" fillId="5" borderId="29" xfId="0" applyNumberFormat="1" applyFont="1" applyFill="1" applyBorder="1" applyAlignment="1" applyProtection="1">
      <alignment horizontal="center"/>
    </xf>
    <xf numFmtId="0" fontId="0" fillId="5" borderId="29" xfId="0" applyNumberFormat="1" applyFont="1" applyFill="1" applyBorder="1" applyAlignment="1">
      <alignment horizontal="center"/>
    </xf>
    <xf numFmtId="0" fontId="0" fillId="5" borderId="30" xfId="0" applyNumberFormat="1" applyFont="1" applyFill="1" applyBorder="1" applyAlignment="1" applyProtection="1">
      <alignment horizontal="center"/>
    </xf>
    <xf numFmtId="0" fontId="0" fillId="5" borderId="30" xfId="0" applyNumberFormat="1" applyFont="1" applyFill="1" applyBorder="1" applyAlignment="1">
      <alignment horizontal="center"/>
    </xf>
    <xf numFmtId="0" fontId="0" fillId="5" borderId="41" xfId="0" applyNumberFormat="1" applyFont="1" applyFill="1" applyBorder="1" applyAlignment="1">
      <alignment horizontal="center"/>
    </xf>
    <xf numFmtId="0" fontId="9" fillId="0" borderId="0" xfId="0" applyFont="1" applyAlignment="1" applyProtection="1">
      <alignment horizontal="center"/>
    </xf>
    <xf numFmtId="0" fontId="23" fillId="0" borderId="0" xfId="0" applyFont="1"/>
    <xf numFmtId="0" fontId="23" fillId="0" borderId="0" xfId="0" applyFont="1" applyProtection="1"/>
    <xf numFmtId="0" fontId="0" fillId="0" borderId="41" xfId="0" applyBorder="1" applyProtection="1"/>
    <xf numFmtId="164" fontId="0" fillId="0" borderId="41" xfId="0" applyNumberFormat="1" applyBorder="1" applyAlignment="1" applyProtection="1">
      <alignment horizontal="center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</xf>
    <xf numFmtId="0" fontId="28" fillId="0" borderId="4" xfId="1">
      <protection locked="0"/>
    </xf>
    <xf numFmtId="0" fontId="28" fillId="0" borderId="6" xfId="2">
      <protection locked="0"/>
    </xf>
    <xf numFmtId="0" fontId="28" fillId="0" borderId="8" xfId="3">
      <protection locked="0"/>
    </xf>
    <xf numFmtId="0" fontId="28" fillId="0" borderId="3" xfId="4">
      <protection locked="0"/>
    </xf>
    <xf numFmtId="0" fontId="28" fillId="0" borderId="5" xfId="5">
      <protection locked="0"/>
    </xf>
    <xf numFmtId="0" fontId="28" fillId="0" borderId="7" xfId="6">
      <protection locked="0"/>
    </xf>
    <xf numFmtId="0" fontId="25" fillId="0" borderId="0" xfId="0" applyFont="1" applyAlignment="1">
      <alignment wrapText="1"/>
    </xf>
    <xf numFmtId="0" fontId="0" fillId="0" borderId="6" xfId="2" applyFont="1">
      <protection locked="0"/>
    </xf>
    <xf numFmtId="0" fontId="4" fillId="0" borderId="0" xfId="0" applyFont="1" applyAlignment="1">
      <alignment horizontal="center"/>
    </xf>
    <xf numFmtId="0" fontId="2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9" fillId="0" borderId="0" xfId="0" applyFont="1" applyBorder="1" applyAlignment="1" applyProtection="1">
      <alignment horizontal="left" wrapText="1"/>
    </xf>
    <xf numFmtId="0" fontId="9" fillId="0" borderId="1" xfId="0" applyFont="1" applyBorder="1" applyAlignment="1" applyProtection="1">
      <alignment horizontal="left" wrapText="1"/>
    </xf>
    <xf numFmtId="0" fontId="9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left" wrapText="1"/>
    </xf>
    <xf numFmtId="0" fontId="9" fillId="0" borderId="1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horizontal="right"/>
      <protection locked="0"/>
    </xf>
    <xf numFmtId="0" fontId="9" fillId="0" borderId="0" xfId="0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3" fillId="0" borderId="0" xfId="0" applyFont="1" applyFill="1" applyAlignment="1">
      <alignment horizontal="left" wrapText="1"/>
    </xf>
    <xf numFmtId="0" fontId="0" fillId="0" borderId="5" xfId="5" applyFont="1">
      <protection locked="0"/>
    </xf>
    <xf numFmtId="0" fontId="0" fillId="0" borderId="7" xfId="6" applyFont="1">
      <protection locked="0"/>
    </xf>
    <xf numFmtId="0" fontId="0" fillId="0" borderId="8" xfId="3" applyFont="1">
      <protection locked="0"/>
    </xf>
    <xf numFmtId="0" fontId="0" fillId="0" borderId="4" xfId="1" applyFont="1">
      <protection locked="0"/>
    </xf>
  </cellXfs>
  <cellStyles count="7">
    <cellStyle name="DataEntryCell1" xfId="1"/>
    <cellStyle name="DataEntryCell2" xfId="2"/>
    <cellStyle name="DataEntryCell3" xfId="3"/>
    <cellStyle name="DataEntryCell4" xfId="4"/>
    <cellStyle name="DataEntryCell5" xfId="5"/>
    <cellStyle name="DataEntryCell6" xfId="6"/>
    <cellStyle name="Normal" xfId="0" builtinId="0"/>
  </cellStyles>
  <dxfs count="49"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workbookViewId="0">
      <selection sqref="A1:G1"/>
    </sheetView>
  </sheetViews>
  <sheetFormatPr defaultRowHeight="15" x14ac:dyDescent="0.25"/>
  <cols>
    <col min="8" max="8" width="15.28515625" customWidth="1"/>
  </cols>
  <sheetData>
    <row r="1" spans="1:8" ht="26.25" x14ac:dyDescent="0.4">
      <c r="A1" s="236" t="s">
        <v>172</v>
      </c>
      <c r="B1" s="236"/>
      <c r="C1" s="236"/>
      <c r="D1" s="236"/>
      <c r="E1" s="236"/>
      <c r="F1" s="236"/>
      <c r="G1" s="236"/>
      <c r="H1" s="222" t="s">
        <v>553</v>
      </c>
    </row>
    <row r="2" spans="1:8" ht="126" customHeight="1" x14ac:dyDescent="0.35">
      <c r="A2" s="237" t="s">
        <v>575</v>
      </c>
      <c r="B2" s="237"/>
      <c r="C2" s="237"/>
      <c r="D2" s="237"/>
      <c r="E2" s="237"/>
      <c r="F2" s="237"/>
      <c r="G2" s="237"/>
    </row>
    <row r="3" spans="1:8" ht="44.25" customHeight="1" x14ac:dyDescent="0.35">
      <c r="A3" s="249" t="str">
        <f>CONCATENATE("1.  Fill in  your grades and other data on the ",H1," worksheet.")</f>
        <v>1.  Fill in  your grades and other data on the ACCOUNTING worksheet.</v>
      </c>
      <c r="B3" s="249"/>
      <c r="C3" s="249"/>
      <c r="D3" s="249"/>
      <c r="E3" s="249"/>
      <c r="F3" s="249"/>
      <c r="G3" s="249"/>
    </row>
    <row r="4" spans="1:8" ht="63" customHeight="1" x14ac:dyDescent="0.35">
      <c r="A4" s="238" t="s">
        <v>174</v>
      </c>
      <c r="B4" s="238"/>
      <c r="C4" s="238"/>
      <c r="D4" s="238"/>
      <c r="E4" s="238"/>
      <c r="F4" s="238"/>
      <c r="G4" s="238"/>
    </row>
    <row r="5" spans="1:8" ht="42" customHeight="1" x14ac:dyDescent="0.35">
      <c r="A5" s="238" t="s">
        <v>570</v>
      </c>
      <c r="B5" s="238"/>
      <c r="C5" s="238"/>
      <c r="D5" s="238"/>
      <c r="E5" s="238"/>
      <c r="F5" s="238"/>
      <c r="G5" s="238"/>
    </row>
    <row r="6" spans="1:8" ht="63" customHeight="1" x14ac:dyDescent="0.35">
      <c r="A6" s="238" t="s">
        <v>173</v>
      </c>
      <c r="B6" s="238"/>
      <c r="C6" s="238"/>
      <c r="D6" s="238"/>
      <c r="E6" s="238"/>
      <c r="F6" s="238"/>
      <c r="G6" s="238"/>
    </row>
    <row r="7" spans="1:8" ht="63" customHeight="1" x14ac:dyDescent="0.35">
      <c r="A7" s="238" t="s">
        <v>571</v>
      </c>
      <c r="B7" s="238"/>
      <c r="C7" s="238"/>
      <c r="D7" s="238"/>
      <c r="E7" s="238"/>
      <c r="F7" s="238"/>
      <c r="G7" s="238"/>
    </row>
    <row r="8" spans="1:8" ht="105" customHeight="1" x14ac:dyDescent="0.35">
      <c r="A8" s="238" t="s">
        <v>586</v>
      </c>
      <c r="B8" s="238"/>
      <c r="C8" s="238"/>
      <c r="D8" s="238"/>
      <c r="E8" s="238"/>
      <c r="F8" s="238"/>
      <c r="G8" s="238"/>
    </row>
    <row r="9" spans="1:8" ht="105" customHeight="1" x14ac:dyDescent="0.35">
      <c r="A9" s="238" t="s">
        <v>572</v>
      </c>
      <c r="B9" s="238"/>
      <c r="C9" s="238"/>
      <c r="D9" s="238"/>
      <c r="E9" s="238"/>
      <c r="F9" s="238"/>
      <c r="G9" s="238"/>
    </row>
    <row r="10" spans="1:8" ht="63" customHeight="1" x14ac:dyDescent="0.35">
      <c r="A10" s="238" t="s">
        <v>573</v>
      </c>
      <c r="B10" s="238"/>
      <c r="C10" s="238"/>
      <c r="D10" s="238"/>
      <c r="E10" s="238"/>
      <c r="F10" s="238"/>
      <c r="G10" s="238"/>
    </row>
    <row r="11" spans="1:8" s="71" customFormat="1" ht="42" customHeight="1" x14ac:dyDescent="0.35">
      <c r="A11" s="249" t="str">
        <f>CONCATENATE("9.  The ",H1,"checklist worksheet will update as you enter your grade information.")</f>
        <v>9.  The ACCOUNTINGchecklist worksheet will update as you enter your grade information.</v>
      </c>
      <c r="B11" s="249"/>
      <c r="C11" s="249"/>
      <c r="D11" s="249"/>
      <c r="E11" s="249"/>
      <c r="F11" s="249"/>
      <c r="G11" s="249"/>
    </row>
    <row r="12" spans="1:8" ht="42" customHeight="1" x14ac:dyDescent="0.35">
      <c r="A12" s="238" t="s">
        <v>574</v>
      </c>
      <c r="B12" s="238"/>
      <c r="C12" s="238"/>
      <c r="D12" s="238"/>
      <c r="E12" s="238"/>
      <c r="F12" s="238"/>
      <c r="G12" s="238"/>
    </row>
    <row r="13" spans="1:8" ht="126" customHeight="1" x14ac:dyDescent="0.35">
      <c r="A13" s="237" t="s">
        <v>575</v>
      </c>
      <c r="B13" s="237"/>
      <c r="C13" s="237"/>
      <c r="D13" s="237"/>
      <c r="E13" s="237"/>
      <c r="F13" s="237"/>
      <c r="G13" s="237"/>
    </row>
  </sheetData>
  <sheetProtection password="EDE3" sheet="1" objects="1" scenarios="1"/>
  <mergeCells count="13">
    <mergeCell ref="A1:G1"/>
    <mergeCell ref="A3:G3"/>
    <mergeCell ref="A13:G13"/>
    <mergeCell ref="A2:G2"/>
    <mergeCell ref="A6:G6"/>
    <mergeCell ref="A5:G5"/>
    <mergeCell ref="A4:G4"/>
    <mergeCell ref="A7:G7"/>
    <mergeCell ref="A10:G10"/>
    <mergeCell ref="A9:G9"/>
    <mergeCell ref="A8:G8"/>
    <mergeCell ref="A11:G11"/>
    <mergeCell ref="A12:G12"/>
  </mergeCells>
  <dataValidations count="1">
    <dataValidation type="list" allowBlank="1" showInputMessage="1" showErrorMessage="1" sqref="H1">
      <formula1>Majors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7.570312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384" width="9.140625" style="2"/>
  </cols>
  <sheetData>
    <row r="1" spans="1:15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556</v>
      </c>
      <c r="O1" s="223" t="str">
        <f>README!H1</f>
        <v>ACCOUNTING</v>
      </c>
    </row>
    <row r="2" spans="1:15" ht="15.75" x14ac:dyDescent="0.25">
      <c r="A2" s="94" t="s">
        <v>176</v>
      </c>
      <c r="B2" s="94" t="s">
        <v>177</v>
      </c>
      <c r="C2" s="94"/>
      <c r="E2" s="109" t="s">
        <v>182</v>
      </c>
      <c r="J2" s="95" t="s">
        <v>183</v>
      </c>
      <c r="K2" s="94">
        <v>55</v>
      </c>
      <c r="L2" s="96"/>
      <c r="M2" s="73" t="s">
        <v>248</v>
      </c>
    </row>
    <row r="3" spans="1:15" ht="15.75" x14ac:dyDescent="0.25">
      <c r="A3" s="94" t="s">
        <v>178</v>
      </c>
      <c r="B3" s="109" t="s">
        <v>179</v>
      </c>
      <c r="C3" s="94"/>
      <c r="J3" s="95" t="s">
        <v>184</v>
      </c>
      <c r="K3" s="94">
        <v>30</v>
      </c>
      <c r="L3" s="96"/>
    </row>
    <row r="4" spans="1:15" ht="15.75" x14ac:dyDescent="0.25">
      <c r="A4" s="94" t="s">
        <v>180</v>
      </c>
      <c r="B4" s="94"/>
      <c r="C4" s="94" t="s">
        <v>139</v>
      </c>
      <c r="J4" s="95" t="s">
        <v>185</v>
      </c>
      <c r="K4" s="94">
        <v>33</v>
      </c>
      <c r="L4" s="96"/>
    </row>
    <row r="5" spans="1:15" ht="16.5" thickBot="1" x14ac:dyDescent="0.3">
      <c r="J5" s="95" t="s">
        <v>186</v>
      </c>
      <c r="K5" s="136">
        <v>10</v>
      </c>
      <c r="L5" s="96"/>
    </row>
    <row r="6" spans="1:15" ht="16.5" thickTop="1" x14ac:dyDescent="0.25">
      <c r="J6" s="96" t="s">
        <v>470</v>
      </c>
      <c r="K6" s="94">
        <f>SUM(K2:K5)</f>
        <v>128</v>
      </c>
      <c r="L6" s="94"/>
    </row>
    <row r="7" spans="1:15" ht="16.5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468</v>
      </c>
      <c r="K7" s="136">
        <v>36</v>
      </c>
    </row>
    <row r="8" spans="1:15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4" t="s">
        <v>469</v>
      </c>
      <c r="K8" s="94">
        <f>SUM(K6:K7)</f>
        <v>164</v>
      </c>
    </row>
    <row r="9" spans="1:15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</row>
    <row r="10" spans="1:15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5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5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5" ht="18.75" thickBot="1" x14ac:dyDescent="0.3">
      <c r="A14" s="102" t="str">
        <f>IF(ISERROR(VLOOKUP(B14,FINANCE!$C$4:$T$100,8,FALSE)),"",IF(VLOOKUP(B14,FINANCE!$C$4:$L$100,8,FALSE)=1,FINANCEchecklist!$M$1,""))</f>
        <v/>
      </c>
      <c r="B14" s="94" t="s">
        <v>114</v>
      </c>
      <c r="C14" s="103" t="str">
        <f>IF(ISERROR(VLOOKUP(B14,FINANCE!$C$4:$L$100,4,FALSE)),"",IF(VLOOKUP(B14,FINANCE!$C$4:$L$100,4,FALSE)="Taking",$M$2,""))</f>
        <v/>
      </c>
      <c r="D14" s="95" t="str">
        <f>IF(ISERROR(VLOOKUP(B14,FINANCE!$C$4:$T$100,18,FALSE)),"",VLOOKUP(B14,FINANCE!$C$4:$T$100,18,FALSE))</f>
        <v>Principles of Financial Accounting I</v>
      </c>
      <c r="E14" s="137">
        <v>3</v>
      </c>
      <c r="G14" s="102" t="str">
        <f>IF(ISERROR(VLOOKUP(H14,FINANCE!$C$4:$T$100,8,FALSE)),"",IF(VLOOKUP(H14,FINANCE!$C$4:$L$100,8,FALSE)=1,FINANCEchecklist!$M$1,""))</f>
        <v/>
      </c>
      <c r="H14" s="94" t="s">
        <v>115</v>
      </c>
      <c r="I14" s="103" t="str">
        <f>IF(ISERROR(VLOOKUP(H14,FINANCE!$C$4:$L$100,4,FALSE)),"",IF(VLOOKUP(H14,FINANCE!$C$4:$L$100,4,FALSE)="Taking",$M$2,""))</f>
        <v/>
      </c>
      <c r="J14" s="95" t="str">
        <f>IF(ISERROR(VLOOKUP(H14,FINANCE!$C$4:$T$100,18,FALSE)),"",VLOOKUP(H14,FINANCE!$C$4:$T$100,18,FALSE))</f>
        <v>Prin. of Financial and Managerial Acct. II +^</v>
      </c>
      <c r="K14" s="137">
        <v>3</v>
      </c>
    </row>
    <row r="15" spans="1:15" ht="18.75" thickBot="1" x14ac:dyDescent="0.3">
      <c r="A15" s="102" t="str">
        <f>IF(ISERROR(VLOOKUP(B15,FINANCE!$C$4:$T$100,8,FALSE)),"",IF(VLOOKUP(B15,FINANCE!$C$4:$L$100,8,FALSE)=1,FINANCEchecklist!$M$1,""))</f>
        <v/>
      </c>
      <c r="B15" s="94" t="s">
        <v>117</v>
      </c>
      <c r="C15" s="103" t="str">
        <f>IF(ISERROR(VLOOKUP(B15,FINANCE!$C$4:$L$100,4,FALSE)),"",IF(VLOOKUP(B15,FINANCE!$C$4:$L$100,4,FALSE)="Taking",$M$2,""))</f>
        <v/>
      </c>
      <c r="D15" s="95" t="str">
        <f>IF(ISERROR(VLOOKUP(B15,FINANCE!$C$4:$T$100,18,FALSE)),"",VLOOKUP(B15,FINANCE!$C$4:$T$100,18,FALSE))</f>
        <v>Principles of Economics I *</v>
      </c>
      <c r="E15" s="137">
        <v>3</v>
      </c>
      <c r="G15" s="102" t="str">
        <f>IF(ISERROR(VLOOKUP(H15,FINANCE!$C$4:$T$100,8,FALSE)),"",IF(VLOOKUP(H15,FINANCE!$C$4:$L$100,8,FALSE)=1,FINANCEchecklist!$M$1,""))</f>
        <v/>
      </c>
      <c r="H15" s="94" t="s">
        <v>118</v>
      </c>
      <c r="I15" s="103" t="str">
        <f>IF(ISERROR(VLOOKUP(H15,FINANCE!$C$4:$L$100,4,FALSE)),"",IF(VLOOKUP(H15,FINANCE!$C$4:$L$100,4,FALSE)="Taking",$M$2,""))</f>
        <v/>
      </c>
      <c r="J15" s="95" t="str">
        <f>IF(ISERROR(VLOOKUP(H15,FINANCE!$C$4:$T$100,18,FALSE)),"",VLOOKUP(H15,FINANCE!$C$4:$T$100,18,FALSE))</f>
        <v>Principles of Economics II +</v>
      </c>
      <c r="K15" s="137">
        <v>3</v>
      </c>
    </row>
    <row r="16" spans="1:15" ht="18.75" thickBot="1" x14ac:dyDescent="0.3">
      <c r="A16" s="102" t="str">
        <f>IF(FINANCE!J12=1,$M$1,"")</f>
        <v/>
      </c>
      <c r="B16" s="109" t="str">
        <f>IF(FINANCE!$C$12="Select","HUM 103",FINANCE!$C$12)</f>
        <v>HUM 103</v>
      </c>
      <c r="C16" s="138" t="str">
        <f>IF(FINANCE!$F$12="Taking",$M$2,"")</f>
        <v/>
      </c>
      <c r="D16" s="109" t="str">
        <f>IF(B16="HUM","Christian Worldview and Culture",FINANCE!$D$12)</f>
        <v>Christian Worldview and Culture</v>
      </c>
      <c r="E16" s="137">
        <v>3</v>
      </c>
      <c r="G16" s="102" t="str">
        <f>IF(ISERROR(VLOOKUP(H16,FINANCE!$C$4:$T$100,8,FALSE)),"",IF(VLOOKUP(H16,FINANCE!$C$4:$L$100,8,FALSE)=1,FINANCEchecklist!$M$1,""))</f>
        <v/>
      </c>
      <c r="H16" s="109" t="str">
        <f>IF(FINANCE!$C$13="Select","HUM",FINANCE!$C$13)</f>
        <v>HUM</v>
      </c>
      <c r="I16" s="138" t="str">
        <f>IF(FINANCE!$F$13="Taking",$M$2,"")</f>
        <v/>
      </c>
      <c r="J16" s="109" t="str">
        <f>IF(H16="HUM","",FINANCE!$D$13)</f>
        <v/>
      </c>
      <c r="K16" s="137">
        <v>3</v>
      </c>
      <c r="N16" s="1"/>
    </row>
    <row r="17" spans="1:11" ht="18.75" thickBot="1" x14ac:dyDescent="0.3">
      <c r="A17" s="102" t="str">
        <f>IF(ISERROR(VLOOKUP(B17,FINANCE!$C$4:$T$100,8,FALSE)),"",IF(VLOOKUP(B17,FINANCE!$C$4:$L$100,8,FALSE)=1,FINANCEchecklist!$M$1,""))</f>
        <v/>
      </c>
      <c r="B17" s="94" t="s">
        <v>46</v>
      </c>
      <c r="C17" s="103" t="str">
        <f>IF(ISERROR(VLOOKUP(B17,FINANCE!$C$4:$L$100,4,FALSE)),"",IF(VLOOKUP(B17,FINANCE!$C$4:$L$100,4,FALSE)="Taking",$M$2,""))</f>
        <v/>
      </c>
      <c r="D17" s="95" t="str">
        <f>IF(ISERROR(VLOOKUP(B17,FINANCE!$C$4:$T$100,18,FALSE)),"",VLOOKUP(B17,FINANCE!$C$4:$T$100,18,FALSE))</f>
        <v>Spirit-Empowered Living *</v>
      </c>
      <c r="E17" s="137">
        <v>3</v>
      </c>
      <c r="G17" s="102" t="str">
        <f>IF(ISERROR(VLOOKUP(H17,FINANCE!$C$4:$T$100,8,FALSE)),"",IF(VLOOKUP(H17,FINANCE!$C$4:$L$100,8,FALSE)=1,FINANCEchecklist!$M$1,""))</f>
        <v/>
      </c>
      <c r="H17" s="94" t="s">
        <v>0</v>
      </c>
      <c r="I17" s="103" t="str">
        <f>IF(ISERROR(VLOOKUP(H17,FINANCE!$C$4:$L$100,4,FALSE)),"",IF(VLOOKUP(H17,FINANCE!$C$4:$L$100,4,FALSE)="Taking",$M$2,""))</f>
        <v/>
      </c>
      <c r="J17" s="95" t="str">
        <f>IF(ISERROR(VLOOKUP(H17,FINANCE!$C$4:$T$100,18,FALSE)),"",VLOOKUP(H17,FINANCE!$C$4:$T$100,18,FALSE))</f>
        <v>Reading and Writing in the Liberal Arts</v>
      </c>
      <c r="K17" s="137">
        <v>3</v>
      </c>
    </row>
    <row r="18" spans="1:11" ht="18.75" thickBot="1" x14ac:dyDescent="0.3">
      <c r="A18" s="102" t="str">
        <f>IF(ISERROR(VLOOKUP(B18,FINANCE!$C$4:$T$100,8,FALSE)),"",IF(VLOOKUP(B18,FINANCE!$C$4:$L$100,8,FALSE)=1,FINANCEchecklist!$M$1,""))</f>
        <v/>
      </c>
      <c r="B18" s="94" t="s">
        <v>122</v>
      </c>
      <c r="C18" s="103" t="str">
        <f>IF(ISERROR(VLOOKUP(B18,FINANCE!$C$4:$L$100,4,FALSE)),"",IF(VLOOKUP(B18,FINANCE!$C$4:$L$100,4,FALSE)="Taking",$M$2,""))</f>
        <v/>
      </c>
      <c r="D18" s="95" t="str">
        <f>IF(ISERROR(VLOOKUP(B18,FINANCE!$C$4:$T$100,18,FALSE)),"",VLOOKUP(B18,FINANCE!$C$4:$T$100,18,FALSE))</f>
        <v>College Algebra</v>
      </c>
      <c r="E18" s="137">
        <v>3</v>
      </c>
      <c r="G18" s="102" t="str">
        <f>IF(FINANCE!$J$21=1,$M$1,"")</f>
        <v/>
      </c>
      <c r="H18" s="112" t="str">
        <f>IF(FINANCE!$C$21="Enter Course","Lab. Sci.",FINANCE!$C$21)</f>
        <v>Lab. Sci.</v>
      </c>
      <c r="I18" s="138" t="str">
        <f>IF(FINANCE!$F$21="Taking",$M$2,"")</f>
        <v/>
      </c>
      <c r="J18" s="109" t="str">
        <f>IF(H18="Lab. Sci.","",FINANCE!$D$21)</f>
        <v/>
      </c>
      <c r="K18" s="137">
        <v>3</v>
      </c>
    </row>
    <row r="19" spans="1:11" ht="18.75" thickBot="1" x14ac:dyDescent="0.3">
      <c r="A19" s="102" t="str">
        <f>IF(ISERROR(VLOOKUP(B19,FINANCE!$C$4:$T$100,8,FALSE)),"",IF(VLOOKUP(B19,FINANCE!$C$4:$L$100,8,FALSE)=1,FINANCEchecklist!$M$1,""))</f>
        <v/>
      </c>
      <c r="B19" s="94" t="s">
        <v>71</v>
      </c>
      <c r="C19" s="103" t="str">
        <f>IF(ISERROR(VLOOKUP(B19,FINANCE!$C$4:$L$100,4,FALSE)),"",IF(VLOOKUP(B19,FINANCE!$C$4:$L$100,4,FALSE)="Taking",$M$2,""))</f>
        <v/>
      </c>
      <c r="D19" s="95" t="str">
        <f>IF(ISERROR(VLOOKUP(B19,FINANCE!$C$4:$T$100,18,FALSE)),"",VLOOKUP(B19,FINANCE!$C$4:$T$100,18,FALSE))</f>
        <v>Health Fitness I</v>
      </c>
      <c r="E19" s="137">
        <v>1</v>
      </c>
      <c r="G19" s="102" t="str">
        <f>IF(FINANCE!$J$22=1,$M$1,"")</f>
        <v/>
      </c>
      <c r="H19" s="112" t="str">
        <f>IF(FINANCE!$C$22="Enter Course","Lab. Sci.",FINANCE!$C$22)</f>
        <v>Lab. Sci.</v>
      </c>
      <c r="I19" s="138" t="str">
        <f>IF(FINANCE!$F$22="Taking",$M$2,"")</f>
        <v/>
      </c>
      <c r="J19" s="109" t="str">
        <f>IF(H19="Lab. Sci.","",FINANCE!$D$22)</f>
        <v/>
      </c>
      <c r="K19" s="221">
        <v>1</v>
      </c>
    </row>
    <row r="20" spans="1:11" ht="18.75" thickBot="1" x14ac:dyDescent="0.3">
      <c r="A20" s="102" t="str">
        <f>IF(ISERROR(VLOOKUP(B20,FINANCE!$C$4:$T$100,8,FALSE)),"",IF(VLOOKUP(B20,FINANCE!$C$4:$L$100,8,FALSE)=1,FINANCEchecklist!$M$1,""))</f>
        <v/>
      </c>
      <c r="B20" s="94" t="s">
        <v>67</v>
      </c>
      <c r="C20" s="103" t="str">
        <f>IF(ISERROR(VLOOKUP(B20,FINANCE!$C$4:$L$100,4,FALSE)),"",IF(VLOOKUP(B20,FINANCE!$C$4:$L$100,4,FALSE)="Taking",$M$2,""))</f>
        <v/>
      </c>
      <c r="D20" s="95" t="str">
        <f>IF(ISERROR(VLOOKUP(B20,FINANCE!$C$4:$T$100,18,FALSE)),"",VLOOKUP(B20,FINANCE!$C$4:$T$100,18,FALSE))</f>
        <v>Whole Person Assessment</v>
      </c>
      <c r="E20" s="137">
        <v>0</v>
      </c>
      <c r="G20" s="139" t="str">
        <f>IF(FINANCE!$J$61=1,$M$1,"")</f>
        <v/>
      </c>
      <c r="H20" s="109" t="s">
        <v>121</v>
      </c>
      <c r="I20" s="138" t="str">
        <f>IF(FINANCE!$F$61="Taking",$M$2,"")</f>
        <v/>
      </c>
      <c r="J20" s="109" t="s">
        <v>132</v>
      </c>
      <c r="K20" s="137">
        <v>0</v>
      </c>
    </row>
    <row r="21" spans="1:11" ht="18.75" thickBot="1" x14ac:dyDescent="0.3">
      <c r="A21" s="102" t="str">
        <f>IF(ISERROR(VLOOKUP(B21,FINANCE!$C$4:$T$100,8,FALSE)),"",IF(VLOOKUP(B21,FINANCE!$C$4:$L$100,8,FALSE)=1,FINANCEchecklist!$M$1,""))</f>
        <v/>
      </c>
      <c r="B21" s="94" t="s">
        <v>75</v>
      </c>
      <c r="C21" s="103" t="str">
        <f>IF(ISERROR(VLOOKUP(B21,FINANCE!$C$4:$L$100,4,FALSE)),"",IF(VLOOKUP(B21,FINANCE!$C$4:$L$100,4,FALSE)="Taking",$M$2,""))</f>
        <v/>
      </c>
      <c r="D21" s="95" t="str">
        <f>IF(ISERROR(VLOOKUP(B21,FINANCE!$C$4:$T$100,18,FALSE)),"",VLOOKUP(B21,FINANCE!$C$4:$T$100,18,FALSE))</f>
        <v>Swimming Proficiency</v>
      </c>
      <c r="E21" s="105">
        <v>0</v>
      </c>
      <c r="G21" s="102" t="str">
        <f>IF(ISERROR(VLOOKUP(H21,FINANCE!$C$4:$T$100,8,FALSE)),"",IF(VLOOKUP(H21,FINANCE!$C$4:$L$100,8,FALSE)=1,FINANCEchecklist!$M$1,""))</f>
        <v/>
      </c>
      <c r="H21" s="109" t="s">
        <v>72</v>
      </c>
      <c r="I21" s="103" t="str">
        <f>IF(ISERROR(VLOOKUP(H21,FINANCE!$C$4:$L$100,4,FALSE)),"",IF(VLOOKUP(H21,FINANCE!$C$4:$L$100,4,FALSE)="Taking",$M$2,""))</f>
        <v/>
      </c>
      <c r="J21" s="95" t="str">
        <f>IF(ISERROR(VLOOKUP(H21,FINANCE!$C$4:$T$100,18,FALSE)),"",VLOOKUP(H21,FINANCE!$C$4:$T$100,18,FALSE))</f>
        <v>Health Fitness II</v>
      </c>
      <c r="K21" s="105">
        <v>1</v>
      </c>
    </row>
    <row r="22" spans="1:11" ht="18.75" x14ac:dyDescent="0.3">
      <c r="A22" s="1"/>
      <c r="B22" s="1"/>
      <c r="C22" s="1"/>
      <c r="D22" s="94"/>
      <c r="E22" s="137">
        <f>SUM(E14:E21)</f>
        <v>16</v>
      </c>
      <c r="G22" s="106"/>
      <c r="H22" s="94"/>
      <c r="I22" s="107"/>
      <c r="J22" s="94"/>
      <c r="K22" s="137">
        <f>SUM(K14:K21)</f>
        <v>17</v>
      </c>
    </row>
    <row r="23" spans="1:11" x14ac:dyDescent="0.25">
      <c r="A23" s="239" t="s">
        <v>200</v>
      </c>
      <c r="B23" s="239"/>
      <c r="C23" s="239"/>
      <c r="D23" s="239"/>
      <c r="E23" s="239"/>
      <c r="F23" s="239"/>
      <c r="G23" s="239"/>
      <c r="H23" s="239"/>
      <c r="I23" s="239"/>
      <c r="J23" s="239"/>
      <c r="K23" s="239"/>
    </row>
    <row r="24" spans="1:11" ht="15.75" thickBot="1" x14ac:dyDescent="0.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</row>
    <row r="25" spans="1:11" ht="15.75" x14ac:dyDescent="0.25">
      <c r="D25" s="95" t="s">
        <v>206</v>
      </c>
      <c r="E25" s="95"/>
      <c r="F25" s="101"/>
      <c r="G25" s="101"/>
      <c r="H25" s="101"/>
      <c r="I25" s="101"/>
      <c r="J25" s="95" t="s">
        <v>207</v>
      </c>
      <c r="K25" s="108"/>
    </row>
    <row r="26" spans="1:11" ht="18.75" thickBot="1" x14ac:dyDescent="0.3">
      <c r="A26" s="102" t="str">
        <f>IF(ISERROR(VLOOKUP(B26,FINANCE!$C$4:$T$100,8,FALSE)),"",IF(VLOOKUP(B26,FINANCE!$C$4:$L$100,8,FALSE)=1,FINANCEchecklist!$M$1,""))</f>
        <v/>
      </c>
      <c r="B26" s="109" t="str">
        <f>IF(FINANCE!$C$17="Select","BLIT 110",FINANCE!$C$17)</f>
        <v>BLIT 110</v>
      </c>
      <c r="C26" s="138" t="str">
        <f>IF(ISERROR(VLOOKUP(B26,FINANCE!$C$4:$L$100,4,FALSE)),"",IF(VLOOKUP(B26,FINANCE!$C$4:$L$100,4,FALSE)="Taking",$M$2,""))</f>
        <v/>
      </c>
      <c r="D26" s="109" t="str">
        <f>IF(FINANCE!$C$17="Select","Survey of Old Testament Literature *",CONCATENATE(FINANCE!$D$17," *"))</f>
        <v>Survey of Old Testament Literature *</v>
      </c>
      <c r="E26" s="137">
        <v>3</v>
      </c>
      <c r="G26" s="102" t="str">
        <f>IF(ISERROR(VLOOKUP(H26,FINANCE!$C$4:$T$100,8,FALSE)),"",IF(VLOOKUP(H26,FINANCE!$C$4:$L$100,8,FALSE)=1,FINANCEchecklist!$M$1,""))</f>
        <v/>
      </c>
      <c r="H26" s="110"/>
      <c r="I26" s="103" t="str">
        <f>IF(ISERROR(VLOOKUP(H26,FINANCE!$C$4:$L$100,4,FALSE)),"",IF(VLOOKUP(H26,FINANCE!$C$4:$L$100,4,FALSE)="Taking",$M$2,""))</f>
        <v/>
      </c>
      <c r="J26" s="94" t="s">
        <v>246</v>
      </c>
      <c r="K26" s="137">
        <v>1</v>
      </c>
    </row>
    <row r="27" spans="1:11" ht="18.75" thickBot="1" x14ac:dyDescent="0.3">
      <c r="A27" s="102" t="str">
        <f>IF(ISERROR(VLOOKUP(B27,FINANCE!$C$4:$T$100,8,FALSE)),"",IF(VLOOKUP(B27,FINANCE!$C$4:$L$100,8,FALSE)=1,FINANCEchecklist!$M$1,""))</f>
        <v/>
      </c>
      <c r="B27" s="109" t="str">
        <f>IF(FINANCE!$C$14="Select","HUM",FINANCE!$C$14)</f>
        <v>HUM</v>
      </c>
      <c r="C27" s="138" t="str">
        <f>IF(FINANCE!$F$14="Taking",$M$2,"")</f>
        <v/>
      </c>
      <c r="D27" s="109" t="str">
        <f>IF(B27="HUM","",FINANCE!$D$14)</f>
        <v/>
      </c>
      <c r="E27" s="137">
        <v>3</v>
      </c>
      <c r="G27" s="102" t="str">
        <f>IF(ISERROR(VLOOKUP(H27,FINANCE!$C$4:$T$100,8,FALSE)),"",IF(VLOOKUP(H27,FINANCE!$C$4:$L$100,8,FALSE)=1,FINANCEchecklist!$M$1,""))</f>
        <v/>
      </c>
      <c r="H27" s="109" t="str">
        <f>IF(FINANCE!$C$15="Select","HUM",FINANCE!$C$15)</f>
        <v>HUM</v>
      </c>
      <c r="I27" s="138" t="str">
        <f>IF(FINANCE!$F$15="Taking",$M$2,"")</f>
        <v/>
      </c>
      <c r="J27" s="109" t="str">
        <f>IF(H27="HUM","",FINANCE!$D$15)</f>
        <v/>
      </c>
      <c r="K27" s="137">
        <v>3</v>
      </c>
    </row>
    <row r="28" spans="1:11" ht="18.75" thickBot="1" x14ac:dyDescent="0.3">
      <c r="A28" s="102" t="str">
        <f>IF(ISERROR(VLOOKUP(B28,FINANCE!$C$4:$T$100,8,FALSE)),"",IF(VLOOKUP(B28,FINANCE!$C$4:$L$100,8,FALSE)=1,FINANCEchecklist!$M$1,""))</f>
        <v/>
      </c>
      <c r="B28" s="94" t="s">
        <v>50</v>
      </c>
      <c r="C28" s="103" t="str">
        <f>IF(ISERROR(VLOOKUP(B28,FINANCE!$C$4:$L$100,4,FALSE)),"",IF(VLOOKUP(B28,FINANCE!$C$4:$L$100,4,FALSE)="Taking",$M$2,""))</f>
        <v/>
      </c>
      <c r="D28" s="95" t="str">
        <f>IF(ISERROR(VLOOKUP(B28,FINANCE!$C$4:$T$100,18,FALSE)),"",VLOOKUP(B28,FINANCE!$C$4:$T$100,18,FALSE))</f>
        <v>Elementary Statistics</v>
      </c>
      <c r="E28" s="137">
        <v>3</v>
      </c>
      <c r="G28" s="102" t="str">
        <f>IF(ISERROR(VLOOKUP(H28,FINANCE!$C$4:$T$100,8,FALSE)),"",IF(VLOOKUP(H28,FINANCE!$C$4:$L$100,8,FALSE)=1,FINANCEchecklist!$M$1,""))</f>
        <v/>
      </c>
      <c r="H28" s="94" t="s">
        <v>123</v>
      </c>
      <c r="I28" s="103" t="str">
        <f>IF(ISERROR(VLOOKUP(H28,FINANCE!$C$4:$L$100,4,FALSE)),"",IF(VLOOKUP(H28,FINANCE!$C$4:$L$100,4,FALSE)="Taking",$M$2,""))</f>
        <v/>
      </c>
      <c r="J28" s="95" t="str">
        <f>IF(ISERROR(VLOOKUP(H28,FINANCE!$C$4:$T$100,18,FALSE)),"",VLOOKUP(H28,FINANCE!$C$4:$T$100,18,FALSE))</f>
        <v>Principles of Management</v>
      </c>
      <c r="K28" s="137">
        <v>3</v>
      </c>
    </row>
    <row r="29" spans="1:11" ht="18.75" thickBot="1" x14ac:dyDescent="0.3">
      <c r="A29" s="102" t="str">
        <f>IF(ISERROR(VLOOKUP(B29,FINANCE!$C$4:$T$100,8,FALSE)),"",IF(VLOOKUP(B29,FINANCE!$C$4:$L$100,8,FALSE)=1,FINANCEchecklist!$M$1,""))</f>
        <v/>
      </c>
      <c r="B29" s="94" t="s">
        <v>125</v>
      </c>
      <c r="C29" s="103" t="str">
        <f>IF(ISERROR(VLOOKUP(B29,FINANCE!$C$4:$L$100,4,FALSE)),"",IF(VLOOKUP(B29,FINANCE!$C$4:$L$100,4,FALSE)="Taking",$M$2,""))</f>
        <v/>
      </c>
      <c r="D29" s="95" t="str">
        <f>IF(ISERROR(VLOOKUP(B29,FINANCE!$C$4:$T$100,18,FALSE)),"",VLOOKUP(B29,FINANCE!$C$4:$T$100,18,FALSE))</f>
        <v>Principles of Marketing</v>
      </c>
      <c r="E29" s="137">
        <v>3</v>
      </c>
      <c r="G29" s="102" t="str">
        <f>IF(ISERROR(VLOOKUP(H29,FINANCE!$C$4:$T$100,8,FALSE)),"",IF(VLOOKUP(H29,FINANCE!$C$4:$L$100,8,FALSE)=1,FINANCEchecklist!$M$1,""))</f>
        <v/>
      </c>
      <c r="H29" s="94" t="s">
        <v>2</v>
      </c>
      <c r="I29" s="103" t="str">
        <f>IF(ISERROR(VLOOKUP(H29,FINANCE!$C$4:$L$100,4,FALSE)),"",IF(VLOOKUP(H29,FINANCE!$C$4:$L$100,4,FALSE)="Taking",$M$2,""))</f>
        <v/>
      </c>
      <c r="J29" s="95" t="str">
        <f>IF(ISERROR(VLOOKUP(H29,FINANCE!$C$4:$T$100,18,FALSE)),"",VLOOKUP(H29,FINANCE!$C$4:$T$100,18,FALSE))</f>
        <v>Oral Communication</v>
      </c>
      <c r="K29" s="137">
        <v>3</v>
      </c>
    </row>
    <row r="30" spans="1:11" ht="18.75" thickBot="1" x14ac:dyDescent="0.3">
      <c r="A30" s="102" t="str">
        <f>IF(FINANCE!$J$23=1,$M$1,"")</f>
        <v/>
      </c>
      <c r="B30" s="112" t="str">
        <f>IF(FINANCE!$C$23="Enter Course","Lab. Sci.",FINANCE!$C$23)</f>
        <v>Lab. Sci.</v>
      </c>
      <c r="C30" s="138" t="str">
        <f>IF(FINANCE!$F$23="Taking",$M$2,"")</f>
        <v/>
      </c>
      <c r="D30" s="109" t="str">
        <f>IF(B30="Lab. Sci.","",FINANCE!$D$23)</f>
        <v/>
      </c>
      <c r="E30" s="137">
        <v>3</v>
      </c>
      <c r="G30" s="102" t="str">
        <f>IF(ISERROR(VLOOKUP(H30,FINANCE!$C$4:$T$100,8,FALSE)),"",IF(VLOOKUP(H30,FINANCE!$C$4:$L$100,8,FALSE)=1,FINANCEchecklist!$M$1,""))</f>
        <v/>
      </c>
      <c r="H30" s="104" t="s">
        <v>52</v>
      </c>
      <c r="I30" s="103" t="str">
        <f>IF(ISERROR(VLOOKUP(H30,FINANCE!$C$4:$L$100,4,FALSE)),"",IF(VLOOKUP(H30,FINANCE!$C$4:$L$100,4,FALSE)="Taking",$M$2,""))</f>
        <v/>
      </c>
      <c r="J30" s="95" t="str">
        <f>IF(ISERROR(VLOOKUP(H30,FINANCE!$C$4:$T$100,18,FALSE)),"",VLOOKUP(H30,FINANCE!$C$4:$T$100,18,FALSE))</f>
        <v>American History Survey</v>
      </c>
      <c r="K30" s="137">
        <v>3</v>
      </c>
    </row>
    <row r="31" spans="1:11" ht="18.75" thickBot="1" x14ac:dyDescent="0.3">
      <c r="A31" s="102" t="str">
        <f>IF(FINANCE!$J$24=1,$M$1,"")</f>
        <v/>
      </c>
      <c r="B31" s="112" t="str">
        <f>IF(FINANCE!$C$24="Enter Course","Lab. Sci.",FINANCE!$C$24)</f>
        <v>Lab. Sci.</v>
      </c>
      <c r="C31" s="138" t="str">
        <f>IF(FINANCE!$F$24="Taking",$M$2,"")</f>
        <v/>
      </c>
      <c r="D31" s="109" t="str">
        <f>IF(B31="Lab. Sci.","",FINANCE!$D$24)</f>
        <v/>
      </c>
      <c r="E31" s="221">
        <v>1</v>
      </c>
      <c r="G31" s="102" t="str">
        <f>IF(ISERROR(VLOOKUP(H31,FINANCE!$C$4:$T$100,8,FALSE)),"",IF(VLOOKUP(H31,FINANCE!$C$4:$L$100,8,FALSE)=1,FINANCEchecklist!$M$1,""))</f>
        <v/>
      </c>
      <c r="H31" s="112" t="str">
        <f>IF(FINANCE!$C$18="Select","BLIT 120",FINANCE!$C$18)</f>
        <v>BLIT 120</v>
      </c>
      <c r="I31" s="138" t="str">
        <f>IF(ISERROR(VLOOKUP(H31,FINANCE!$C$4:$L$100,4,FALSE)),"",IF(VLOOKUP(H31,FINANCE!$C$4:$L$100,4,FALSE)="Taking",$M$2,""))</f>
        <v/>
      </c>
      <c r="J31" s="109" t="str">
        <f>IF(FINANCE!$C$18="Select","Survey of New Testament Literature +",CONCATENATE(FINANCE!$D$18," +"))</f>
        <v>Survey of New Testament Literature +</v>
      </c>
      <c r="K31" s="113">
        <v>3</v>
      </c>
    </row>
    <row r="32" spans="1:11" ht="18.75" thickBot="1" x14ac:dyDescent="0.3">
      <c r="A32" s="139" t="str">
        <f>IF(FINANCE!$J$31=1,$M$1,"")</f>
        <v/>
      </c>
      <c r="B32" s="109" t="str">
        <f>IF(FINANCE!$C$31="Enter Course","HPE",FINANCE!$C$31)</f>
        <v>HPE</v>
      </c>
      <c r="C32" s="138" t="str">
        <f>IF(FINANCE!$F$31="Taking",$M$2,"")</f>
        <v/>
      </c>
      <c r="D32" s="109" t="str">
        <f>IF(B32="HPE","",FINANCE!$D$31)</f>
        <v/>
      </c>
      <c r="E32" s="111">
        <f>FINANCE!$E$31</f>
        <v>0.5</v>
      </c>
      <c r="G32" s="139" t="str">
        <f>IF(FINANCE!$J$32=1,$M$1,"")</f>
        <v/>
      </c>
      <c r="H32" s="109" t="str">
        <f>IF(FINANCE!$C$32="Enter Course","HPE",FINANCE!$C$32)</f>
        <v>HPE</v>
      </c>
      <c r="I32" s="138" t="str">
        <f>IF(FINANCE!$F$32="Taking",$M$2,"")</f>
        <v/>
      </c>
      <c r="J32" s="109" t="str">
        <f>IF(H32="HPE","",FINANCE!$D$32)</f>
        <v/>
      </c>
      <c r="K32" s="111">
        <f>FINANCE!$E$32</f>
        <v>0.5</v>
      </c>
    </row>
    <row r="33" spans="1:15" ht="15.75" x14ac:dyDescent="0.25">
      <c r="A33" s="1"/>
      <c r="B33" s="1"/>
      <c r="C33" s="8"/>
      <c r="D33" s="94"/>
      <c r="E33" s="137">
        <f>SUM(E26:E32)</f>
        <v>16.5</v>
      </c>
      <c r="G33" s="106"/>
      <c r="H33" s="1"/>
      <c r="I33" s="106"/>
      <c r="J33" s="94"/>
      <c r="K33" s="137">
        <f>SUM(K26:K32)</f>
        <v>16.5</v>
      </c>
    </row>
    <row r="34" spans="1:15" ht="15.75" thickBot="1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76"/>
      <c r="L34" s="114"/>
      <c r="M34" s="114"/>
      <c r="N34" s="114"/>
      <c r="O34" s="114"/>
    </row>
    <row r="35" spans="1:15" ht="15.75" x14ac:dyDescent="0.25">
      <c r="A35" s="115"/>
      <c r="B35" s="115"/>
      <c r="C35" s="115"/>
      <c r="D35" s="116" t="s">
        <v>208</v>
      </c>
      <c r="E35" s="116"/>
      <c r="F35" s="117"/>
      <c r="G35" s="117"/>
      <c r="H35" s="117"/>
      <c r="I35" s="117"/>
      <c r="J35" s="116" t="s">
        <v>209</v>
      </c>
      <c r="K35" s="118"/>
      <c r="L35" s="119"/>
      <c r="M35" s="114"/>
      <c r="N35" s="114"/>
      <c r="O35" s="114"/>
    </row>
    <row r="36" spans="1:15" ht="18.75" thickBot="1" x14ac:dyDescent="0.3">
      <c r="A36" s="102" t="str">
        <f>IF(ISERROR(VLOOKUP(B36,FINANCE!$C$4:$T$100,8,FALSE)),"",IF(VLOOKUP(B36,FINANCE!$C$4:$L$100,8,FALSE)=1,FINANCEchecklist!$M$1,""))</f>
        <v/>
      </c>
      <c r="B36" s="94" t="s">
        <v>53</v>
      </c>
      <c r="C36" s="103" t="str">
        <f>IF(ISERROR(VLOOKUP(B36,FINANCE!$C$4:$L$100,4,FALSE)),"",IF(VLOOKUP(B36,FINANCE!$C$4:$L$100,4,FALSE)="Taking",$M$2,""))</f>
        <v/>
      </c>
      <c r="D36" s="95" t="str">
        <f>IF(ISERROR(VLOOKUP(B36,FINANCE!$C$4:$T$100,18,FALSE)),"",VLOOKUP(B36,FINANCE!$C$4:$T$100,18,FALSE))</f>
        <v>American Government and Politics</v>
      </c>
      <c r="E36" s="137">
        <v>3</v>
      </c>
      <c r="G36" s="102" t="str">
        <f>IF(ISERROR(VLOOKUP(H36,FINANCE!$C$4:$T$100,8,FALSE)),"",IF(VLOOKUP(H36,FINANCE!$C$4:$L$100,8,FALSE)=1,FINANCEchecklist!$M$1,""))</f>
        <v/>
      </c>
      <c r="H36" s="94" t="s">
        <v>80</v>
      </c>
      <c r="I36" s="103" t="str">
        <f>IF(ISERROR(VLOOKUP(H36,FINANCE!$C$4:$L$100,4,FALSE)),"",IF(VLOOKUP(H36,FINANCE!$C$4:$L$100,4,FALSE)="Taking",$M$2,""))</f>
        <v/>
      </c>
      <c r="J36" s="95" t="str">
        <f>IF(ISERROR(VLOOKUP(H36,FINANCE!$C$4:$T$100,18,FALSE)),"",VLOOKUP(H36,FINANCE!$C$4:$T$100,18,FALSE))</f>
        <v>Intermediate Accounting II +^</v>
      </c>
      <c r="K36" s="137">
        <v>3</v>
      </c>
      <c r="L36" s="120"/>
      <c r="M36" s="114"/>
      <c r="N36" s="114"/>
      <c r="O36" s="114"/>
    </row>
    <row r="37" spans="1:15" ht="18.75" thickBot="1" x14ac:dyDescent="0.3">
      <c r="A37" s="102" t="str">
        <f>IF(ISERROR(VLOOKUP(B37,FINANCE!$C$4:$T$100,8,FALSE)),"",IF(VLOOKUP(B37,FINANCE!$C$4:$L$100,8,FALSE)=1,FINANCEchecklist!$M$1,""))</f>
        <v/>
      </c>
      <c r="B37" s="94" t="s">
        <v>79</v>
      </c>
      <c r="C37" s="103" t="str">
        <f>IF(ISERROR(VLOOKUP(B37,FINANCE!$C$4:$L$100,4,FALSE)),"",IF(VLOOKUP(B37,FINANCE!$C$4:$L$100,4,FALSE)="Taking",$M$2,""))</f>
        <v/>
      </c>
      <c r="D37" s="95" t="str">
        <f>IF(ISERROR(VLOOKUP(B37,FINANCE!$C$4:$T$100,18,FALSE)),"",VLOOKUP(B37,FINANCE!$C$4:$T$100,18,FALSE))</f>
        <v>Intermediate Accounting I *^</v>
      </c>
      <c r="E37" s="137">
        <v>3</v>
      </c>
      <c r="G37" s="102" t="str">
        <f>IF(ISERROR(VLOOKUP(H37,FINANCE!$C$4:$T$100,8,FALSE)),"",IF(VLOOKUP(H37,FINANCE!$C$4:$L$100,8,FALSE)=1,FINANCEchecklist!$M$1,""))</f>
        <v/>
      </c>
      <c r="H37" s="94" t="s">
        <v>1</v>
      </c>
      <c r="I37" s="103" t="str">
        <f>IF(ISERROR(VLOOKUP(H37,FINANCE!$C$4:$L$100,4,FALSE)),"",IF(VLOOKUP(H37,FINANCE!$C$4:$L$100,4,FALSE)="Taking",$M$2,""))</f>
        <v/>
      </c>
      <c r="J37" s="95" t="str">
        <f>IF(ISERROR(VLOOKUP(H37,FINANCE!$C$4:$T$100,18,FALSE)),"",VLOOKUP(H37,FINANCE!$C$4:$T$100,18,FALSE))</f>
        <v>Critical Reading and Writing</v>
      </c>
      <c r="K37" s="137">
        <v>3</v>
      </c>
      <c r="L37" s="114"/>
      <c r="M37" s="77"/>
      <c r="N37" s="114"/>
      <c r="O37" s="114"/>
    </row>
    <row r="38" spans="1:15" ht="18.75" thickBot="1" x14ac:dyDescent="0.3">
      <c r="A38" s="102" t="str">
        <f>IF(ISERROR(VLOOKUP(B38,FINANCE!$C$4:$T$100,8,FALSE)),"",IF(VLOOKUP(B38,FINANCE!$C$4:$L$100,8,FALSE)=1,FINANCEchecklist!$M$1,""))</f>
        <v/>
      </c>
      <c r="B38" s="94" t="s">
        <v>116</v>
      </c>
      <c r="C38" s="103" t="str">
        <f>IF(ISERROR(VLOOKUP(B38,FINANCE!$C$4:$L$100,4,FALSE)),"",IF(VLOOKUP(B38,FINANCE!$C$4:$L$100,4,FALSE)="Taking",$M$2,""))</f>
        <v/>
      </c>
      <c r="D38" s="95" t="str">
        <f>IF(ISERROR(VLOOKUP(B38,FINANCE!$C$4:$T$100,18,FALSE)),"",VLOOKUP(B38,FINANCE!$C$4:$T$100,18,FALSE))</f>
        <v>Quantitative Analysis</v>
      </c>
      <c r="E38" s="137">
        <v>3</v>
      </c>
      <c r="G38" s="102" t="str">
        <f>IF(ISERROR(VLOOKUP(H38,FINANCE!$C$4:$T$100,8,FALSE)),"",IF(VLOOKUP(H38,FINANCE!$C$4:$L$100,8,FALSE)=1,FINANCEchecklist!$M$1,""))</f>
        <v/>
      </c>
      <c r="H38" s="94" t="s">
        <v>83</v>
      </c>
      <c r="I38" s="103" t="str">
        <f>IF(ISERROR(VLOOKUP(H38,FINANCE!$C$4:$L$100,4,FALSE)),"",IF(VLOOKUP(H38,FINANCE!$C$4:$L$100,4,FALSE)="Taking",$M$2,""))</f>
        <v/>
      </c>
      <c r="J38" s="95" t="str">
        <f>IF(ISERROR(VLOOKUP(H38,FINANCE!$C$4:$T$100,18,FALSE)),"",VLOOKUP(H38,FINANCE!$C$4:$T$100,18,FALSE))</f>
        <v>Personal Financial Planning</v>
      </c>
      <c r="K38" s="137">
        <v>3</v>
      </c>
      <c r="L38" s="114"/>
      <c r="M38" s="114"/>
      <c r="N38" s="114"/>
      <c r="O38" s="114"/>
    </row>
    <row r="39" spans="1:15" ht="18.75" thickBot="1" x14ac:dyDescent="0.3">
      <c r="A39" s="102" t="str">
        <f>IF(ISERROR(VLOOKUP(B39,FINANCE!$C$4:$T$100,8,FALSE)),"",IF(VLOOKUP(B39,FINANCE!$C$4:$L$100,8,FALSE)=1,FINANCEchecklist!$M$1,""))</f>
        <v/>
      </c>
      <c r="B39" s="94" t="s">
        <v>84</v>
      </c>
      <c r="C39" s="103" t="str">
        <f>IF(ISERROR(VLOOKUP(B39,FINANCE!$C$4:$L$100,4,FALSE)),"",IF(VLOOKUP(B39,FINANCE!$C$4:$L$100,4,FALSE)="Taking",$M$2,""))</f>
        <v/>
      </c>
      <c r="D39" s="95" t="str">
        <f>IF(ISERROR(VLOOKUP(B39,FINANCE!$C$4:$T$100,18,FALSE)),"",VLOOKUP(B39,FINANCE!$C$4:$T$100,18,FALSE))</f>
        <v>Financial Management</v>
      </c>
      <c r="E39" s="137">
        <v>3</v>
      </c>
      <c r="G39" s="102"/>
      <c r="H39" s="110"/>
      <c r="I39" s="103" t="str">
        <f>IF(ISERROR(VLOOKUP(H39,FINANCE!$C$4:$L$100,4,FALSE)),"",IF(VLOOKUP(H39,FINANCE!$C$4:$L$100,4,FALSE)="Taking",$M$2,""))</f>
        <v/>
      </c>
      <c r="J39" s="94" t="s">
        <v>246</v>
      </c>
      <c r="K39" s="137">
        <v>3</v>
      </c>
      <c r="L39" s="114"/>
      <c r="M39" s="114"/>
      <c r="N39" s="114"/>
      <c r="O39" s="114"/>
    </row>
    <row r="40" spans="1:15" ht="18.75" thickBot="1" x14ac:dyDescent="0.3">
      <c r="A40" s="102" t="str">
        <f>IF(ISERROR(VLOOKUP(B40,FINANCE!$C$4:$T$100,8,FALSE)),"",IF(VLOOKUP(B40,FINANCE!$C$4:$L$100,8,FALSE)=1,FINANCEchecklist!$M$1,""))</f>
        <v/>
      </c>
      <c r="B40" s="94" t="s">
        <v>85</v>
      </c>
      <c r="C40" s="103" t="str">
        <f>IF(ISERROR(VLOOKUP(B40,FINANCE!$C$4:$L$100,4,FALSE)),"",IF(VLOOKUP(B40,FINANCE!$C$4:$L$100,4,FALSE)="Taking",$M$2,""))</f>
        <v/>
      </c>
      <c r="D40" s="95" t="str">
        <f>IF(ISERROR(VLOOKUP(B40,FINANCE!$C$4:$T$100,18,FALSE)),"",VLOOKUP(B40,FINANCE!$C$4:$T$100,18,FALSE))</f>
        <v>Investments *</v>
      </c>
      <c r="E40" s="137">
        <v>3</v>
      </c>
      <c r="G40" s="102"/>
      <c r="H40" s="110"/>
      <c r="I40" s="103" t="str">
        <f>IF(ISERROR(VLOOKUP(H40,FINANCE!$C$4:$L$100,4,FALSE)),"",IF(VLOOKUP(H40,FINANCE!$C$4:$L$100,4,FALSE)="Taking",$M$2,""))</f>
        <v/>
      </c>
      <c r="J40" s="94" t="s">
        <v>251</v>
      </c>
      <c r="K40" s="137">
        <v>3</v>
      </c>
      <c r="L40" s="114"/>
      <c r="M40" s="114"/>
      <c r="N40" s="114"/>
      <c r="O40" s="114"/>
    </row>
    <row r="41" spans="1:15" ht="18.75" thickBot="1" x14ac:dyDescent="0.3">
      <c r="A41" s="139" t="str">
        <f>IF(FINANCE!$J$33=1,$M$1,"")</f>
        <v/>
      </c>
      <c r="B41" s="109" t="str">
        <f>IF(FINANCE!$C$33="Enter Course","HPE",FINANCE!$C$33)</f>
        <v>HPE</v>
      </c>
      <c r="C41" s="138" t="str">
        <f>IF(FINANCE!$F$33="Taking",$M$2,"")</f>
        <v/>
      </c>
      <c r="D41" s="109" t="str">
        <f>IF(B41="HPE","",FINANCE!$D$33)</f>
        <v/>
      </c>
      <c r="E41" s="111">
        <f>FINANCE!$E$33</f>
        <v>0.5</v>
      </c>
      <c r="G41" s="139" t="str">
        <f>IF(ISERROR(VLOOKUP(H41,FINANCE!$C$4:$T$100,8,FALSE)),"",IF(VLOOKUP(H41,FINANCE!$C$4:$L$100,8,FALSE)=1,FINANCEchecklist!$M$1,""))</f>
        <v/>
      </c>
      <c r="H41" s="112" t="str">
        <f>IF(FINANCE!$C$26="Select","Soc. Sci.",FINANCE!$C$26)</f>
        <v>Soc. Sci.</v>
      </c>
      <c r="I41" s="138" t="str">
        <f>IF(FINANCE!$F$26="Taking",$M$2,"")</f>
        <v/>
      </c>
      <c r="J41" s="109" t="str">
        <f>IF(H41="Soc. Sci.","",FINANCE!$D$26)</f>
        <v/>
      </c>
      <c r="K41" s="137">
        <v>3</v>
      </c>
    </row>
    <row r="42" spans="1:15" ht="18.75" thickBot="1" x14ac:dyDescent="0.3">
      <c r="A42" s="1"/>
      <c r="B42" s="1"/>
      <c r="C42" s="8"/>
      <c r="D42" s="94"/>
      <c r="E42" s="137">
        <f>SUM(E36:E41)</f>
        <v>15.5</v>
      </c>
      <c r="G42" s="139" t="str">
        <f>IF(FINANCE!$J$34=1,$M$1,"")</f>
        <v/>
      </c>
      <c r="H42" s="109" t="str">
        <f>IF(FINANCE!$C$34="Enter Course","HPE",FINANCE!$C$34)</f>
        <v>HPE</v>
      </c>
      <c r="I42" s="138" t="str">
        <f>IF(FINANCE!$F$34="Taking",$M$2,"")</f>
        <v/>
      </c>
      <c r="J42" s="109" t="str">
        <f>IF(H42="HPE","",FINANCE!$D$34)</f>
        <v/>
      </c>
      <c r="K42" s="111">
        <f>FINANCE!$E$34</f>
        <v>0.5</v>
      </c>
    </row>
    <row r="43" spans="1:15" ht="15.75" x14ac:dyDescent="0.25">
      <c r="G43" s="161"/>
      <c r="H43" s="78"/>
      <c r="I43" s="161"/>
      <c r="J43" s="109"/>
      <c r="K43" s="137">
        <f>SUM(K36:K42)</f>
        <v>18.5</v>
      </c>
    </row>
    <row r="44" spans="1:15" ht="15.75" thickBot="1" x14ac:dyDescent="0.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76"/>
    </row>
    <row r="45" spans="1:15" ht="15.75" x14ac:dyDescent="0.25">
      <c r="A45" s="115"/>
      <c r="B45" s="115"/>
      <c r="C45" s="115"/>
      <c r="D45" s="116" t="s">
        <v>210</v>
      </c>
      <c r="E45" s="116"/>
      <c r="F45" s="117"/>
      <c r="G45" s="117"/>
      <c r="H45" s="117"/>
      <c r="I45" s="117"/>
      <c r="J45" s="116" t="s">
        <v>211</v>
      </c>
      <c r="K45" s="104"/>
    </row>
    <row r="46" spans="1:15" ht="18.75" thickBot="1" x14ac:dyDescent="0.3">
      <c r="A46" s="139" t="str">
        <f>IF(FINANCE!$J$49=1,$M$1,"")</f>
        <v/>
      </c>
      <c r="B46" s="112" t="str">
        <f>IF(FINANCE!$C$49="Select","Maj. Elec.",FINANCE!$C$49)</f>
        <v>Maj. Elec.</v>
      </c>
      <c r="C46" s="138" t="str">
        <f>IF(FINANCE!$F$49="Taking",$M$2,"")</f>
        <v/>
      </c>
      <c r="D46" s="109" t="str">
        <f>IF(B46="Maj. Elec.","",FINANCE!$D$49)</f>
        <v/>
      </c>
      <c r="E46" s="137">
        <v>3</v>
      </c>
      <c r="G46" s="102" t="str">
        <f>IF(ISERROR(VLOOKUP(H46,FINANCE!$C$4:$T$100,8,FALSE)),"",IF(VLOOKUP(H46,FINANCE!$C$4:$L$100,8,FALSE)=1,FINANCEchecklist!$M$1,""))</f>
        <v/>
      </c>
      <c r="H46" s="94" t="s">
        <v>124</v>
      </c>
      <c r="I46" s="103" t="str">
        <f>IF(ISERROR(VLOOKUP(H46,FINANCE!$C$4:$L$100,4,FALSE)),"",IF(VLOOKUP(H46,FINANCE!$C$4:$L$100,4,FALSE)="Taking",$M$2,""))</f>
        <v/>
      </c>
      <c r="J46" s="95" t="str">
        <f>IF(ISERROR(VLOOKUP(H46,FINANCE!$C$4:$T$100,18,FALSE)),"",VLOOKUP(H46,FINANCE!$C$4:$T$100,18,FALSE))</f>
        <v>Strategic Management</v>
      </c>
      <c r="K46" s="137">
        <v>3</v>
      </c>
    </row>
    <row r="47" spans="1:15" ht="18.75" thickBot="1" x14ac:dyDescent="0.3">
      <c r="A47" s="102" t="str">
        <f>IF(ISERROR(VLOOKUP(B47,FINANCE!$C$4:$T$100,8,FALSE)),"",IF(VLOOKUP(B47,FINANCE!$C$4:$L$100,8,FALSE)=1,FINANCEchecklist!$M$1,""))</f>
        <v/>
      </c>
      <c r="B47" s="94" t="s">
        <v>82</v>
      </c>
      <c r="C47" s="103" t="str">
        <f>IF(ISERROR(VLOOKUP(B47,FINANCE!$C$4:$L$100,4,FALSE)),"",IF(VLOOKUP(B47,FINANCE!$C$4:$L$100,4,FALSE)="Taking",$M$2,""))</f>
        <v/>
      </c>
      <c r="D47" s="95" t="str">
        <f>IF(ISERROR(VLOOKUP(B47,FINANCE!$C$4:$T$100,18,FALSE)),"",VLOOKUP(B47,FINANCE!$C$4:$T$100,18,FALSE))</f>
        <v>Senior Paper</v>
      </c>
      <c r="E47" s="137">
        <v>3</v>
      </c>
      <c r="G47" s="102" t="str">
        <f>IF(ISERROR(VLOOKUP(H47,FINANCE!$C$4:$T$100,8,FALSE)),"",IF(VLOOKUP(H47,FINANCE!$C$4:$L$100,8,FALSE)=1,FINANCEchecklist!$M$1,""))</f>
        <v/>
      </c>
      <c r="H47" s="94" t="s">
        <v>120</v>
      </c>
      <c r="I47" s="103" t="str">
        <f>IF(ISERROR(VLOOKUP(H47,FINANCE!$C$4:$L$100,4,FALSE)),"",IF(VLOOKUP(H47,FINANCE!$C$4:$L$100,4,FALSE)="Taking",$M$2,""))</f>
        <v/>
      </c>
      <c r="J47" s="95" t="str">
        <f>IF(ISERROR(VLOOKUP(H47,FINANCE!$C$4:$T$100,18,FALSE)),"",VLOOKUP(H47,FINANCE!$C$4:$T$100,18,FALSE))</f>
        <v>Business Law II +</v>
      </c>
      <c r="K47" s="137">
        <v>3</v>
      </c>
    </row>
    <row r="48" spans="1:15" ht="18.75" thickBot="1" x14ac:dyDescent="0.3">
      <c r="A48" s="102" t="str">
        <f>IF(ISERROR(VLOOKUP(B48,FINANCE!$C$4:$T$100,8,FALSE)),"",IF(VLOOKUP(B48,FINANCE!$C$4:$L$100,8,FALSE)=1,FINANCEchecklist!$M$1,""))</f>
        <v/>
      </c>
      <c r="B48" s="94" t="s">
        <v>119</v>
      </c>
      <c r="C48" s="103" t="str">
        <f>IF(ISERROR(VLOOKUP(B48,FINANCE!$C$4:$L$100,4,FALSE)),"",IF(VLOOKUP(B48,FINANCE!$C$4:$L$100,4,FALSE)="Taking",$M$2,""))</f>
        <v/>
      </c>
      <c r="D48" s="95" t="str">
        <f>IF(ISERROR(VLOOKUP(B48,FINANCE!$C$4:$T$100,18,FALSE)),"",VLOOKUP(B48,FINANCE!$C$4:$T$100,18,FALSE))</f>
        <v>Business Law I *</v>
      </c>
      <c r="E48" s="137">
        <v>3</v>
      </c>
      <c r="G48" s="139" t="str">
        <f>IF(FINANCE!$J$50=1,$M$1,"")</f>
        <v/>
      </c>
      <c r="H48" s="112" t="str">
        <f>IF(FINANCE!$C$50="Select","Maj. Elec.",FINANCE!$C$50)</f>
        <v>Maj. Elec.</v>
      </c>
      <c r="I48" s="138" t="str">
        <f>IF(FINANCE!$F$50="Taking",$M$2,"")</f>
        <v/>
      </c>
      <c r="J48" s="109" t="str">
        <f>IF(H48="Maj. Elec.","",FINANCE!$D$50)</f>
        <v/>
      </c>
      <c r="K48" s="137">
        <v>3</v>
      </c>
    </row>
    <row r="49" spans="1:11" ht="18.75" thickBot="1" x14ac:dyDescent="0.3">
      <c r="A49" s="102" t="str">
        <f>IF(ISERROR(VLOOKUP(B49,FINANCE!$C$4:$T$100,8,FALSE)),"",IF(VLOOKUP(B49,FINANCE!$C$4:$L$100,8,FALSE)=1,FINANCEchecklist!$M$1,""))</f>
        <v/>
      </c>
      <c r="B49" s="94" t="s">
        <v>81</v>
      </c>
      <c r="C49" s="103" t="str">
        <f>IF(ISERROR(VLOOKUP(B49,FINANCE!$C$4:$L$100,4,FALSE)),"",IF(VLOOKUP(B49,FINANCE!$C$4:$L$100,4,FALSE)="Taking",$M$2,""))</f>
        <v/>
      </c>
      <c r="D49" s="95" t="str">
        <f>IF(ISERROR(VLOOKUP(B49,FINANCE!$C$4:$T$100,18,FALSE)),"",VLOOKUP(B49,FINANCE!$C$4:$T$100,18,FALSE))</f>
        <v>Federal Income Tax Accounting</v>
      </c>
      <c r="E49" s="137">
        <v>3</v>
      </c>
      <c r="G49" s="102" t="str">
        <f>IF(ISERROR(VLOOKUP(H49,FINANCE!$C$4:$T$100,8,FALSE)),"",IF(VLOOKUP(H49,FINANCE!$C$4:$L$100,8,FALSE)=1,FINANCEchecklist!$M$1,""))</f>
        <v/>
      </c>
      <c r="H49" s="94" t="s">
        <v>86</v>
      </c>
      <c r="I49" s="103" t="str">
        <f>IF(ISERROR(VLOOKUP(H49,FINANCE!$C$4:$L$100,4,FALSE)),"",IF(VLOOKUP(H49,FINANCE!$C$4:$L$100,4,FALSE)="Taking",$M$2,""))</f>
        <v/>
      </c>
      <c r="J49" s="95" t="str">
        <f>IF(ISERROR(VLOOKUP(H49,FINANCE!$C$4:$T$100,18,FALSE)),"",VLOOKUP(H49,FINANCE!$C$4:$T$100,18,FALSE))</f>
        <v>Advanced Financial Management +</v>
      </c>
      <c r="K49" s="137">
        <v>3</v>
      </c>
    </row>
    <row r="50" spans="1:11" ht="18.75" thickBot="1" x14ac:dyDescent="0.3">
      <c r="A50" s="102"/>
      <c r="B50" s="110"/>
      <c r="C50" s="103" t="str">
        <f>IF(ISERROR(VLOOKUP(B50,FINANCE!$C$4:$L$100,4,FALSE)),"",IF(VLOOKUP(B50,FINANCE!$C$4:$L$100,4,FALSE)="Taking",$M$2,""))</f>
        <v/>
      </c>
      <c r="D50" s="94" t="s">
        <v>252</v>
      </c>
      <c r="E50" s="137">
        <v>3</v>
      </c>
      <c r="G50" s="141" t="str">
        <f>IF(FINANCE!$J$36=1,$M$1,"")</f>
        <v/>
      </c>
      <c r="H50" s="109" t="str">
        <f>IF(FINANCE!$C$36="Enter Course","HPE",FINANCE!$C$36)</f>
        <v>HPE</v>
      </c>
      <c r="I50" s="138" t="str">
        <f>IF(FINANCE!$F$36="Taking",$M$2,"")</f>
        <v/>
      </c>
      <c r="J50" s="109" t="str">
        <f>IF(H50="HPE","",FINANCE!$D$36)</f>
        <v/>
      </c>
      <c r="K50" s="111">
        <f>FINANCE!$E$36</f>
        <v>0.5</v>
      </c>
    </row>
    <row r="51" spans="1:11" ht="18.75" thickBot="1" x14ac:dyDescent="0.3">
      <c r="A51" s="139" t="str">
        <f>IF(FINANCE!$J$62=1,M1,"")</f>
        <v/>
      </c>
      <c r="B51" s="109" t="s">
        <v>121</v>
      </c>
      <c r="C51" s="138" t="str">
        <f>IF(FINANCE!$F$62="Taking",$M$2,"")</f>
        <v/>
      </c>
      <c r="D51" s="109" t="s">
        <v>132</v>
      </c>
      <c r="E51" s="137">
        <v>0</v>
      </c>
      <c r="G51" s="121" t="str">
        <f>IF(ISERROR(VLOOKUP(H51,FINANCE!$C$4:$T$100,8,FALSE)),"",IF(VLOOKUP(H51,FINANCE!$C$4:$L$100,8,FALSE)=1,FINANCEchecklist!$M$1,""))</f>
        <v/>
      </c>
      <c r="H51" s="112"/>
      <c r="I51" s="103" t="str">
        <f>IF(ISERROR(VLOOKUP(H51,FINANCE!$C$4:$L$100,4,FALSE)),"",IF(VLOOKUP(H51,FINANCE!$C$4:$L$100,4,FALSE)="Taking",$M$2,""))</f>
        <v/>
      </c>
      <c r="J51" s="94"/>
      <c r="K51" s="137">
        <f>SUM(K46:K50)</f>
        <v>12.5</v>
      </c>
    </row>
    <row r="52" spans="1:11" ht="18.75" thickBot="1" x14ac:dyDescent="0.3">
      <c r="A52" s="139" t="str">
        <f>IF(FINANCE!$J$35=1,$M$1,"")</f>
        <v/>
      </c>
      <c r="B52" s="109" t="str">
        <f>IF(FINANCE!$C$35="Enter Course","HPE",FINANCE!$C$35)</f>
        <v>HPE</v>
      </c>
      <c r="C52" s="138" t="str">
        <f>IF(FINANCE!$F$35="Taking",$M$2,"")</f>
        <v/>
      </c>
      <c r="D52" s="109" t="str">
        <f>IF(B52="HPE","",FINANCE!$D$35)</f>
        <v/>
      </c>
      <c r="E52" s="111">
        <f>FINANCE!$E$35</f>
        <v>0.5</v>
      </c>
      <c r="G52" s="102" t="str">
        <f>IF(ISERROR(VLOOKUP(H52,FINANCE!$C$4:$T$100,8,FALSE)),"",IF(VLOOKUP(H52,FINANCE!$C$4:$L$100,8,FALSE)=1,FINANCEchecklist!$M$1,""))</f>
        <v/>
      </c>
      <c r="H52" s="112" t="s">
        <v>203</v>
      </c>
      <c r="I52" s="103" t="str">
        <f>IF(ISERROR(VLOOKUP(H52,FINANCE!$C$4:$L$100,4,FALSE)),"",IF(VLOOKUP(H52,FINANCE!$C$4:$L$100,4,FALSE)="Taking",$M$2,""))</f>
        <v/>
      </c>
      <c r="J52" s="94" t="s">
        <v>204</v>
      </c>
      <c r="K52" s="105">
        <v>3</v>
      </c>
    </row>
    <row r="53" spans="1:11" ht="18" x14ac:dyDescent="0.25">
      <c r="A53" s="121" t="str">
        <f>IF(ISERROR(VLOOKUP(B53,FINANCE!$C$4:$L$75,8,FALSE)),"",IF(VLOOKUP(B53,FINANCE!$C$4:$L$75,8,FALSE)=1,FINANCEchecklist!$M$1,""))</f>
        <v/>
      </c>
      <c r="B53" s="94"/>
      <c r="C53" s="1"/>
      <c r="D53" s="94"/>
      <c r="E53" s="137">
        <f>SUM(E46:E52)</f>
        <v>15.5</v>
      </c>
      <c r="G53" s="106"/>
      <c r="H53" s="94"/>
      <c r="I53" s="106"/>
      <c r="J53" s="94"/>
      <c r="K53" s="137">
        <f>SUM(K51:K52)</f>
        <v>15.5</v>
      </c>
    </row>
    <row r="54" spans="1:11" ht="18.75" thickBot="1" x14ac:dyDescent="0.3">
      <c r="A54" s="102" t="str">
        <f>IF(ISERROR(VLOOKUP(B54,FINANCE!$C$4:$T$100,8,FALSE)),"",IF(VLOOKUP(B54,FINANCE!$C$4:$L$100,8,FALSE)=1,FINANCEchecklist!$M$1,""))</f>
        <v/>
      </c>
      <c r="B54" s="94" t="s">
        <v>201</v>
      </c>
      <c r="C54" s="1"/>
      <c r="D54" s="94" t="s">
        <v>202</v>
      </c>
      <c r="E54" s="105">
        <v>2</v>
      </c>
    </row>
    <row r="55" spans="1:11" ht="15.75" x14ac:dyDescent="0.25">
      <c r="A55" s="1"/>
      <c r="B55" s="1"/>
      <c r="C55" s="1"/>
      <c r="D55" s="94"/>
      <c r="E55" s="137">
        <f>SUM(E53:E54)</f>
        <v>17.5</v>
      </c>
      <c r="G55" s="241" t="s">
        <v>205</v>
      </c>
      <c r="H55" s="241"/>
      <c r="I55" s="241"/>
      <c r="J55" s="241"/>
      <c r="K55" s="241"/>
    </row>
    <row r="56" spans="1:11" ht="15.75" thickBot="1" x14ac:dyDescent="0.3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IF(ISERROR(VLOOKUP(B58,FINANCE!$C$4:$T$100,8,FALSE)),"",IF(VLOOKUP(B58,FINANCE!$C$4:$L$100,8,FALSE)=1,FINANCEchecklist!$M$1,""))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IF(ISERROR(VLOOKUP(H58,FINANCE!$C$4:$T$100,8,FALSE)),"",IF(VLOOKUP(H58,FINANCE!$C$4:$L$100,8,FALSE)=1,FINANCEchecklist!$M$1,""))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IF(ISERROR(VLOOKUP(B59,FINANCE!$C$4:$T$100,8,FALSE)),"",IF(VLOOKUP(B59,FINANCE!$C$4:$L$100,8,FALSE)=1,FINANCEchecklist!$M$1,""))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IF(ISERROR(VLOOKUP(H59,FINANCE!$C$4:$T$100,8,FALSE)),"",IF(VLOOKUP(H59,FINANCE!$C$4:$L$100,8,FALSE)=1,FINANCEchecklist!$M$1,""))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IF(ISERROR(VLOOKUP(B60,FINANCE!$C$4:$T$100,8,FALSE)),"",IF(VLOOKUP(B60,FINANCE!$C$4:$L$100,8,FALSE)=1,FINANCEchecklist!$M$1,""))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IF(ISERROR(VLOOKUP(H60,FINANCE!$C$4:$T$100,8,FALSE)),"",IF(VLOOKUP(H60,FINANCE!$C$4:$L$100,8,FALSE)=1,FINANCEchecklist!$M$1,""))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IF(ISERROR(VLOOKUP(B61,FINANCE!$C$4:$T$100,8,FALSE)),"",IF(VLOOKUP(B61,FINANCE!$C$4:$L$100,8,FALSE)=1,FINANCEchecklist!$M$1,""))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IF(ISERROR(VLOOKUP(H61,FINANCE!$C$4:$T$100,8,FALSE)),"",IF(VLOOKUP(H61,FINANCE!$C$4:$L$100,8,FALSE)=1,FINANCEchecklist!$M$1,""))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IF(ISERROR(VLOOKUP(B62,FINANCE!$C$4:$T$100,8,FALSE)),"",IF(VLOOKUP(B62,FINANCE!$C$4:$L$100,8,FALSE)=1,FINANCEchecklist!$M$1,""))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IF(ISERROR(VLOOKUP(H62,FINANCE!$C$4:$T$100,8,FALSE)),"",IF(VLOOKUP(H62,FINANCE!$C$4:$L$100,8,FALSE)=1,FINANCEchecklist!$M$1,""))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IF(ISERROR(VLOOKUP(B63,FINANCE!$C$4:$T$100,8,FALSE)),"",IF(VLOOKUP(B63,FINANCE!$C$4:$L$100,8,FALSE)=1,FINANCEchecklist!$M$1,""))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ht="27" x14ac:dyDescent="0.25">
      <c r="A69" s="122" t="s">
        <v>235</v>
      </c>
      <c r="B69" s="242" t="s">
        <v>241</v>
      </c>
      <c r="C69" s="242"/>
      <c r="D69" s="242"/>
      <c r="E69" s="242"/>
      <c r="F69" s="242"/>
      <c r="G69" s="242"/>
      <c r="H69" s="242"/>
      <c r="I69" s="242"/>
      <c r="J69" s="242"/>
    </row>
    <row r="70" spans="1:11" ht="27" customHeight="1" x14ac:dyDescent="0.25">
      <c r="A70" s="123" t="s">
        <v>236</v>
      </c>
      <c r="B70" s="242" t="s">
        <v>242</v>
      </c>
      <c r="C70" s="242"/>
      <c r="D70" s="242"/>
      <c r="E70" s="242"/>
      <c r="F70" s="242"/>
      <c r="G70" s="242"/>
      <c r="H70" s="242"/>
      <c r="I70" s="242"/>
      <c r="J70" s="242"/>
    </row>
    <row r="71" spans="1:11" x14ac:dyDescent="0.25">
      <c r="A71" s="124" t="s">
        <v>237</v>
      </c>
      <c r="B71" s="81" t="s">
        <v>243</v>
      </c>
      <c r="C71" s="81"/>
      <c r="D71" s="81"/>
      <c r="E71" s="81"/>
      <c r="F71" s="81"/>
      <c r="G71" s="81"/>
      <c r="H71" s="81"/>
      <c r="I71" s="81"/>
      <c r="J71" s="81"/>
    </row>
    <row r="72" spans="1:11" x14ac:dyDescent="0.25">
      <c r="A72" s="124" t="s">
        <v>238</v>
      </c>
      <c r="B72" s="81" t="s">
        <v>244</v>
      </c>
      <c r="C72" s="81"/>
      <c r="D72" s="81"/>
      <c r="E72" s="81"/>
      <c r="F72" s="81"/>
      <c r="G72" s="81"/>
      <c r="H72" s="81"/>
      <c r="I72" s="81"/>
      <c r="J72" s="81"/>
    </row>
    <row r="73" spans="1:11" x14ac:dyDescent="0.25">
      <c r="A73" s="125" t="s">
        <v>248</v>
      </c>
      <c r="B73" s="81" t="s">
        <v>249</v>
      </c>
      <c r="C73" s="81"/>
      <c r="D73" s="81"/>
      <c r="E73" s="81"/>
      <c r="F73" s="81"/>
      <c r="G73" s="81"/>
      <c r="H73" s="81"/>
      <c r="I73" s="81"/>
      <c r="J73" s="81"/>
    </row>
  </sheetData>
  <sheetProtection password="EDE3" sheet="1" objects="1" scenarios="1" selectLockedCells="1"/>
  <mergeCells count="10">
    <mergeCell ref="A23:K24"/>
    <mergeCell ref="G55:K55"/>
    <mergeCell ref="B69:J69"/>
    <mergeCell ref="B70:J70"/>
    <mergeCell ref="B7:H7"/>
    <mergeCell ref="B8:D8"/>
    <mergeCell ref="F8:H8"/>
    <mergeCell ref="B9:D9"/>
    <mergeCell ref="F9:H9"/>
    <mergeCell ref="B10:H10"/>
  </mergeCells>
  <conditionalFormatting sqref="N37">
    <cfRule type="expression" dxfId="27" priority="2">
      <formula>IF($N$37=1,TRUE,FALSE)</formula>
    </cfRule>
  </conditionalFormatting>
  <conditionalFormatting sqref="A1:K1">
    <cfRule type="expression" dxfId="26" priority="1">
      <formula>IF($N$1&lt;&gt;$O$1,TRUE,FALSE)</formula>
    </cfRule>
  </conditionalFormatting>
  <pageMargins left="0.5" right="0.5" top="0.5" bottom="0.5" header="0.55000000000000004" footer="0.3"/>
  <pageSetup scale="57" orientation="portrait" r:id="rId1"/>
  <ignoredErrors>
    <ignoredError sqref="A16 C16:D16 I16:J16 G20 I20 C27 I27 G48 I48:J48 G50 I5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7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710937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24" width="9.140625" style="2" customWidth="1"/>
    <col min="25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557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IF(OR(F4="F",F4="W",F4="WF",F4="NP"),"Retake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IF(OR(F5="F",F5="W",F5="WF",F5="NP"),"Retake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IF(OR(F12="F",F12="W",F12="WF",F12="NP"),"Retake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IF(OR(F17="F",F17="W",F17="WF",F17="NP"),"Retake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566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IF(OR(F21="F",F21="W",F21="WF",F21="NP"),"Retake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565</v>
      </c>
      <c r="E22" s="22">
        <v>1</v>
      </c>
      <c r="F22" s="23" t="s">
        <v>41</v>
      </c>
      <c r="G22" s="24" t="str">
        <f>IF(F22="A",4,IF(F22="B",3,IF(F22="C",2,IF(F22="D",1,IF(OR(F22="F",F22="WF"),0,IF(F22="T","",IF(F22="X","","")))))))</f>
        <v/>
      </c>
      <c r="H22" s="24" t="str">
        <f>IF(G22="","",G22*E22)</f>
        <v/>
      </c>
      <c r="I22" s="24" t="str">
        <f>IF(H22="","",E22)</f>
        <v/>
      </c>
      <c r="J22" s="25">
        <f>IF(OR(F22="F",F22="WF",F22="W",F22="NP",F22="Select"),0,1)</f>
        <v>0</v>
      </c>
      <c r="K22" s="25">
        <f>J22*E22</f>
        <v>0</v>
      </c>
      <c r="L22" s="24">
        <f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>IF(OR(F22="F",F22="W",F22="WF",F22="NP"),"Retake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>IF(M22="FA",CONCATENATE(D22," *"),IF(M22="SP",CONCATENATE(D22," +"),IF(M22="FA, SUM",CONCATENATE(D22," *^"),IF(M22="SP, SUM",CONCATENATE(D22," +^"),D22))))</f>
        <v>Enter Laboratory Course Name</v>
      </c>
      <c r="U22" s="134">
        <f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567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IF(OR(F23="F",F23="W",F23="WF",F23="NP"),"Retake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565</v>
      </c>
      <c r="E24" s="22">
        <v>1</v>
      </c>
      <c r="F24" s="23" t="s">
        <v>41</v>
      </c>
      <c r="G24" s="24" t="str">
        <f>IF(F24="A",4,IF(F24="B",3,IF(F24="C",2,IF(F24="D",1,IF(OR(F24="F",F24="WF"),0,IF(F24="T","",IF(F24="X","","")))))))</f>
        <v/>
      </c>
      <c r="H24" s="24" t="str">
        <f>IF(G24="","",G24*E24)</f>
        <v/>
      </c>
      <c r="I24" s="24" t="str">
        <f>IF(H24="","",E24)</f>
        <v/>
      </c>
      <c r="J24" s="25">
        <f>IF(OR(F24="F",F24="WF",F24="W",F24="NP",F24="Select"),0,1)</f>
        <v>0</v>
      </c>
      <c r="K24" s="25">
        <f>J24*E24</f>
        <v>0</v>
      </c>
      <c r="L24" s="24">
        <f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>IF(OR(F24="F",F24="W",F24="WF",F24="NP"),"Retake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>IF(M24="FA",CONCATENATE(D24," *"),IF(M24="SP",CONCATENATE(D24," +"),IF(M24="FA, SUM",CONCATENATE(D24," *^"),IF(M24="SP, SUM",CONCATENATE(D24," +^"),D24))))</f>
        <v>Enter Laboratory Course Name</v>
      </c>
      <c r="U24" s="134">
        <f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 t="shared" ref="N26" si="42">IF(OR(F26="F",F26="W",F26="WF",F26="NP"),"Retake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43">IF(F28="Taking",$T$2,"")</f>
        <v/>
      </c>
      <c r="B28" s="72" t="str">
        <f t="shared" ref="B28:B36" si="44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45">IF(F28="A",4,IF(F28="B",3,IF(F28="C",2,IF(F28="D",1,IF(OR(F28="F",F28="WF"),0,IF(F28="T","",IF(F28="X","","")))))))</f>
        <v/>
      </c>
      <c r="H28" s="48" t="str">
        <f t="shared" ref="H28:H36" si="46">IF(G28="","",G28*E28)</f>
        <v/>
      </c>
      <c r="I28" s="48" t="str">
        <f t="shared" ref="I28:I36" si="47">IF(H28="","",E28)</f>
        <v/>
      </c>
      <c r="J28" s="49">
        <f t="shared" ref="J28:J36" si="48">IF(OR(F28="F",F28="WF",F28="W",F28="NP",F28="Select"),0,1)</f>
        <v>0</v>
      </c>
      <c r="K28" s="49">
        <f t="shared" ref="K28:K36" si="49">J28*E28</f>
        <v>0</v>
      </c>
      <c r="L28" s="48">
        <f t="shared" ref="L28:L36" si="50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51">IF(OR(F28="F",F28="W",F28="WF",F28="NP"),"Retake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52">IF(M28="FA",CONCATENATE(D28," *"),IF(M28="SP",CONCATENATE(D28," +"),IF(M28="FA, SUM",CONCATENATE(D28," *^"),IF(M28="SP, SUM",CONCATENATE(D28," +^"),D28))))</f>
        <v>Health Fitness I</v>
      </c>
      <c r="U28" s="132">
        <f t="shared" ref="U28:U36" si="53">IF(F28="Taking",E28,0)</f>
        <v>0</v>
      </c>
      <c r="V28" s="132">
        <f t="shared" ref="V28:V36" si="54">IF(F28="Trans.",E28,0)</f>
        <v>0</v>
      </c>
      <c r="W28" s="226"/>
    </row>
    <row r="29" spans="1:23" x14ac:dyDescent="0.25">
      <c r="A29" s="72" t="str">
        <f t="shared" si="43"/>
        <v/>
      </c>
      <c r="B29" s="72" t="str">
        <f t="shared" si="44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45"/>
        <v/>
      </c>
      <c r="H29" s="18" t="str">
        <f t="shared" si="46"/>
        <v/>
      </c>
      <c r="I29" s="18" t="str">
        <f t="shared" si="47"/>
        <v/>
      </c>
      <c r="J29" s="19">
        <f t="shared" si="48"/>
        <v>0</v>
      </c>
      <c r="K29" s="19">
        <f t="shared" si="49"/>
        <v>0</v>
      </c>
      <c r="L29" s="18">
        <f t="shared" si="50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51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52"/>
        <v>Health Fitness II</v>
      </c>
      <c r="U29" s="133">
        <f t="shared" si="53"/>
        <v>0</v>
      </c>
      <c r="V29" s="133">
        <f t="shared" si="54"/>
        <v>0</v>
      </c>
      <c r="W29" s="226"/>
    </row>
    <row r="30" spans="1:23" x14ac:dyDescent="0.25">
      <c r="A30" s="72" t="str">
        <f t="shared" si="43"/>
        <v/>
      </c>
      <c r="B30" s="72" t="str">
        <f t="shared" si="44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45"/>
        <v/>
      </c>
      <c r="H30" s="18" t="str">
        <f t="shared" si="46"/>
        <v/>
      </c>
      <c r="I30" s="18" t="str">
        <f t="shared" si="47"/>
        <v/>
      </c>
      <c r="J30" s="19">
        <f t="shared" si="48"/>
        <v>0</v>
      </c>
      <c r="K30" s="19">
        <f t="shared" si="49"/>
        <v>0</v>
      </c>
      <c r="L30" s="18">
        <f t="shared" si="50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52"/>
        <v>Swimming Proficiency</v>
      </c>
      <c r="U30" s="133">
        <f t="shared" si="53"/>
        <v>0</v>
      </c>
      <c r="V30" s="133">
        <f t="shared" si="54"/>
        <v>0</v>
      </c>
      <c r="W30" s="226"/>
    </row>
    <row r="31" spans="1:23" x14ac:dyDescent="0.25">
      <c r="A31" s="72" t="str">
        <f t="shared" si="43"/>
        <v/>
      </c>
      <c r="B31" s="72" t="str">
        <f t="shared" si="44"/>
        <v/>
      </c>
      <c r="C31" s="232" t="s">
        <v>49</v>
      </c>
      <c r="D31" s="229" t="s">
        <v>582</v>
      </c>
      <c r="E31" s="60">
        <v>0.5</v>
      </c>
      <c r="F31" s="17" t="s">
        <v>41</v>
      </c>
      <c r="G31" s="18" t="str">
        <f t="shared" si="45"/>
        <v/>
      </c>
      <c r="H31" s="18" t="str">
        <f t="shared" si="46"/>
        <v/>
      </c>
      <c r="I31" s="18" t="str">
        <f t="shared" si="47"/>
        <v/>
      </c>
      <c r="J31" s="19">
        <f t="shared" si="48"/>
        <v>0</v>
      </c>
      <c r="K31" s="19">
        <f t="shared" si="49"/>
        <v>0</v>
      </c>
      <c r="L31" s="18">
        <f t="shared" si="50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51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52"/>
        <v>Enter Course Name - Do Not Paste</v>
      </c>
      <c r="U31" s="133">
        <f t="shared" si="53"/>
        <v>0</v>
      </c>
      <c r="V31" s="133">
        <f t="shared" si="54"/>
        <v>0</v>
      </c>
      <c r="W31" s="226"/>
    </row>
    <row r="32" spans="1:23" x14ac:dyDescent="0.25">
      <c r="A32" s="72" t="str">
        <f t="shared" si="43"/>
        <v/>
      </c>
      <c r="B32" s="72" t="str">
        <f t="shared" si="44"/>
        <v/>
      </c>
      <c r="C32" s="232" t="s">
        <v>49</v>
      </c>
      <c r="D32" s="229" t="s">
        <v>582</v>
      </c>
      <c r="E32" s="60">
        <v>0.5</v>
      </c>
      <c r="F32" s="17" t="s">
        <v>41</v>
      </c>
      <c r="G32" s="18" t="str">
        <f t="shared" si="45"/>
        <v/>
      </c>
      <c r="H32" s="18" t="str">
        <f t="shared" si="46"/>
        <v/>
      </c>
      <c r="I32" s="18" t="str">
        <f t="shared" si="47"/>
        <v/>
      </c>
      <c r="J32" s="19">
        <f t="shared" si="48"/>
        <v>0</v>
      </c>
      <c r="K32" s="19">
        <f t="shared" si="49"/>
        <v>0</v>
      </c>
      <c r="L32" s="18">
        <f t="shared" si="50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51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52"/>
        <v>Enter Course Name - Do Not Paste</v>
      </c>
      <c r="U32" s="133">
        <f t="shared" si="53"/>
        <v>0</v>
      </c>
      <c r="V32" s="133">
        <f t="shared" si="54"/>
        <v>0</v>
      </c>
      <c r="W32" s="226"/>
    </row>
    <row r="33" spans="1:23" x14ac:dyDescent="0.25">
      <c r="A33" s="72" t="str">
        <f t="shared" si="43"/>
        <v/>
      </c>
      <c r="B33" s="72" t="str">
        <f t="shared" si="44"/>
        <v/>
      </c>
      <c r="C33" s="232" t="s">
        <v>49</v>
      </c>
      <c r="D33" s="229" t="s">
        <v>582</v>
      </c>
      <c r="E33" s="60">
        <v>0.5</v>
      </c>
      <c r="F33" s="17" t="s">
        <v>41</v>
      </c>
      <c r="G33" s="18" t="str">
        <f t="shared" si="45"/>
        <v/>
      </c>
      <c r="H33" s="18" t="str">
        <f t="shared" si="46"/>
        <v/>
      </c>
      <c r="I33" s="18" t="str">
        <f t="shared" si="47"/>
        <v/>
      </c>
      <c r="J33" s="19">
        <f t="shared" si="48"/>
        <v>0</v>
      </c>
      <c r="K33" s="19">
        <f t="shared" si="49"/>
        <v>0</v>
      </c>
      <c r="L33" s="18">
        <f t="shared" si="50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51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52"/>
        <v>Enter Course Name - Do Not Paste</v>
      </c>
      <c r="U33" s="133">
        <f t="shared" si="53"/>
        <v>0</v>
      </c>
      <c r="V33" s="133">
        <f t="shared" si="54"/>
        <v>0</v>
      </c>
      <c r="W33" s="226"/>
    </row>
    <row r="34" spans="1:23" x14ac:dyDescent="0.25">
      <c r="A34" s="72" t="str">
        <f t="shared" si="43"/>
        <v/>
      </c>
      <c r="B34" s="72" t="str">
        <f t="shared" si="44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45"/>
        <v/>
      </c>
      <c r="H34" s="18" t="str">
        <f t="shared" si="46"/>
        <v/>
      </c>
      <c r="I34" s="18" t="str">
        <f t="shared" si="47"/>
        <v/>
      </c>
      <c r="J34" s="19">
        <f t="shared" si="48"/>
        <v>0</v>
      </c>
      <c r="K34" s="19">
        <f t="shared" si="49"/>
        <v>0</v>
      </c>
      <c r="L34" s="18">
        <f t="shared" si="50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51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52"/>
        <v>Enter Course Name - Do Not Paste</v>
      </c>
      <c r="U34" s="133">
        <f t="shared" si="53"/>
        <v>0</v>
      </c>
      <c r="V34" s="133">
        <f t="shared" si="54"/>
        <v>0</v>
      </c>
      <c r="W34" s="226"/>
    </row>
    <row r="35" spans="1:23" x14ac:dyDescent="0.25">
      <c r="A35" s="72" t="str">
        <f t="shared" si="43"/>
        <v/>
      </c>
      <c r="B35" s="72" t="str">
        <f t="shared" si="44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45"/>
        <v/>
      </c>
      <c r="H35" s="18" t="str">
        <f t="shared" si="46"/>
        <v/>
      </c>
      <c r="I35" s="18" t="str">
        <f t="shared" si="47"/>
        <v/>
      </c>
      <c r="J35" s="19">
        <f t="shared" si="48"/>
        <v>0</v>
      </c>
      <c r="K35" s="19">
        <f t="shared" si="49"/>
        <v>0</v>
      </c>
      <c r="L35" s="18">
        <f t="shared" si="50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51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52"/>
        <v>Enter Course Name - Do Not Paste</v>
      </c>
      <c r="U35" s="133">
        <f t="shared" si="53"/>
        <v>0</v>
      </c>
      <c r="V35" s="133">
        <f t="shared" si="54"/>
        <v>0</v>
      </c>
      <c r="W35" s="226"/>
    </row>
    <row r="36" spans="1:23" ht="15.75" thickBot="1" x14ac:dyDescent="0.3">
      <c r="A36" s="72" t="str">
        <f t="shared" si="43"/>
        <v/>
      </c>
      <c r="B36" s="72" t="str">
        <f t="shared" si="44"/>
        <v/>
      </c>
      <c r="C36" s="233" t="s">
        <v>49</v>
      </c>
      <c r="D36" s="230" t="s">
        <v>582</v>
      </c>
      <c r="E36" s="61">
        <v>0.5</v>
      </c>
      <c r="F36" s="62" t="s">
        <v>41</v>
      </c>
      <c r="G36" s="24" t="str">
        <f t="shared" si="45"/>
        <v/>
      </c>
      <c r="H36" s="24" t="str">
        <f t="shared" si="46"/>
        <v/>
      </c>
      <c r="I36" s="24" t="str">
        <f t="shared" si="47"/>
        <v/>
      </c>
      <c r="J36" s="25">
        <f t="shared" si="48"/>
        <v>0</v>
      </c>
      <c r="K36" s="25">
        <f t="shared" si="49"/>
        <v>0</v>
      </c>
      <c r="L36" s="24">
        <f t="shared" si="50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51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52"/>
        <v>Enter Course Name - Do Not Paste</v>
      </c>
      <c r="U36" s="134">
        <f t="shared" si="53"/>
        <v>0</v>
      </c>
      <c r="V36" s="134">
        <f t="shared" si="54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7" si="55">IF(F40="Taking",$T$2,"")</f>
        <v/>
      </c>
      <c r="B40" s="72" t="str">
        <f t="shared" ref="B40:B47" si="56">IF(J40=1,$T$1,"")</f>
        <v/>
      </c>
      <c r="C40" s="52" t="s">
        <v>114</v>
      </c>
      <c r="D40" s="13" t="str">
        <f>IF(ISERROR(VLOOKUP(C40,DYNAMICprerequisites!$A$6:$E$305,3,FALSE)),"",VLOOKUP(C40,DYNAMICprerequisites!$A$6:$E$305,3,FALSE))</f>
        <v>Principles of Financial Accounting I</v>
      </c>
      <c r="E40" s="46">
        <v>3</v>
      </c>
      <c r="F40" s="47" t="s">
        <v>41</v>
      </c>
      <c r="G40" s="48" t="str">
        <f t="shared" ref="G40:G49" si="57">IF(F40="A",4,IF(F40="B",3,IF(F40="C",2,IF(F40="D",1,IF(OR(F40="F",F40="WF"),0,IF(F40="T","",IF(F40="X","","")))))))</f>
        <v/>
      </c>
      <c r="H40" s="48" t="str">
        <f t="shared" ref="H40:H49" si="58">IF(G40="","",G40*E40)</f>
        <v/>
      </c>
      <c r="I40" s="48" t="str">
        <f t="shared" ref="I40:I49" si="59">IF(H40="","",E40)</f>
        <v/>
      </c>
      <c r="J40" s="49">
        <f>IF(OR(F40="D",F40="F",F40="WF",F40="W",F40="NP",F40="Select"),0,1)</f>
        <v>0</v>
      </c>
      <c r="K40" s="49">
        <f t="shared" ref="K40:K49" si="60">J40*E40</f>
        <v>0</v>
      </c>
      <c r="L40" s="48">
        <f t="shared" ref="L40:L49" si="61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SP, SUM</v>
      </c>
      <c r="N40" s="48" t="str">
        <f>IF(OR(F40="D",F40="F",F40="W",F40="WF",F40="NP"),"Retake the course.","")</f>
        <v/>
      </c>
      <c r="O40" s="33" t="str">
        <f>IF(ISERROR(VLOOKUP(C40,DYNAMICprerequisites!$A$6:$E$305,5,FALSE)),"",VLOOKUP(C40,DYNAMICprerequisites!$A$6:$E$305,5,FALSE))</f>
        <v/>
      </c>
      <c r="P40" s="34"/>
      <c r="Q40" s="34"/>
      <c r="R40" s="34"/>
      <c r="S40" s="35"/>
      <c r="T40" s="82" t="str">
        <f t="shared" ref="T40:T49" si="62">IF(M40="FA",CONCATENATE(D40," *"),IF(M40="SP",CONCATENATE(D40," +"),IF(M40="FA, SUM",CONCATENATE(D40," *^"),IF(M40="SP, SUM",CONCATENATE(D40," +^"),D40))))</f>
        <v>Principles of Financial Accounting I</v>
      </c>
      <c r="U40" s="132">
        <f t="shared" ref="U40:U49" si="63">IF(F40="Taking",E40,0)</f>
        <v>0</v>
      </c>
      <c r="V40" s="132">
        <f t="shared" ref="V40:V49" si="64">IF(F40="Trans.",E40,0)</f>
        <v>0</v>
      </c>
      <c r="W40" s="226"/>
    </row>
    <row r="41" spans="1:23" x14ac:dyDescent="0.25">
      <c r="A41" s="72" t="str">
        <f t="shared" si="55"/>
        <v/>
      </c>
      <c r="B41" s="72" t="str">
        <f t="shared" si="56"/>
        <v/>
      </c>
      <c r="C41" s="14" t="s">
        <v>115</v>
      </c>
      <c r="D41" s="15" t="str">
        <f>IF(ISERROR(VLOOKUP(C41,DYNAMICprerequisites!$A$6:$E$305,3,FALSE)),"",VLOOKUP(C41,DYNAMICprerequisites!$A$6:$E$305,3,FALSE))</f>
        <v>Prin. of Financial and Managerial Acct. II</v>
      </c>
      <c r="E41" s="16">
        <v>3</v>
      </c>
      <c r="F41" s="17" t="s">
        <v>41</v>
      </c>
      <c r="G41" s="18" t="str">
        <f t="shared" si="57"/>
        <v/>
      </c>
      <c r="H41" s="18" t="str">
        <f t="shared" si="58"/>
        <v/>
      </c>
      <c r="I41" s="18" t="str">
        <f t="shared" si="59"/>
        <v/>
      </c>
      <c r="J41" s="19">
        <f t="shared" ref="J41:J49" si="65">IF(OR(F41="D",F41="F",F41="WF",F41="W",F41="NP",F41="Select"),0,1)</f>
        <v>0</v>
      </c>
      <c r="K41" s="19">
        <f t="shared" si="60"/>
        <v>0</v>
      </c>
      <c r="L41" s="18">
        <f t="shared" si="61"/>
        <v>3</v>
      </c>
      <c r="M41" s="18" t="str">
        <f>IF(ISERROR(VLOOKUP(C41,DYNAMICprerequisites!$A$6:$E$305,2,FALSE)),"",IF(VLOOKUP(C41,DYNAMICprerequisites!$A$6:$E$305,2,FALSE)=0,"",VLOOKUP(C41,DYNAMICprerequisites!$A$6:$E$305,2,FALSE)))</f>
        <v>SP, SUM</v>
      </c>
      <c r="N41" s="18" t="str">
        <f t="shared" ref="N41:N49" si="66">IF(OR(F41="D",F41="F",F41="W",F41="WF",F41="NP"),"Retake the course.","")</f>
        <v/>
      </c>
      <c r="O41" s="36" t="str">
        <f ca="1">IF(ISERROR(VLOOKUP(C41,DYNAMICprerequisites!$A$6:$E$305,5,FALSE)),"",VLOOKUP(C41,DYNAMICprerequisites!$A$6:$E$305,5,FALSE))</f>
        <v>ACT 215</v>
      </c>
      <c r="P41" s="37"/>
      <c r="Q41" s="37"/>
      <c r="R41" s="37"/>
      <c r="S41" s="38"/>
      <c r="T41" s="84" t="str">
        <f t="shared" si="62"/>
        <v>Prin. of Financial and Managerial Acct. II +^</v>
      </c>
      <c r="U41" s="133">
        <f t="shared" si="63"/>
        <v>0</v>
      </c>
      <c r="V41" s="133">
        <f t="shared" si="64"/>
        <v>0</v>
      </c>
      <c r="W41" s="226"/>
    </row>
    <row r="42" spans="1:23" x14ac:dyDescent="0.25">
      <c r="A42" s="72" t="str">
        <f t="shared" si="55"/>
        <v/>
      </c>
      <c r="B42" s="72" t="str">
        <f t="shared" si="56"/>
        <v/>
      </c>
      <c r="C42" s="14" t="s">
        <v>116</v>
      </c>
      <c r="D42" s="15" t="str">
        <f>IF(ISERROR(VLOOKUP(C42,DYNAMICprerequisites!$A$6:$E$305,3,FALSE)),"",VLOOKUP(C42,DYNAMICprerequisites!$A$6:$E$305,3,FALSE))</f>
        <v>Quantitative Analysis</v>
      </c>
      <c r="E42" s="16">
        <v>3</v>
      </c>
      <c r="F42" s="17" t="s">
        <v>41</v>
      </c>
      <c r="G42" s="18" t="str">
        <f t="shared" si="57"/>
        <v/>
      </c>
      <c r="H42" s="18" t="str">
        <f t="shared" si="58"/>
        <v/>
      </c>
      <c r="I42" s="18" t="str">
        <f t="shared" si="59"/>
        <v/>
      </c>
      <c r="J42" s="19">
        <f t="shared" si="65"/>
        <v>0</v>
      </c>
      <c r="K42" s="19">
        <f t="shared" si="60"/>
        <v>0</v>
      </c>
      <c r="L42" s="18">
        <f t="shared" si="61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66"/>
        <v/>
      </c>
      <c r="O42" s="36" t="str">
        <f ca="1">IF(ISERROR(VLOOKUP(C42,DYNAMICprerequisites!$A$6:$E$305,5,FALSE)),"",VLOOKUP(C42,DYNAMICprerequisites!$A$6:$E$305,5,FALSE))</f>
        <v>ACT 215 ACT 216 MAT 232</v>
      </c>
      <c r="P42" s="37"/>
      <c r="Q42" s="37"/>
      <c r="R42" s="37"/>
      <c r="S42" s="38"/>
      <c r="T42" s="84" t="str">
        <f t="shared" si="62"/>
        <v>Quantitative Analysis</v>
      </c>
      <c r="U42" s="133">
        <f t="shared" si="63"/>
        <v>0</v>
      </c>
      <c r="V42" s="133">
        <f t="shared" si="64"/>
        <v>0</v>
      </c>
      <c r="W42" s="226"/>
    </row>
    <row r="43" spans="1:23" x14ac:dyDescent="0.25">
      <c r="A43" s="72" t="str">
        <f t="shared" si="55"/>
        <v/>
      </c>
      <c r="B43" s="72" t="str">
        <f t="shared" si="56"/>
        <v/>
      </c>
      <c r="C43" s="14" t="s">
        <v>282</v>
      </c>
      <c r="D43" s="15" t="str">
        <f>IF(ISERROR(VLOOKUP(C43,DYNAMICprerequisites!$A$6:$E$305,3,FALSE)),"",VLOOKUP(C43,DYNAMICprerequisites!$A$6:$E$305,3,FALSE))</f>
        <v>International Business</v>
      </c>
      <c r="E43" s="16">
        <v>3</v>
      </c>
      <c r="F43" s="17" t="s">
        <v>41</v>
      </c>
      <c r="G43" s="18" t="str">
        <f t="shared" si="57"/>
        <v/>
      </c>
      <c r="H43" s="18" t="str">
        <f t="shared" si="58"/>
        <v/>
      </c>
      <c r="I43" s="18" t="str">
        <f t="shared" si="59"/>
        <v/>
      </c>
      <c r="J43" s="19">
        <f t="shared" si="65"/>
        <v>0</v>
      </c>
      <c r="K43" s="19">
        <f t="shared" si="60"/>
        <v>0</v>
      </c>
      <c r="L43" s="18">
        <f t="shared" si="61"/>
        <v>3</v>
      </c>
      <c r="M43" s="18" t="str">
        <f>IF(ISERROR(VLOOKUP(C43,DYNAMICprerequisites!$A$6:$E$305,2,FALSE)),"",IF(VLOOKUP(C43,DYNAMICprerequisites!$A$6:$E$305,2,FALSE)=0,"",VLOOKUP(C43,DYNAMICprerequisites!$A$6:$E$305,2,FALSE)))</f>
        <v>SP</v>
      </c>
      <c r="N43" s="18" t="str">
        <f t="shared" si="66"/>
        <v/>
      </c>
      <c r="O43" s="36" t="str">
        <f>IF(ISERROR(VLOOKUP(C43,DYNAMICprerequisites!$A$6:$E$305,5,FALSE)),"",VLOOKUP(C43,DYNAMICprerequisites!$A$6:$E$305,5,FALSE))</f>
        <v/>
      </c>
      <c r="P43" s="37"/>
      <c r="Q43" s="37"/>
      <c r="R43" s="37"/>
      <c r="S43" s="38"/>
      <c r="T43" s="84" t="str">
        <f t="shared" si="62"/>
        <v>International Business +</v>
      </c>
      <c r="U43" s="133">
        <f t="shared" si="63"/>
        <v>0</v>
      </c>
      <c r="V43" s="133">
        <f t="shared" si="64"/>
        <v>0</v>
      </c>
      <c r="W43" s="226"/>
    </row>
    <row r="44" spans="1:23" x14ac:dyDescent="0.25">
      <c r="A44" s="72" t="str">
        <f t="shared" si="55"/>
        <v/>
      </c>
      <c r="B44" s="72" t="str">
        <f t="shared" si="56"/>
        <v/>
      </c>
      <c r="C44" s="14" t="s">
        <v>82</v>
      </c>
      <c r="D44" s="15" t="str">
        <f>IF(ISERROR(VLOOKUP(C44,DYNAMICprerequisites!$A$6:$E$305,3,FALSE)),"",VLOOKUP(C44,DYNAMICprerequisites!$A$6:$E$305,3,FALSE))</f>
        <v>Senior Paper</v>
      </c>
      <c r="E44" s="16">
        <v>3</v>
      </c>
      <c r="F44" s="17" t="s">
        <v>41</v>
      </c>
      <c r="G44" s="18" t="str">
        <f t="shared" si="57"/>
        <v/>
      </c>
      <c r="H44" s="18" t="str">
        <f t="shared" si="58"/>
        <v/>
      </c>
      <c r="I44" s="18" t="str">
        <f t="shared" si="59"/>
        <v/>
      </c>
      <c r="J44" s="19">
        <f t="shared" si="65"/>
        <v>0</v>
      </c>
      <c r="K44" s="19">
        <f t="shared" si="60"/>
        <v>0</v>
      </c>
      <c r="L44" s="18">
        <f t="shared" si="61"/>
        <v>3</v>
      </c>
      <c r="M44" s="18" t="str">
        <f>IF(ISERROR(VLOOKUP(C44,DYNAMICprerequisites!$A$6:$E$305,2,FALSE)),"",IF(VLOOKUP(C44,DYNAMICprerequisites!$A$6:$E$305,2,FALSE)=0,"",VLOOKUP(C44,DYNAMICprerequisites!$A$6:$E$305,2,FALSE)))</f>
        <v>FA, SP</v>
      </c>
      <c r="N44" s="18" t="str">
        <f t="shared" si="66"/>
        <v/>
      </c>
      <c r="O44" s="36" t="str">
        <f ca="1">IF(ISERROR(VLOOKUP(C44,DYNAMICprerequisites!$A$6:$E$305,5,FALSE)),"",VLOOKUP(C44,DYNAMICprerequisites!$A$6:$E$305,5,FALSE))</f>
        <v>ACT 216 BUS 201 FIN 338 MGT 130 MKT 130 senior standing</v>
      </c>
      <c r="P44" s="37"/>
      <c r="Q44" s="37"/>
      <c r="R44" s="37"/>
      <c r="S44" s="38"/>
      <c r="T44" s="84" t="str">
        <f t="shared" si="62"/>
        <v>Senior Paper</v>
      </c>
      <c r="U44" s="133">
        <f t="shared" si="63"/>
        <v>0</v>
      </c>
      <c r="V44" s="133">
        <f t="shared" si="64"/>
        <v>0</v>
      </c>
      <c r="W44" s="226"/>
    </row>
    <row r="45" spans="1:23" x14ac:dyDescent="0.25">
      <c r="A45" s="72" t="str">
        <f t="shared" si="55"/>
        <v/>
      </c>
      <c r="B45" s="72" t="str">
        <f t="shared" si="56"/>
        <v/>
      </c>
      <c r="C45" s="14" t="s">
        <v>84</v>
      </c>
      <c r="D45" s="15" t="str">
        <f>IF(ISERROR(VLOOKUP(C45,DYNAMICprerequisites!$A$6:$E$305,3,FALSE)),"",VLOOKUP(C45,DYNAMICprerequisites!$A$6:$E$305,3,FALSE))</f>
        <v>Financial Management</v>
      </c>
      <c r="E45" s="16">
        <v>3</v>
      </c>
      <c r="F45" s="17" t="s">
        <v>41</v>
      </c>
      <c r="G45" s="18" t="str">
        <f t="shared" si="57"/>
        <v/>
      </c>
      <c r="H45" s="18" t="str">
        <f t="shared" si="58"/>
        <v/>
      </c>
      <c r="I45" s="18" t="str">
        <f t="shared" si="59"/>
        <v/>
      </c>
      <c r="J45" s="19">
        <f t="shared" si="65"/>
        <v>0</v>
      </c>
      <c r="K45" s="19">
        <f t="shared" si="60"/>
        <v>0</v>
      </c>
      <c r="L45" s="18">
        <f t="shared" si="61"/>
        <v>3</v>
      </c>
      <c r="M45" s="18" t="str">
        <f>IF(ISERROR(VLOOKUP(C45,DYNAMICprerequisites!$A$6:$E$305,2,FALSE)),"",IF(VLOOKUP(C45,DYNAMICprerequisites!$A$6:$E$305,2,FALSE)=0,"",VLOOKUP(C45,DYNAMICprerequisites!$A$6:$E$305,2,FALSE)))</f>
        <v>FA, SP</v>
      </c>
      <c r="N45" s="18" t="str">
        <f t="shared" si="66"/>
        <v/>
      </c>
      <c r="O45" s="36" t="str">
        <f ca="1">IF(ISERROR(VLOOKUP(C45,DYNAMICprerequisites!$A$6:$E$305,5,FALSE)),"",VLOOKUP(C45,DYNAMICprerequisites!$A$6:$E$305,5,FALSE))</f>
        <v>ACT 216 BUS 202 MAT 232</v>
      </c>
      <c r="P45" s="37"/>
      <c r="Q45" s="37"/>
      <c r="R45" s="37"/>
      <c r="S45" s="38"/>
      <c r="T45" s="84" t="str">
        <f t="shared" si="62"/>
        <v>Financial Management</v>
      </c>
      <c r="U45" s="133">
        <f t="shared" si="63"/>
        <v>0</v>
      </c>
      <c r="V45" s="133">
        <f t="shared" si="64"/>
        <v>0</v>
      </c>
      <c r="W45" s="226"/>
    </row>
    <row r="46" spans="1:23" x14ac:dyDescent="0.25">
      <c r="A46" s="72" t="str">
        <f t="shared" si="55"/>
        <v/>
      </c>
      <c r="B46" s="72" t="str">
        <f t="shared" si="56"/>
        <v/>
      </c>
      <c r="C46" s="14" t="s">
        <v>123</v>
      </c>
      <c r="D46" s="15" t="str">
        <f>IF(ISERROR(VLOOKUP(C46,DYNAMICprerequisites!$A$6:$E$305,3,FALSE)),"",VLOOKUP(C46,DYNAMICprerequisites!$A$6:$E$305,3,FALSE))</f>
        <v>Principles of Management</v>
      </c>
      <c r="E46" s="16">
        <v>3</v>
      </c>
      <c r="F46" s="17" t="s">
        <v>41</v>
      </c>
      <c r="G46" s="18" t="str">
        <f t="shared" si="57"/>
        <v/>
      </c>
      <c r="H46" s="18" t="str">
        <f t="shared" si="58"/>
        <v/>
      </c>
      <c r="I46" s="18" t="str">
        <f t="shared" si="59"/>
        <v/>
      </c>
      <c r="J46" s="19">
        <f t="shared" si="65"/>
        <v>0</v>
      </c>
      <c r="K46" s="19">
        <f t="shared" si="60"/>
        <v>0</v>
      </c>
      <c r="L46" s="18">
        <f t="shared" si="61"/>
        <v>3</v>
      </c>
      <c r="M46" s="18" t="str">
        <f>IF(ISERROR(VLOOKUP(C46,DYNAMICprerequisites!$A$6:$E$305,2,FALSE)),"",IF(VLOOKUP(C46,DYNAMICprerequisites!$A$6:$E$305,2,FALSE)=0,"",VLOOKUP(C46,DYNAMICprerequisites!$A$6:$E$305,2,FALSE)))</f>
        <v>FA, SP</v>
      </c>
      <c r="N46" s="18" t="str">
        <f t="shared" si="66"/>
        <v/>
      </c>
      <c r="O46" s="36" t="str">
        <f>IF(ISERROR(VLOOKUP(C46,DYNAMICprerequisites!$A$6:$E$305,5,FALSE)),"",VLOOKUP(C46,DYNAMICprerequisites!$A$6:$E$305,5,FALSE))</f>
        <v/>
      </c>
      <c r="P46" s="37"/>
      <c r="Q46" s="37"/>
      <c r="R46" s="37"/>
      <c r="S46" s="38"/>
      <c r="T46" s="84" t="str">
        <f t="shared" si="62"/>
        <v>Principles of Management</v>
      </c>
      <c r="U46" s="133">
        <f t="shared" si="63"/>
        <v>0</v>
      </c>
      <c r="V46" s="133">
        <f t="shared" si="64"/>
        <v>0</v>
      </c>
      <c r="W46" s="226"/>
    </row>
    <row r="47" spans="1:23" x14ac:dyDescent="0.25">
      <c r="A47" s="72" t="str">
        <f t="shared" si="55"/>
        <v/>
      </c>
      <c r="B47" s="72" t="str">
        <f t="shared" si="56"/>
        <v/>
      </c>
      <c r="C47" s="146" t="s">
        <v>124</v>
      </c>
      <c r="D47" s="147" t="str">
        <f>IF(ISERROR(VLOOKUP(C47,DYNAMICprerequisites!$A$6:$E$305,3,FALSE)),"",VLOOKUP(C47,DYNAMICprerequisites!$A$6:$E$305,3,FALSE))</f>
        <v>Strategic Management</v>
      </c>
      <c r="E47" s="148">
        <v>3</v>
      </c>
      <c r="F47" s="149" t="s">
        <v>41</v>
      </c>
      <c r="G47" s="150" t="str">
        <f t="shared" si="57"/>
        <v/>
      </c>
      <c r="H47" s="150" t="str">
        <f t="shared" si="58"/>
        <v/>
      </c>
      <c r="I47" s="150" t="str">
        <f t="shared" si="59"/>
        <v/>
      </c>
      <c r="J47" s="151">
        <f t="shared" si="65"/>
        <v>0</v>
      </c>
      <c r="K47" s="151">
        <f t="shared" si="60"/>
        <v>0</v>
      </c>
      <c r="L47" s="150">
        <f t="shared" si="61"/>
        <v>3</v>
      </c>
      <c r="M47" s="150" t="str">
        <f>IF(ISERROR(VLOOKUP(C47,DYNAMICprerequisites!$A$6:$E$305,2,FALSE)),"",IF(VLOOKUP(C47,DYNAMICprerequisites!$A$6:$E$305,2,FALSE)=0,"",VLOOKUP(C47,DYNAMICprerequisites!$A$6:$E$305,2,FALSE)))</f>
        <v>FA, SP</v>
      </c>
      <c r="N47" s="150" t="str">
        <f t="shared" si="66"/>
        <v/>
      </c>
      <c r="O47" s="152" t="str">
        <f ca="1">IF(ISERROR(VLOOKUP(C47,DYNAMICprerequisites!$A$6:$E$305,5,FALSE)),"",VLOOKUP(C47,DYNAMICprerequisites!$A$6:$E$305,5,FALSE))</f>
        <v>FIN 338 senior standing</v>
      </c>
      <c r="P47" s="153"/>
      <c r="Q47" s="153"/>
      <c r="R47" s="153"/>
      <c r="S47" s="154"/>
      <c r="T47" s="84" t="str">
        <f t="shared" si="62"/>
        <v>Strategic Management</v>
      </c>
      <c r="U47" s="133">
        <f t="shared" si="63"/>
        <v>0</v>
      </c>
      <c r="V47" s="133">
        <f t="shared" si="64"/>
        <v>0</v>
      </c>
      <c r="W47" s="226"/>
    </row>
    <row r="48" spans="1:23" x14ac:dyDescent="0.25">
      <c r="A48" s="72" t="str">
        <f>IF(F48="Taking",$T$2,"")</f>
        <v/>
      </c>
      <c r="B48" s="72" t="str">
        <f>IF(J48=1,$T$1,"")</f>
        <v/>
      </c>
      <c r="C48" s="50" t="s">
        <v>125</v>
      </c>
      <c r="D48" s="15" t="str">
        <f>IF(ISERROR(VLOOKUP(C48,DYNAMICprerequisites!$A$6:$E$305,3,FALSE)),"",VLOOKUP(C48,DYNAMICprerequisites!$A$6:$E$305,3,FALSE))</f>
        <v>Principles of Marketing</v>
      </c>
      <c r="E48" s="16">
        <v>3</v>
      </c>
      <c r="F48" s="17" t="s">
        <v>41</v>
      </c>
      <c r="G48" s="18" t="str">
        <f t="shared" si="57"/>
        <v/>
      </c>
      <c r="H48" s="18" t="str">
        <f t="shared" si="58"/>
        <v/>
      </c>
      <c r="I48" s="18" t="str">
        <f t="shared" si="59"/>
        <v/>
      </c>
      <c r="J48" s="19">
        <f t="shared" si="65"/>
        <v>0</v>
      </c>
      <c r="K48" s="19">
        <f t="shared" si="60"/>
        <v>0</v>
      </c>
      <c r="L48" s="18">
        <f t="shared" si="61"/>
        <v>3</v>
      </c>
      <c r="M48" s="18" t="str">
        <f>IF(ISERROR(VLOOKUP(C48,DYNAMICprerequisites!$A$6:$E$305,2,FALSE)),"",IF(VLOOKUP(C48,DYNAMICprerequisites!$A$6:$E$305,2,FALSE)=0,"",VLOOKUP(C48,DYNAMICprerequisites!$A$6:$E$305,2,FALSE)))</f>
        <v>FA, SP</v>
      </c>
      <c r="N48" s="18" t="str">
        <f t="shared" si="66"/>
        <v/>
      </c>
      <c r="O48" s="36" t="str">
        <f>IF(ISERROR(VLOOKUP(C48,DYNAMICprerequisites!$A$6:$E$305,5,FALSE)),"",VLOOKUP(C48,DYNAMICprerequisites!$A$6:$E$305,5,FALSE))</f>
        <v/>
      </c>
      <c r="P48" s="37"/>
      <c r="Q48" s="37"/>
      <c r="R48" s="37"/>
      <c r="S48" s="38"/>
      <c r="T48" s="84" t="str">
        <f t="shared" si="62"/>
        <v>Principles of Marketing</v>
      </c>
      <c r="U48" s="133">
        <f t="shared" si="63"/>
        <v>0</v>
      </c>
      <c r="V48" s="133">
        <f t="shared" si="64"/>
        <v>0</v>
      </c>
      <c r="W48" s="226"/>
    </row>
    <row r="49" spans="1:23" ht="15.75" thickBot="1" x14ac:dyDescent="0.3">
      <c r="A49" s="72" t="str">
        <f>IF(F49="Taking",$T$2,"")</f>
        <v/>
      </c>
      <c r="B49" s="72" t="str">
        <f>IF(J49=1,$T$1,"")</f>
        <v/>
      </c>
      <c r="C49" s="51" t="s">
        <v>276</v>
      </c>
      <c r="D49" s="21" t="str">
        <f>IF(ISERROR(VLOOKUP(C49,DYNAMICprerequisites!$A$6:$E$305,3,FALSE)),"",VLOOKUP(C49,DYNAMICprerequisites!$A$6:$E$305,3,FALSE))</f>
        <v>International Marketing</v>
      </c>
      <c r="E49" s="63">
        <v>3</v>
      </c>
      <c r="F49" s="62" t="s">
        <v>41</v>
      </c>
      <c r="G49" s="24" t="str">
        <f t="shared" si="57"/>
        <v/>
      </c>
      <c r="H49" s="24" t="str">
        <f t="shared" si="58"/>
        <v/>
      </c>
      <c r="I49" s="24" t="str">
        <f t="shared" si="59"/>
        <v/>
      </c>
      <c r="J49" s="25">
        <f t="shared" si="65"/>
        <v>0</v>
      </c>
      <c r="K49" s="25">
        <f t="shared" si="60"/>
        <v>0</v>
      </c>
      <c r="L49" s="24">
        <f t="shared" si="61"/>
        <v>3</v>
      </c>
      <c r="M49" s="24" t="str">
        <f>IF(ISERROR(VLOOKUP(C49,DYNAMICprerequisites!$A$6:$E$305,2,FALSE)),"",IF(VLOOKUP(C49,DYNAMICprerequisites!$A$6:$E$305,2,FALSE)=0,"",VLOOKUP(C49,DYNAMICprerequisites!$A$6:$E$305,2,FALSE)))</f>
        <v>FA</v>
      </c>
      <c r="N49" s="24" t="str">
        <f t="shared" si="66"/>
        <v/>
      </c>
      <c r="O49" s="39" t="str">
        <f>IF(ISERROR(VLOOKUP(C49,DYNAMICprerequisites!$A$6:$E$305,5,FALSE)),"",VLOOKUP(C49,DYNAMICprerequisites!$A$6:$E$305,5,FALSE))</f>
        <v/>
      </c>
      <c r="P49" s="40"/>
      <c r="Q49" s="40"/>
      <c r="R49" s="40"/>
      <c r="S49" s="41"/>
      <c r="T49" s="129" t="str">
        <f t="shared" si="62"/>
        <v>International Marketing *</v>
      </c>
      <c r="U49" s="134">
        <f t="shared" si="63"/>
        <v>0</v>
      </c>
      <c r="V49" s="134">
        <f t="shared" si="64"/>
        <v>0</v>
      </c>
      <c r="W49" s="226"/>
    </row>
    <row r="50" spans="1:23" x14ac:dyDescent="0.25">
      <c r="D50" s="8" t="s">
        <v>155</v>
      </c>
      <c r="E50" s="9">
        <f>SUM(E48:E49,E40:E47)</f>
        <v>30</v>
      </c>
      <c r="F50" s="12" t="str">
        <f>IF(ISERROR(SUM(H40:H49)/SUM(I40:I49)),"",SUM(H40:H49)/SUM(I40:I49))</f>
        <v/>
      </c>
      <c r="M50" s="1" t="s">
        <v>152</v>
      </c>
      <c r="W50" s="226"/>
    </row>
    <row r="51" spans="1:23" x14ac:dyDescent="0.25">
      <c r="A51" s="1" t="s">
        <v>113</v>
      </c>
      <c r="E51" s="5"/>
      <c r="W51" s="226"/>
    </row>
    <row r="52" spans="1:23" ht="15.75" thickBot="1" x14ac:dyDescent="0.3">
      <c r="C52" s="1" t="s">
        <v>3</v>
      </c>
      <c r="D52" s="1" t="s">
        <v>4</v>
      </c>
      <c r="E52" s="1" t="s">
        <v>5</v>
      </c>
      <c r="F52" s="4" t="s">
        <v>16</v>
      </c>
      <c r="G52" s="1" t="s">
        <v>10</v>
      </c>
      <c r="H52" s="1" t="s">
        <v>6</v>
      </c>
      <c r="I52" s="1" t="s">
        <v>40</v>
      </c>
      <c r="J52" s="1" t="s">
        <v>149</v>
      </c>
      <c r="K52" s="42" t="s">
        <v>170</v>
      </c>
      <c r="L52" s="42" t="s">
        <v>169</v>
      </c>
      <c r="M52" s="1" t="s">
        <v>171</v>
      </c>
      <c r="N52" s="42" t="s">
        <v>583</v>
      </c>
      <c r="O52" s="1" t="s">
        <v>151</v>
      </c>
      <c r="T52" s="1" t="s">
        <v>456</v>
      </c>
      <c r="U52" s="1" t="s">
        <v>460</v>
      </c>
      <c r="V52" s="1" t="s">
        <v>576</v>
      </c>
      <c r="W52" s="1" t="s">
        <v>568</v>
      </c>
    </row>
    <row r="53" spans="1:23" x14ac:dyDescent="0.25">
      <c r="A53" s="72" t="str">
        <f t="shared" ref="A53:A55" si="67">IF(F53="Taking",$T$2,"")</f>
        <v/>
      </c>
      <c r="B53" s="72" t="str">
        <f t="shared" ref="B53:B55" si="68">IF(J53=1,$T$1,"")</f>
        <v/>
      </c>
      <c r="C53" s="52" t="s">
        <v>117</v>
      </c>
      <c r="D53" s="13" t="str">
        <f>IF(ISERROR(VLOOKUP(C53,DYNAMICprerequisites!$A$6:$E$305,3,FALSE)),"",VLOOKUP(C53,DYNAMICprerequisites!$A$6:$E$305,3,FALSE))</f>
        <v>Principles of Economics I</v>
      </c>
      <c r="E53" s="46">
        <v>3</v>
      </c>
      <c r="F53" s="47" t="s">
        <v>41</v>
      </c>
      <c r="G53" s="48" t="str">
        <f t="shared" ref="G53:G55" si="69">IF(F53="A",4,IF(F53="B",3,IF(F53="C",2,IF(F53="D",1,IF(OR(F53="F",F53="WF"),0,IF(F53="T","",IF(F53="X","","")))))))</f>
        <v/>
      </c>
      <c r="H53" s="48" t="str">
        <f t="shared" ref="H53:H55" si="70">IF(G53="","",G53*E53)</f>
        <v/>
      </c>
      <c r="I53" s="48" t="str">
        <f t="shared" ref="I53:I55" si="71">IF(H53="","",E53)</f>
        <v/>
      </c>
      <c r="J53" s="49">
        <f t="shared" ref="J53:J55" si="72">IF(OR(F53="F",F53="WF",F53="W",F53="NP",F53="Select"),0,1)</f>
        <v>0</v>
      </c>
      <c r="K53" s="49">
        <f t="shared" ref="K53:K55" si="73">J53*E53</f>
        <v>0</v>
      </c>
      <c r="L53" s="48">
        <f t="shared" ref="L53:L55" si="74">IF(J53=0,E53,0)</f>
        <v>3</v>
      </c>
      <c r="M53" s="48" t="str">
        <f>IF(ISERROR(VLOOKUP(C53,DYNAMICprerequisites!$A$6:$E$305,2,FALSE)),"",IF(VLOOKUP(C53,DYNAMICprerequisites!$A$6:$E$305,2,FALSE)=0,"",VLOOKUP(C53,DYNAMICprerequisites!$A$6:$E$305,2,FALSE)))</f>
        <v>FA</v>
      </c>
      <c r="N53" s="48" t="str">
        <f t="shared" ref="N53:N55" si="75">IF(OR(F53="F",F53="W",F53="WF",F53="NP"),"Retake the course.","")</f>
        <v/>
      </c>
      <c r="O53" s="33" t="str">
        <f>IF(ISERROR(VLOOKUP(C53,DYNAMICprerequisites!$A$6:$E$305,5,FALSE)),"",VLOOKUP(C53,DYNAMICprerequisites!$A$6:$E$305,5,FALSE))</f>
        <v/>
      </c>
      <c r="P53" s="34"/>
      <c r="Q53" s="34"/>
      <c r="R53" s="34"/>
      <c r="S53" s="35"/>
      <c r="T53" s="82" t="str">
        <f t="shared" ref="T53:T59" si="76">IF(M53="FA",CONCATENATE(D53," *"),IF(M53="SP",CONCATENATE(D53," +"),IF(M53="FA, SUM",CONCATENATE(D53," *^"),IF(M53="SP, SUM",CONCATENATE(D53," +^"),D53))))</f>
        <v>Principles of Economics I *</v>
      </c>
      <c r="U53" s="132">
        <f t="shared" ref="U53:U57" si="77">IF(F53="Taking",E53,0)</f>
        <v>0</v>
      </c>
      <c r="V53" s="132">
        <f t="shared" ref="V53:V57" si="78">IF(F53="Trans.",E53,0)</f>
        <v>0</v>
      </c>
      <c r="W53" s="226"/>
    </row>
    <row r="54" spans="1:23" x14ac:dyDescent="0.25">
      <c r="A54" s="72" t="str">
        <f t="shared" si="67"/>
        <v/>
      </c>
      <c r="B54" s="72" t="str">
        <f t="shared" si="68"/>
        <v/>
      </c>
      <c r="C54" s="14" t="s">
        <v>118</v>
      </c>
      <c r="D54" s="15" t="str">
        <f>IF(ISERROR(VLOOKUP(C54,DYNAMICprerequisites!$A$6:$E$305,3,FALSE)),"",VLOOKUP(C54,DYNAMICprerequisites!$A$6:$E$305,3,FALSE))</f>
        <v>Principles of Economics II</v>
      </c>
      <c r="E54" s="16">
        <v>3</v>
      </c>
      <c r="F54" s="17" t="s">
        <v>41</v>
      </c>
      <c r="G54" s="18" t="str">
        <f t="shared" si="69"/>
        <v/>
      </c>
      <c r="H54" s="18" t="str">
        <f t="shared" si="70"/>
        <v/>
      </c>
      <c r="I54" s="18" t="str">
        <f t="shared" si="71"/>
        <v/>
      </c>
      <c r="J54" s="19">
        <f t="shared" si="72"/>
        <v>0</v>
      </c>
      <c r="K54" s="19">
        <f t="shared" si="73"/>
        <v>0</v>
      </c>
      <c r="L54" s="18">
        <f t="shared" si="74"/>
        <v>3</v>
      </c>
      <c r="M54" s="18" t="str">
        <f>IF(ISERROR(VLOOKUP(C54,DYNAMICprerequisites!$A$6:$E$305,2,FALSE)),"",IF(VLOOKUP(C54,DYNAMICprerequisites!$A$6:$E$305,2,FALSE)=0,"",VLOOKUP(C54,DYNAMICprerequisites!$A$6:$E$305,2,FALSE)))</f>
        <v>SP</v>
      </c>
      <c r="N54" s="18" t="str">
        <f t="shared" si="75"/>
        <v/>
      </c>
      <c r="O54" s="36" t="str">
        <f ca="1">IF(ISERROR(VLOOKUP(C54,DYNAMICprerequisites!$A$6:$E$305,5,FALSE)),"",VLOOKUP(C54,DYNAMICprerequisites!$A$6:$E$305,5,FALSE))</f>
        <v>BUS 201</v>
      </c>
      <c r="P54" s="37"/>
      <c r="Q54" s="37"/>
      <c r="R54" s="37"/>
      <c r="S54" s="38"/>
      <c r="T54" s="84" t="str">
        <f t="shared" si="76"/>
        <v>Principles of Economics II +</v>
      </c>
      <c r="U54" s="133">
        <f t="shared" si="77"/>
        <v>0</v>
      </c>
      <c r="V54" s="133">
        <f t="shared" si="78"/>
        <v>0</v>
      </c>
      <c r="W54" s="226"/>
    </row>
    <row r="55" spans="1:23" x14ac:dyDescent="0.25">
      <c r="A55" s="72" t="str">
        <f t="shared" si="67"/>
        <v/>
      </c>
      <c r="B55" s="72" t="str">
        <f t="shared" si="68"/>
        <v/>
      </c>
      <c r="C55" s="14" t="s">
        <v>119</v>
      </c>
      <c r="D55" s="15" t="str">
        <f>IF(ISERROR(VLOOKUP(C55,DYNAMICprerequisites!$A$6:$E$305,3,FALSE)),"",VLOOKUP(C55,DYNAMICprerequisites!$A$6:$E$305,3,FALSE))</f>
        <v>Business Law I</v>
      </c>
      <c r="E55" s="16">
        <v>3</v>
      </c>
      <c r="F55" s="17" t="s">
        <v>41</v>
      </c>
      <c r="G55" s="18" t="str">
        <f t="shared" si="69"/>
        <v/>
      </c>
      <c r="H55" s="18" t="str">
        <f t="shared" si="70"/>
        <v/>
      </c>
      <c r="I55" s="18" t="str">
        <f t="shared" si="71"/>
        <v/>
      </c>
      <c r="J55" s="19">
        <f t="shared" si="72"/>
        <v>0</v>
      </c>
      <c r="K55" s="19">
        <f t="shared" si="73"/>
        <v>0</v>
      </c>
      <c r="L55" s="18">
        <f t="shared" si="74"/>
        <v>3</v>
      </c>
      <c r="M55" s="18" t="str">
        <f>IF(ISERROR(VLOOKUP(C55,DYNAMICprerequisites!$A$6:$E$305,2,FALSE)),"",IF(VLOOKUP(C55,DYNAMICprerequisites!$A$6:$E$305,2,FALSE)=0,"",VLOOKUP(C55,DYNAMICprerequisites!$A$6:$E$305,2,FALSE)))</f>
        <v>FA</v>
      </c>
      <c r="N55" s="18" t="str">
        <f t="shared" si="75"/>
        <v/>
      </c>
      <c r="O55" s="36" t="str">
        <f ca="1">IF(ISERROR(VLOOKUP(C55,DYNAMICprerequisites!$A$6:$E$305,5,FALSE)),"",VLOOKUP(C55,DYNAMICprerequisites!$A$6:$E$305,5,FALSE))</f>
        <v>BUS 202 senior standing</v>
      </c>
      <c r="P55" s="37"/>
      <c r="Q55" s="37"/>
      <c r="R55" s="37"/>
      <c r="S55" s="38"/>
      <c r="T55" s="84" t="str">
        <f t="shared" si="76"/>
        <v>Business Law I *</v>
      </c>
      <c r="U55" s="133">
        <f t="shared" si="77"/>
        <v>0</v>
      </c>
      <c r="V55" s="133">
        <f t="shared" si="78"/>
        <v>0</v>
      </c>
      <c r="W55" s="226"/>
    </row>
    <row r="56" spans="1:23" x14ac:dyDescent="0.25">
      <c r="A56" s="72" t="str">
        <f>IF(F56="Taking",$T$2,"")</f>
        <v/>
      </c>
      <c r="B56" s="72" t="str">
        <f>IF(J56=1,$T$1,"")</f>
        <v/>
      </c>
      <c r="C56" s="14" t="s">
        <v>121</v>
      </c>
      <c r="D56" s="15" t="str">
        <f>IF(ISERROR(VLOOKUP(C56,DYNAMICprerequisites!$A$6:$E$305,3,FALSE)),"",VLOOKUP(C56,DYNAMICprerequisites!$A$6:$E$305,3,FALSE))</f>
        <v>Business Seminar</v>
      </c>
      <c r="E56" s="16">
        <v>0</v>
      </c>
      <c r="F56" s="17" t="s">
        <v>41</v>
      </c>
      <c r="G56" s="18" t="str">
        <f>IF(F56="A",4,IF(F56="B",3,IF(F56="C",2,IF(F56="D",1,IF(OR(F56="F",F56="WF"),0,IF(F56="T","",IF(F56="X","","")))))))</f>
        <v/>
      </c>
      <c r="H56" s="18" t="str">
        <f>IF(G56="","",G56*E56)</f>
        <v/>
      </c>
      <c r="I56" s="18" t="str">
        <f>IF(H56="","",E56)</f>
        <v/>
      </c>
      <c r="J56" s="19">
        <f>IF(OR(F56="F",F56="WF",F56="W",F56="NP",F56="Select"),0,1)</f>
        <v>0</v>
      </c>
      <c r="K56" s="19">
        <f>J56*E56</f>
        <v>0</v>
      </c>
      <c r="L56" s="18">
        <f>IF(J56=0,E56,0)</f>
        <v>0</v>
      </c>
      <c r="M56" s="18" t="str">
        <f>IF(ISERROR(VLOOKUP(C56,DYNAMICprerequisites!$A$6:$E$305,2,FALSE)),"",IF(VLOOKUP(C56,DYNAMICprerequisites!$A$6:$E$305,2,FALSE)=0,"",VLOOKUP(C56,DYNAMICprerequisites!$A$6:$E$305,2,FALSE)))</f>
        <v>FA, SP</v>
      </c>
      <c r="N56" s="18" t="str">
        <f>IF(OR(F56="F",F56="W",F56="WF",F56="NP"),"Retake the course.","")</f>
        <v/>
      </c>
      <c r="O56" s="36" t="str">
        <f>IF(ISERROR(VLOOKUP(C56,DYNAMICprerequisites!$A$6:$E$305,5,FALSE)),"",VLOOKUP(C56,DYNAMICprerequisites!$A$6:$E$305,5,FALSE))</f>
        <v/>
      </c>
      <c r="P56" s="37"/>
      <c r="Q56" s="37"/>
      <c r="R56" s="37"/>
      <c r="S56" s="38"/>
      <c r="T56" s="84" t="str">
        <f t="shared" si="76"/>
        <v>Business Seminar</v>
      </c>
      <c r="U56" s="133">
        <f t="shared" si="77"/>
        <v>0</v>
      </c>
      <c r="V56" s="133">
        <f t="shared" si="78"/>
        <v>0</v>
      </c>
      <c r="W56" s="226"/>
    </row>
    <row r="57" spans="1:23" ht="15.75" thickBot="1" x14ac:dyDescent="0.3">
      <c r="A57" s="72" t="str">
        <f>IF(F57="Taking",$T$2,"")</f>
        <v/>
      </c>
      <c r="B57" s="72" t="str">
        <f>IF(J57=1,$T$1,"")</f>
        <v/>
      </c>
      <c r="C57" s="20" t="s">
        <v>121</v>
      </c>
      <c r="D57" s="21" t="str">
        <f>IF(ISERROR(VLOOKUP(C57,DYNAMICprerequisites!$A$6:$E$305,3,FALSE)),"",VLOOKUP(C57,DYNAMICprerequisites!$A$6:$E$305,3,FALSE))</f>
        <v>Business Seminar</v>
      </c>
      <c r="E57" s="22">
        <v>0</v>
      </c>
      <c r="F57" s="23" t="s">
        <v>41</v>
      </c>
      <c r="G57" s="24" t="str">
        <f>IF(F57="A",4,IF(F57="B",3,IF(F57="C",2,IF(F57="D",1,IF(OR(F57="F",F57="WF"),0,IF(F57="T","",IF(F57="X","","")))))))</f>
        <v/>
      </c>
      <c r="H57" s="24" t="str">
        <f>IF(G57="","",G57*E57)</f>
        <v/>
      </c>
      <c r="I57" s="24" t="str">
        <f>IF(H57="","",E57)</f>
        <v/>
      </c>
      <c r="J57" s="25">
        <f>IF(OR(F57="F",F57="WF",F57="W",F57="NP",F57="Select"),0,1)</f>
        <v>0</v>
      </c>
      <c r="K57" s="25">
        <f>J57*E57</f>
        <v>0</v>
      </c>
      <c r="L57" s="24">
        <f>IF(J57=0,E57,0)</f>
        <v>0</v>
      </c>
      <c r="M57" s="24" t="str">
        <f>IF(ISERROR(VLOOKUP(C57,DYNAMICprerequisites!$A$6:$E$305,2,FALSE)),"",IF(VLOOKUP(C57,DYNAMICprerequisites!$A$6:$E$305,2,FALSE)=0,"",VLOOKUP(C57,DYNAMICprerequisites!$A$6:$E$305,2,FALSE)))</f>
        <v>FA, SP</v>
      </c>
      <c r="N57" s="24" t="str">
        <f>IF(OR(F57="F",F57="W",F57="WF",F57="NP"),"Retake the course.","")</f>
        <v/>
      </c>
      <c r="O57" s="39" t="str">
        <f>IF(ISERROR(VLOOKUP(C57,DYNAMICprerequisites!$A$6:$E$305,5,FALSE)),"",VLOOKUP(C57,DYNAMICprerequisites!$A$6:$E$305,5,FALSE))</f>
        <v/>
      </c>
      <c r="P57" s="40"/>
      <c r="Q57" s="40"/>
      <c r="R57" s="40"/>
      <c r="S57" s="41"/>
      <c r="T57" s="129" t="str">
        <f t="shared" si="76"/>
        <v>Business Seminar</v>
      </c>
      <c r="U57" s="134">
        <f t="shared" si="77"/>
        <v>0</v>
      </c>
      <c r="V57" s="134">
        <f t="shared" si="78"/>
        <v>0</v>
      </c>
      <c r="W57" s="226"/>
    </row>
    <row r="58" spans="1:23" ht="15.75" thickBot="1" x14ac:dyDescent="0.3">
      <c r="B58" s="1" t="s">
        <v>417</v>
      </c>
      <c r="P58" s="115"/>
      <c r="Q58" s="115"/>
      <c r="R58" s="115"/>
      <c r="S58" s="115"/>
      <c r="T58" s="115"/>
      <c r="U58" s="155"/>
      <c r="V58" s="155"/>
      <c r="W58" s="226"/>
    </row>
    <row r="59" spans="1:23" ht="15.75" thickBot="1" x14ac:dyDescent="0.3">
      <c r="A59" s="72" t="str">
        <f>IF(F59="Taking",$T$2,"")</f>
        <v/>
      </c>
      <c r="B59" s="72" t="str">
        <f>IF(J59=1,$T$1,"")</f>
        <v/>
      </c>
      <c r="C59" s="74" t="s">
        <v>122</v>
      </c>
      <c r="D59" s="32" t="str">
        <f>IF(ISERROR(VLOOKUP(C59,DYNAMICprerequisites!$A$6:$E$305,3,FALSE)),"",VLOOKUP(C59,DYNAMICprerequisites!$A$6:$E$305,3,FALSE))</f>
        <v>College Algebra</v>
      </c>
      <c r="E59" s="156">
        <f>IF(C59="MAT 201",4,3)</f>
        <v>3</v>
      </c>
      <c r="F59" s="157" t="s">
        <v>41</v>
      </c>
      <c r="G59" s="55" t="str">
        <f>IF(F59="A",4,IF(F59="B",3,IF(F59="C",2,IF(F59="D",1,IF(OR(F59="F",F59="WF"),0,IF(F59="T","",IF(F59="X","","")))))))</f>
        <v/>
      </c>
      <c r="H59" s="55" t="str">
        <f>IF(G59="","",G59*E59)</f>
        <v/>
      </c>
      <c r="I59" s="55" t="str">
        <f>IF(H59="","",E59)</f>
        <v/>
      </c>
      <c r="J59" s="56">
        <f>IF(OR(F59="F",F59="WF",F59="W",F59="NP",F59="Select"),0,1)</f>
        <v>0</v>
      </c>
      <c r="K59" s="56">
        <f>J59*E59</f>
        <v>0</v>
      </c>
      <c r="L59" s="55">
        <f>IF(J59=0,E59,0)</f>
        <v>3</v>
      </c>
      <c r="M59" s="55" t="str">
        <f>IF(ISERROR(VLOOKUP(C59,DYNAMICprerequisites!$A$6:$E$305,2,FALSE)),"",IF(VLOOKUP(C59,DYNAMICprerequisites!$A$6:$E$305,2,FALSE)=0,"",VLOOKUP(C59,DYNAMICprerequisites!$A$6:$E$305,2,FALSE)))</f>
        <v>FA, SP</v>
      </c>
      <c r="N59" s="55" t="str">
        <f>IF(OR(F59="F",F59="W",F59="WF",F59="NP"),"Retake the course.","")</f>
        <v/>
      </c>
      <c r="O59" s="57" t="str">
        <f>IF(ISERROR(VLOOKUP(C59,DYNAMICprerequisites!$A$6:$E$305,5,FALSE)),"",VLOOKUP(C59,DYNAMICprerequisites!$A$6:$E$305,5,FALSE))</f>
        <v/>
      </c>
      <c r="P59" s="58"/>
      <c r="Q59" s="58"/>
      <c r="R59" s="58"/>
      <c r="S59" s="59"/>
      <c r="T59" s="130" t="str">
        <f t="shared" si="76"/>
        <v>College Algebra</v>
      </c>
      <c r="U59" s="135">
        <f t="shared" ref="U59" si="79">IF(F59="Taking",E59,0)</f>
        <v>0</v>
      </c>
      <c r="V59" s="135">
        <f>IF(F59="Trans.",E59,0)</f>
        <v>0</v>
      </c>
      <c r="W59" s="226"/>
    </row>
    <row r="60" spans="1:23" x14ac:dyDescent="0.25">
      <c r="D60" s="8" t="s">
        <v>156</v>
      </c>
      <c r="E60" s="9">
        <f>SUM(E53:E59)</f>
        <v>12</v>
      </c>
      <c r="F60" s="12" t="str">
        <f>IF(ISERROR(SUM(H53:H59)/SUM(I53:I59)),"",SUM(H53:H59)/SUM(I53:I59))</f>
        <v/>
      </c>
      <c r="M60" s="1" t="s">
        <v>153</v>
      </c>
      <c r="T60" s="115"/>
      <c r="U60" s="155"/>
      <c r="V60" s="155"/>
      <c r="W60" s="226"/>
    </row>
    <row r="61" spans="1:23" x14ac:dyDescent="0.25">
      <c r="A61" s="1" t="s">
        <v>490</v>
      </c>
      <c r="E61" s="5"/>
      <c r="T61" s="115"/>
      <c r="U61" s="155"/>
      <c r="V61" s="155"/>
      <c r="W61" s="226"/>
    </row>
    <row r="62" spans="1:23" x14ac:dyDescent="0.25">
      <c r="B62" s="166"/>
      <c r="C62" s="167" t="s">
        <v>491</v>
      </c>
      <c r="D62" s="168" t="s">
        <v>41</v>
      </c>
      <c r="W62" s="226"/>
    </row>
    <row r="63" spans="1:23" ht="15.75" thickBot="1" x14ac:dyDescent="0.3">
      <c r="C63" s="1" t="s">
        <v>3</v>
      </c>
      <c r="D63" s="1" t="s">
        <v>4</v>
      </c>
      <c r="E63" s="1" t="s">
        <v>5</v>
      </c>
      <c r="F63" s="4" t="s">
        <v>16</v>
      </c>
      <c r="G63" s="1" t="s">
        <v>10</v>
      </c>
      <c r="H63" s="1" t="s">
        <v>6</v>
      </c>
      <c r="I63" s="1" t="s">
        <v>40</v>
      </c>
      <c r="J63" s="1" t="s">
        <v>149</v>
      </c>
      <c r="K63" s="42" t="s">
        <v>170</v>
      </c>
      <c r="L63" s="42" t="s">
        <v>169</v>
      </c>
      <c r="M63" s="1" t="s">
        <v>171</v>
      </c>
      <c r="N63" s="42" t="s">
        <v>583</v>
      </c>
      <c r="O63" s="1" t="s">
        <v>151</v>
      </c>
      <c r="T63" s="1" t="s">
        <v>456</v>
      </c>
      <c r="U63" s="1" t="s">
        <v>460</v>
      </c>
      <c r="V63" s="1" t="s">
        <v>576</v>
      </c>
      <c r="W63" s="1" t="s">
        <v>568</v>
      </c>
    </row>
    <row r="64" spans="1:23" x14ac:dyDescent="0.25">
      <c r="A64" s="72" t="str">
        <f t="shared" ref="A64:A66" si="80">IF(F64="Taking",$T$2,"")</f>
        <v/>
      </c>
      <c r="B64" s="72" t="str">
        <f t="shared" ref="B64:B66" si="81">IF(J64=1,$T$1,"")</f>
        <v/>
      </c>
      <c r="C64" s="45" t="s">
        <v>41</v>
      </c>
      <c r="D64" s="13" t="str">
        <f>IF(ISERROR(VLOOKUP(C64,DYNAMICprerequisites!$A$6:$E$305,3,FALSE)),"",VLOOKUP(C64,DYNAMICprerequisites!$A$6:$E$305,3,FALSE))</f>
        <v/>
      </c>
      <c r="E64" s="64">
        <v>3</v>
      </c>
      <c r="F64" s="47" t="s">
        <v>41</v>
      </c>
      <c r="G64" s="48" t="str">
        <f t="shared" ref="G64:G66" si="82">IF(F64="A",4,IF(F64="B",3,IF(F64="C",2,IF(F64="D",1,IF(OR(F64="F",F64="WF"),0,IF(F64="T","",IF(F64="X","","")))))))</f>
        <v/>
      </c>
      <c r="H64" s="48" t="str">
        <f t="shared" ref="H64:H66" si="83">IF(G64="","",G64*E64)</f>
        <v/>
      </c>
      <c r="I64" s="48" t="str">
        <f t="shared" ref="I64:I66" si="84">IF(H64="","",E64)</f>
        <v/>
      </c>
      <c r="J64" s="49">
        <f t="shared" ref="J64:J66" si="85">IF(OR(F64="F",F64="WF",F64="W",F64="NP",F64="Select"),0,1)</f>
        <v>0</v>
      </c>
      <c r="K64" s="49">
        <f t="shared" ref="K64:K66" si="86">J64*E64</f>
        <v>0</v>
      </c>
      <c r="L64" s="48">
        <f t="shared" ref="L64:L66" si="87">IF(J64=0,E64,0)</f>
        <v>3</v>
      </c>
      <c r="M64" s="169" t="str">
        <f>IF(ISERROR(VLOOKUP(C64,DYNAMICprerequisites!$A$6:$E$305,2,FALSE)),"",IF(VLOOKUP(C64,DYNAMICprerequisites!$A$6:$E$305,2,FALSE)=0,"",VLOOKUP(C64,DYNAMICprerequisites!$A$6:$E$305,2,FALSE)))</f>
        <v/>
      </c>
      <c r="N64" s="48" t="str">
        <f t="shared" ref="N64:N66" si="88">IF(OR(F64="F",F64="W",F64="WF",F64="NP"),"Retake the course.","")</f>
        <v/>
      </c>
      <c r="O64" s="33" t="str">
        <f>IF(ISERROR(VLOOKUP(C64,DYNAMICprerequisites!$A$6:$E$305,5,FALSE)),"",VLOOKUP(C64,DYNAMICprerequisites!$A$6:$E$305,5,FALSE))</f>
        <v/>
      </c>
      <c r="P64" s="34"/>
      <c r="Q64" s="34"/>
      <c r="R64" s="34"/>
      <c r="S64" s="35"/>
      <c r="T64" s="82" t="str">
        <f t="shared" ref="T64:T67" si="89">IF(M64="FA",CONCATENATE(D64," *"),IF(M64="SP",CONCATENATE(D64," +"),IF(M64="FA, SUM",CONCATENATE(D64," *^"),IF(M64="SP, SUM",CONCATENATE(D64," +^"),D64))))</f>
        <v/>
      </c>
      <c r="U64" s="132">
        <f t="shared" ref="U64:U67" si="90">IF(F64="Taking",E64,0)</f>
        <v>0</v>
      </c>
      <c r="V64" s="132">
        <f t="shared" ref="V64:V67" si="91">IF(F64="Trans.",E64,0)</f>
        <v>0</v>
      </c>
      <c r="W64" s="226"/>
    </row>
    <row r="65" spans="1:23" x14ac:dyDescent="0.25">
      <c r="A65" s="72" t="str">
        <f t="shared" si="80"/>
        <v/>
      </c>
      <c r="B65" s="72" t="str">
        <f t="shared" si="81"/>
        <v/>
      </c>
      <c r="C65" s="50" t="s">
        <v>41</v>
      </c>
      <c r="D65" s="15" t="str">
        <f>IF(ISERROR(VLOOKUP(C65,DYNAMICprerequisites!$A$6:$E$305,3,FALSE)),"",VLOOKUP(C65,DYNAMICprerequisites!$A$6:$E$305,3,FALSE))</f>
        <v/>
      </c>
      <c r="E65" s="60">
        <v>3</v>
      </c>
      <c r="F65" s="17" t="s">
        <v>41</v>
      </c>
      <c r="G65" s="18" t="str">
        <f t="shared" si="82"/>
        <v/>
      </c>
      <c r="H65" s="18" t="str">
        <f t="shared" si="83"/>
        <v/>
      </c>
      <c r="I65" s="18" t="str">
        <f t="shared" si="84"/>
        <v/>
      </c>
      <c r="J65" s="19">
        <f t="shared" si="85"/>
        <v>0</v>
      </c>
      <c r="K65" s="19">
        <f t="shared" si="86"/>
        <v>0</v>
      </c>
      <c r="L65" s="18">
        <f t="shared" si="87"/>
        <v>3</v>
      </c>
      <c r="M65" s="170" t="str">
        <f>IF(ISERROR(VLOOKUP(C65,DYNAMICprerequisites!$A$6:$E$305,2,FALSE)),"",IF(VLOOKUP(C65,DYNAMICprerequisites!$A$6:$E$305,2,FALSE)=0,"",VLOOKUP(C65,DYNAMICprerequisites!$A$6:$E$305,2,FALSE)))</f>
        <v/>
      </c>
      <c r="N65" s="18" t="str">
        <f t="shared" si="88"/>
        <v/>
      </c>
      <c r="O65" s="36" t="str">
        <f>IF(ISERROR(VLOOKUP(C65,DYNAMICprerequisites!$A$6:$E$305,5,FALSE)),"",VLOOKUP(C65,DYNAMICprerequisites!$A$6:$E$305,5,FALSE))</f>
        <v/>
      </c>
      <c r="P65" s="37"/>
      <c r="Q65" s="37"/>
      <c r="R65" s="37"/>
      <c r="S65" s="38"/>
      <c r="T65" s="84" t="str">
        <f t="shared" si="89"/>
        <v/>
      </c>
      <c r="U65" s="133">
        <f t="shared" si="90"/>
        <v>0</v>
      </c>
      <c r="V65" s="133">
        <f t="shared" si="91"/>
        <v>0</v>
      </c>
      <c r="W65" s="226"/>
    </row>
    <row r="66" spans="1:23" x14ac:dyDescent="0.25">
      <c r="A66" s="72" t="str">
        <f t="shared" si="80"/>
        <v/>
      </c>
      <c r="B66" s="72" t="str">
        <f t="shared" si="81"/>
        <v/>
      </c>
      <c r="C66" s="50" t="s">
        <v>41</v>
      </c>
      <c r="D66" s="15" t="str">
        <f>IF(ISERROR(VLOOKUP(C66,DYNAMICprerequisites!$A$6:$E$305,3,FALSE)),"",VLOOKUP(C66,DYNAMICprerequisites!$A$6:$E$305,3,FALSE))</f>
        <v/>
      </c>
      <c r="E66" s="60">
        <v>3</v>
      </c>
      <c r="F66" s="17" t="s">
        <v>41</v>
      </c>
      <c r="G66" s="18" t="str">
        <f t="shared" si="82"/>
        <v/>
      </c>
      <c r="H66" s="18" t="str">
        <f t="shared" si="83"/>
        <v/>
      </c>
      <c r="I66" s="18" t="str">
        <f t="shared" si="84"/>
        <v/>
      </c>
      <c r="J66" s="19">
        <f t="shared" si="85"/>
        <v>0</v>
      </c>
      <c r="K66" s="19">
        <f t="shared" si="86"/>
        <v>0</v>
      </c>
      <c r="L66" s="18">
        <f t="shared" si="87"/>
        <v>3</v>
      </c>
      <c r="M66" s="170" t="str">
        <f>IF(ISERROR(VLOOKUP(C66,DYNAMICprerequisites!$A$6:$E$305,2,FALSE)),"",IF(VLOOKUP(C66,DYNAMICprerequisites!$A$6:$E$305,2,FALSE)=0,"",VLOOKUP(C66,DYNAMICprerequisites!$A$6:$E$305,2,FALSE)))</f>
        <v/>
      </c>
      <c r="N66" s="18" t="str">
        <f t="shared" si="88"/>
        <v/>
      </c>
      <c r="O66" s="36" t="str">
        <f>IF(ISERROR(VLOOKUP(C66,DYNAMICprerequisites!$A$6:$E$305,5,FALSE)),"",VLOOKUP(C66,DYNAMICprerequisites!$A$6:$E$305,5,FALSE))</f>
        <v/>
      </c>
      <c r="P66" s="37"/>
      <c r="Q66" s="37"/>
      <c r="R66" s="37"/>
      <c r="S66" s="38"/>
      <c r="T66" s="84" t="str">
        <f t="shared" si="89"/>
        <v/>
      </c>
      <c r="U66" s="133">
        <f t="shared" si="90"/>
        <v>0</v>
      </c>
      <c r="V66" s="133">
        <f t="shared" si="91"/>
        <v>0</v>
      </c>
      <c r="W66" s="226"/>
    </row>
    <row r="67" spans="1:23" ht="15.75" thickBot="1" x14ac:dyDescent="0.3">
      <c r="A67" s="72" t="str">
        <f>IF(F67="Taking",$T$2,"")</f>
        <v/>
      </c>
      <c r="B67" s="72" t="str">
        <f>IF(J67=1,$T$1,"")</f>
        <v/>
      </c>
      <c r="C67" s="51" t="s">
        <v>41</v>
      </c>
      <c r="D67" s="21" t="str">
        <f>IF(ISERROR(VLOOKUP(C67,DYNAMICprerequisites!$A$6:$E$305,3,FALSE)),"",VLOOKUP(C67,DYNAMICprerequisites!$A$6:$E$305,3,FALSE))</f>
        <v/>
      </c>
      <c r="E67" s="171">
        <v>3</v>
      </c>
      <c r="F67" s="23" t="s">
        <v>41</v>
      </c>
      <c r="G67" s="24" t="str">
        <f>IF(F67="A",4,IF(F67="B",3,IF(F67="C",2,IF(F67="D",1,IF(OR(F67="F",F67="WF"),0,IF(F67="T","",IF(F67="X","","")))))))</f>
        <v/>
      </c>
      <c r="H67" s="24" t="str">
        <f>IF(G67="","",G67*E67)</f>
        <v/>
      </c>
      <c r="I67" s="24" t="str">
        <f>IF(H67="","",E67)</f>
        <v/>
      </c>
      <c r="J67" s="25">
        <f>IF(OR(F67="F",F67="WF",F67="W",F67="NP",F67="Select"),0,1)</f>
        <v>0</v>
      </c>
      <c r="K67" s="25">
        <f>J67*E67</f>
        <v>0</v>
      </c>
      <c r="L67" s="24">
        <f>IF(J67=0,E67,0)</f>
        <v>3</v>
      </c>
      <c r="M67" s="172" t="str">
        <f>IF(ISERROR(VLOOKUP(C67,DYNAMICprerequisites!$A$6:$E$305,2,FALSE)),"",IF(VLOOKUP(C67,DYNAMICprerequisites!$A$6:$E$305,2,FALSE)=0,"",VLOOKUP(C67,DYNAMICprerequisites!$A$6:$E$305,2,FALSE)))</f>
        <v/>
      </c>
      <c r="N67" s="24" t="str">
        <f>IF(OR(F67="F",F67="W",F67="WF",F67="NP"),"Retake the course.","")</f>
        <v/>
      </c>
      <c r="O67" s="39" t="str">
        <f>IF(ISERROR(VLOOKUP(C67,DYNAMICprerequisites!$A$6:$E$305,5,FALSE)),"",VLOOKUP(C67,DYNAMICprerequisites!$A$6:$E$305,5,FALSE))</f>
        <v/>
      </c>
      <c r="P67" s="40"/>
      <c r="Q67" s="40"/>
      <c r="R67" s="40"/>
      <c r="S67" s="41"/>
      <c r="T67" s="129" t="str">
        <f t="shared" si="89"/>
        <v/>
      </c>
      <c r="U67" s="134">
        <f t="shared" si="90"/>
        <v>0</v>
      </c>
      <c r="V67" s="134">
        <f t="shared" si="91"/>
        <v>0</v>
      </c>
      <c r="W67" s="226"/>
    </row>
    <row r="68" spans="1:23" ht="15.75" thickBot="1" x14ac:dyDescent="0.3">
      <c r="W68" s="226"/>
    </row>
    <row r="69" spans="1:23" x14ac:dyDescent="0.25">
      <c r="A69" s="72" t="str">
        <f>IF(F69="Taking",$T$2,"")</f>
        <v/>
      </c>
      <c r="B69" s="72" t="str">
        <f>IF(J69=1,$T$1,"")</f>
        <v/>
      </c>
      <c r="C69" s="45" t="s">
        <v>41</v>
      </c>
      <c r="D69" s="13" t="str">
        <f>IF(ISERROR(VLOOKUP(C69,DYNAMICprerequisites!$A$6:$E$305,3,FALSE)),"",VLOOKUP(C69,DYNAMICprerequisites!$A$6:$E$305,3,FALSE))</f>
        <v/>
      </c>
      <c r="E69" s="46">
        <f>IF(RIGHT(C69,3)="102",4,3)</f>
        <v>3</v>
      </c>
      <c r="F69" s="47" t="s">
        <v>41</v>
      </c>
      <c r="G69" s="48" t="str">
        <f>IF(F69="A",4,IF(F69="B",3,IF(F69="C",2,IF(F69="D",1,IF(OR(F69="F",F69="WF"),0,IF(F69="T","",IF(F69="X","","")))))))</f>
        <v/>
      </c>
      <c r="H69" s="48" t="str">
        <f>IF(G69="","",G69*E69)</f>
        <v/>
      </c>
      <c r="I69" s="48" t="str">
        <f>IF(H69="","",E69)</f>
        <v/>
      </c>
      <c r="J69" s="49">
        <f>IF(OR(F69="F",F69="WF",F69="W",F69="NP",F69="Select"),0,1)</f>
        <v>0</v>
      </c>
      <c r="K69" s="49">
        <f>J69*E69</f>
        <v>0</v>
      </c>
      <c r="L69" s="48">
        <f>IF(J69=0,E69,0)</f>
        <v>3</v>
      </c>
      <c r="M69" s="169" t="str">
        <f>IF(ISERROR(VLOOKUP(C69,DYNAMICprerequisites!$A$6:$E$305,2,FALSE)),"",IF(VLOOKUP(C69,DYNAMICprerequisites!$A$6:$E$305,2,FALSE)=0,"",VLOOKUP(C69,DYNAMICprerequisites!$A$6:$E$305,2,FALSE)))</f>
        <v/>
      </c>
      <c r="N69" s="48" t="str">
        <f>IF(OR(F69="F",F69="W",F69="WF",F69="NP"),"Retake the course.","")</f>
        <v/>
      </c>
      <c r="O69" s="33" t="str">
        <f>IF(ISERROR(VLOOKUP(C69,DYNAMICprerequisites!$A$6:$E$305,5,FALSE)),"",VLOOKUP(C69,DYNAMICprerequisites!$A$6:$E$305,5,FALSE))</f>
        <v/>
      </c>
      <c r="P69" s="34"/>
      <c r="Q69" s="34"/>
      <c r="R69" s="34"/>
      <c r="S69" s="35"/>
      <c r="T69" s="82" t="str">
        <f>IF(M69="FA",CONCATENATE(D69," *"),IF(M69="SP",CONCATENATE(D69," +"),IF(M69="FA, SUM",CONCATENATE(D69," *^"),IF(M69="SP, SUM",CONCATENATE(D69," +^"),D69))))</f>
        <v/>
      </c>
      <c r="U69" s="132">
        <f>IF(F69="Taking",E69,0)</f>
        <v>0</v>
      </c>
      <c r="V69" s="132">
        <f t="shared" ref="V69:V71" si="92">IF(F69="Trans.",E69,0)</f>
        <v>0</v>
      </c>
      <c r="W69" s="226"/>
    </row>
    <row r="70" spans="1:23" x14ac:dyDescent="0.25">
      <c r="A70" s="72" t="str">
        <f>IF(F70="Taking",$T$2,"")</f>
        <v/>
      </c>
      <c r="B70" s="72" t="str">
        <f>IF(J70=1,$T$1,"")</f>
        <v/>
      </c>
      <c r="C70" s="50" t="s">
        <v>41</v>
      </c>
      <c r="D70" s="15" t="str">
        <f>IF(ISERROR(VLOOKUP(C70,DYNAMICprerequisites!$A$6:$E$305,3,FALSE)),"",VLOOKUP(C70,DYNAMICprerequisites!$A$6:$E$305,3,FALSE))</f>
        <v/>
      </c>
      <c r="E70" s="16">
        <f>IF(RIGHT(C70,3)="102",4,3)</f>
        <v>3</v>
      </c>
      <c r="F70" s="17" t="s">
        <v>41</v>
      </c>
      <c r="G70" s="18" t="str">
        <f>IF(F70="A",4,IF(F70="B",3,IF(F70="C",2,IF(F70="D",1,IF(OR(F70="F",F70="WF"),0,IF(F70="T","",IF(F70="X","","")))))))</f>
        <v/>
      </c>
      <c r="H70" s="18" t="str">
        <f>IF(G70="","",G70*E70)</f>
        <v/>
      </c>
      <c r="I70" s="18" t="str">
        <f>IF(H70="","",E70)</f>
        <v/>
      </c>
      <c r="J70" s="19">
        <f>IF(OR(F70="F",F70="WF",F70="W",F70="NP",F70="Select"),0,1)</f>
        <v>0</v>
      </c>
      <c r="K70" s="19">
        <f>J70*E70</f>
        <v>0</v>
      </c>
      <c r="L70" s="18">
        <f>IF(J70=0,E70,0)</f>
        <v>3</v>
      </c>
      <c r="M70" s="170" t="str">
        <f>IF(ISERROR(VLOOKUP(C70,DYNAMICprerequisites!$A$6:$E$305,2,FALSE)),"",IF(VLOOKUP(C70,DYNAMICprerequisites!$A$6:$E$305,2,FALSE)=0,"",VLOOKUP(C70,DYNAMICprerequisites!$A$6:$E$305,2,FALSE)))</f>
        <v/>
      </c>
      <c r="N70" s="18" t="str">
        <f>IF(OR(F70="F",F70="W",F70="WF",F70="NP"),"Retake the course.","")</f>
        <v/>
      </c>
      <c r="O70" s="36" t="str">
        <f>IF(ISERROR(VLOOKUP(C70,DYNAMICprerequisites!$A$6:$E$305,5,FALSE)),"",VLOOKUP(C70,DYNAMICprerequisites!$A$6:$E$305,5,FALSE))</f>
        <v/>
      </c>
      <c r="P70" s="37"/>
      <c r="Q70" s="37"/>
      <c r="R70" s="37"/>
      <c r="S70" s="38"/>
      <c r="T70" s="84" t="str">
        <f>IF(M70="FA",CONCATENATE(D70," *"),IF(M70="SP",CONCATENATE(D70," +"),IF(M70="FA, SUM",CONCATENATE(D70," *^"),IF(M70="SP, SUM",CONCATENATE(D70," +^"),D70))))</f>
        <v/>
      </c>
      <c r="U70" s="133">
        <f>IF(F70="Taking",E70,0)</f>
        <v>0</v>
      </c>
      <c r="V70" s="133">
        <f t="shared" si="92"/>
        <v>0</v>
      </c>
      <c r="W70" s="226"/>
    </row>
    <row r="71" spans="1:23" ht="15.75" thickBot="1" x14ac:dyDescent="0.3">
      <c r="A71" s="72" t="str">
        <f>IF(F71="Taking",$T$2,"")</f>
        <v/>
      </c>
      <c r="B71" s="72" t="str">
        <f>IF(J71=1,$T$1,"")</f>
        <v/>
      </c>
      <c r="C71" s="51" t="s">
        <v>41</v>
      </c>
      <c r="D71" s="21" t="str">
        <f>IF(ISERROR(VLOOKUP(C71,DYNAMICprerequisites!$A$6:$E$305,3,FALSE)),"",VLOOKUP(C71,DYNAMICprerequisites!$A$6:$E$305,3,FALSE))</f>
        <v/>
      </c>
      <c r="E71" s="63">
        <f>IF(RIGHT(C71,3)="102",4,IF(C71="Select",0,3))</f>
        <v>0</v>
      </c>
      <c r="F71" s="62" t="s">
        <v>41</v>
      </c>
      <c r="G71" s="24" t="str">
        <f>IF(F71="A",4,IF(F71="B",3,IF(F71="C",2,IF(F71="D",1,IF(OR(F71="F",F71="WF"),0,IF(F71="T","",IF(F71="X","","")))))))</f>
        <v/>
      </c>
      <c r="H71" s="24" t="str">
        <f>IF(G71="","",G71*E71)</f>
        <v/>
      </c>
      <c r="I71" s="24" t="str">
        <f>IF(H71="","",E71)</f>
        <v/>
      </c>
      <c r="J71" s="25">
        <f>IF(OR(F71="F",F71="WF",F71="W",F71="NP",F71="Select"),0,1)</f>
        <v>0</v>
      </c>
      <c r="K71" s="25">
        <f>J71*E71</f>
        <v>0</v>
      </c>
      <c r="L71" s="24">
        <f>IF(J71=0,E71,0)</f>
        <v>0</v>
      </c>
      <c r="M71" s="172" t="str">
        <f>IF(ISERROR(VLOOKUP(C71,DYNAMICprerequisites!$A$6:$E$305,2,FALSE)),"",IF(VLOOKUP(C71,DYNAMICprerequisites!$A$6:$E$305,2,FALSE)=0,"",VLOOKUP(C71,DYNAMICprerequisites!$A$6:$E$305,2,FALSE)))</f>
        <v/>
      </c>
      <c r="N71" s="24" t="str">
        <f>IF(OR(F71="F",F71="W",F71="WF",F71="NP"),"Retake the course.","")</f>
        <v/>
      </c>
      <c r="O71" s="39" t="str">
        <f>IF(ISERROR(VLOOKUP(C71,DYNAMICprerequisites!$A$6:$E$305,5,FALSE)),"",VLOOKUP(C71,DYNAMICprerequisites!$A$6:$E$305,5,FALSE))</f>
        <v/>
      </c>
      <c r="P71" s="40"/>
      <c r="Q71" s="40"/>
      <c r="R71" s="40"/>
      <c r="S71" s="41"/>
      <c r="T71" s="129" t="str">
        <f>IF(M71="FA",CONCATENATE(D71," *"),IF(M71="SP",CONCATENATE(D71," +"),IF(M71="FA, SUM",CONCATENATE(D71," *^"),IF(M71="SP, SUM",CONCATENATE(D71," +^"),D71))))</f>
        <v/>
      </c>
      <c r="U71" s="134">
        <f>IF(F71="Taking",E71,0)</f>
        <v>0</v>
      </c>
      <c r="V71" s="134">
        <f t="shared" si="92"/>
        <v>0</v>
      </c>
      <c r="W71" s="226"/>
    </row>
    <row r="72" spans="1:23" ht="15.75" thickTop="1" x14ac:dyDescent="0.25">
      <c r="D72" s="8" t="s">
        <v>481</v>
      </c>
      <c r="E72" s="158">
        <f>SUM(E64:E71)</f>
        <v>18</v>
      </c>
      <c r="F72" s="159" t="str">
        <f>IF(ISERROR(SUM(H64:H71)/SUM(I64:I71)),"",SUM(H64:H71)/SUM(I64:I71))</f>
        <v/>
      </c>
      <c r="M72" s="1" t="s">
        <v>482</v>
      </c>
      <c r="W72" s="226"/>
    </row>
    <row r="73" spans="1:23" x14ac:dyDescent="0.25">
      <c r="A73" s="1" t="s">
        <v>168</v>
      </c>
      <c r="E73" s="5"/>
      <c r="W73" s="226"/>
    </row>
    <row r="74" spans="1:23" ht="15.75" thickBot="1" x14ac:dyDescent="0.3">
      <c r="C74" s="1" t="s">
        <v>3</v>
      </c>
      <c r="D74" s="1" t="s">
        <v>4</v>
      </c>
      <c r="E74" s="1" t="s">
        <v>5</v>
      </c>
      <c r="F74" s="4" t="s">
        <v>16</v>
      </c>
      <c r="G74" s="1" t="s">
        <v>10</v>
      </c>
      <c r="H74" s="1" t="s">
        <v>6</v>
      </c>
      <c r="I74" s="1" t="s">
        <v>40</v>
      </c>
      <c r="J74" s="1" t="s">
        <v>149</v>
      </c>
      <c r="K74" s="42" t="s">
        <v>170</v>
      </c>
      <c r="L74" s="42" t="s">
        <v>169</v>
      </c>
      <c r="M74" s="1" t="s">
        <v>171</v>
      </c>
      <c r="N74" s="42" t="s">
        <v>583</v>
      </c>
      <c r="O74" s="1" t="s">
        <v>151</v>
      </c>
      <c r="T74" s="1" t="s">
        <v>456</v>
      </c>
      <c r="U74" s="1" t="s">
        <v>460</v>
      </c>
      <c r="V74" s="1" t="s">
        <v>576</v>
      </c>
      <c r="W74" s="1" t="s">
        <v>568</v>
      </c>
    </row>
    <row r="75" spans="1:23" x14ac:dyDescent="0.25">
      <c r="A75" s="72" t="str">
        <f t="shared" ref="A75:A80" si="93">IF(F75="Taking",$T$2,"")</f>
        <v/>
      </c>
      <c r="B75" s="72" t="str">
        <f t="shared" ref="B75:B80" si="94">IF(J75=1,$T$1,"")</f>
        <v/>
      </c>
      <c r="C75" s="45" t="s">
        <v>49</v>
      </c>
      <c r="D75" s="228" t="s">
        <v>582</v>
      </c>
      <c r="E75" s="64">
        <v>3</v>
      </c>
      <c r="F75" s="47" t="s">
        <v>41</v>
      </c>
      <c r="G75" s="48" t="str">
        <f t="shared" ref="G75:G80" si="95">IF(F75="A",4,IF(F75="B",3,IF(F75="C",2,IF(F75="D",1,IF(OR(F75="F",F75="WF"),0,IF(F75="T","",IF(F75="X","","")))))))</f>
        <v/>
      </c>
      <c r="H75" s="48" t="str">
        <f t="shared" ref="H75:H80" si="96">IF(G75="","",G75*E75)</f>
        <v/>
      </c>
      <c r="I75" s="48" t="str">
        <f t="shared" ref="I75:I80" si="97">IF(H75="","",E75)</f>
        <v/>
      </c>
      <c r="J75" s="49">
        <f t="shared" ref="J75:J80" si="98">IF(OR(F75="F",F75="WF",F75="W",F75="NP",F75="Select"),0,1)</f>
        <v>0</v>
      </c>
      <c r="K75" s="49">
        <f t="shared" ref="K75:K80" si="99">J75*E75</f>
        <v>0</v>
      </c>
      <c r="L75" s="48">
        <f t="shared" ref="L75:L80" si="100">IF(J75=0,E75,0)</f>
        <v>3</v>
      </c>
      <c r="M75" s="65"/>
      <c r="N75" s="48" t="str">
        <f t="shared" ref="N75:N80" si="101">IF(OR(F75="F",F75="W",F75="WF",F75="NP"),"Retake the course.","")</f>
        <v/>
      </c>
      <c r="O75" s="33" t="str">
        <f>IF(ISERROR(VLOOKUP(C75,DYNAMICprerequisites!$A$6:$E$305,5,FALSE)),"",VLOOKUP(C75,DYNAMICprerequisites!$A$6:$E$305,5,FALSE))</f>
        <v/>
      </c>
      <c r="P75" s="34"/>
      <c r="Q75" s="34"/>
      <c r="R75" s="34"/>
      <c r="S75" s="35"/>
      <c r="T75" s="82" t="str">
        <f t="shared" ref="T75:T80" si="102">IF(M75="FA",CONCATENATE(D75," *"),IF(M75="SP",CONCATENATE(D75," +"),IF(M75="FA, SUM",CONCATENATE(D75," *^"),IF(M75="SP, SUM",CONCATENATE(D75," +^"),D75))))</f>
        <v>Enter Course Name - Do Not Paste</v>
      </c>
      <c r="U75" s="132">
        <f t="shared" ref="U75:U80" si="103">IF(F75="Taking",E75,0)</f>
        <v>0</v>
      </c>
      <c r="V75" s="132">
        <f t="shared" ref="V75:V79" si="104">IF(F75="Trans.",E75,0)</f>
        <v>0</v>
      </c>
      <c r="W75" s="226"/>
    </row>
    <row r="76" spans="1:23" x14ac:dyDescent="0.25">
      <c r="A76" s="72" t="str">
        <f t="shared" si="93"/>
        <v/>
      </c>
      <c r="B76" s="72" t="str">
        <f t="shared" si="94"/>
        <v/>
      </c>
      <c r="C76" s="232" t="s">
        <v>49</v>
      </c>
      <c r="D76" s="229" t="s">
        <v>582</v>
      </c>
      <c r="E76" s="60">
        <v>3</v>
      </c>
      <c r="F76" s="17" t="s">
        <v>41</v>
      </c>
      <c r="G76" s="18" t="str">
        <f t="shared" si="95"/>
        <v/>
      </c>
      <c r="H76" s="18" t="str">
        <f t="shared" si="96"/>
        <v/>
      </c>
      <c r="I76" s="18" t="str">
        <f t="shared" si="97"/>
        <v/>
      </c>
      <c r="J76" s="19">
        <f t="shared" si="98"/>
        <v>0</v>
      </c>
      <c r="K76" s="19">
        <f t="shared" si="99"/>
        <v>0</v>
      </c>
      <c r="L76" s="18">
        <f t="shared" si="100"/>
        <v>3</v>
      </c>
      <c r="M76" s="66"/>
      <c r="N76" s="18" t="str">
        <f t="shared" si="101"/>
        <v/>
      </c>
      <c r="O76" s="36" t="str">
        <f>IF(ISERROR(VLOOKUP(C76,DYNAMICprerequisites!$A$6:$E$305,5,FALSE)),"",VLOOKUP(C76,DYNAMICprerequisites!$A$6:$E$305,5,FALSE))</f>
        <v/>
      </c>
      <c r="P76" s="37"/>
      <c r="Q76" s="37"/>
      <c r="R76" s="37"/>
      <c r="S76" s="38"/>
      <c r="T76" s="84" t="str">
        <f t="shared" si="102"/>
        <v>Enter Course Name - Do Not Paste</v>
      </c>
      <c r="U76" s="133">
        <f t="shared" si="103"/>
        <v>0</v>
      </c>
      <c r="V76" s="133">
        <f t="shared" si="104"/>
        <v>0</v>
      </c>
      <c r="W76" s="226"/>
    </row>
    <row r="77" spans="1:23" x14ac:dyDescent="0.25">
      <c r="A77" s="72" t="str">
        <f t="shared" si="93"/>
        <v/>
      </c>
      <c r="B77" s="72" t="str">
        <f t="shared" si="94"/>
        <v/>
      </c>
      <c r="C77" s="232" t="s">
        <v>49</v>
      </c>
      <c r="D77" s="229" t="s">
        <v>582</v>
      </c>
      <c r="E77" s="60">
        <v>3</v>
      </c>
      <c r="F77" s="17" t="s">
        <v>41</v>
      </c>
      <c r="G77" s="18" t="str">
        <f t="shared" si="95"/>
        <v/>
      </c>
      <c r="H77" s="18" t="str">
        <f t="shared" si="96"/>
        <v/>
      </c>
      <c r="I77" s="18" t="str">
        <f t="shared" si="97"/>
        <v/>
      </c>
      <c r="J77" s="19">
        <f t="shared" si="98"/>
        <v>0</v>
      </c>
      <c r="K77" s="19">
        <f t="shared" si="99"/>
        <v>0</v>
      </c>
      <c r="L77" s="18">
        <f t="shared" si="100"/>
        <v>3</v>
      </c>
      <c r="M77" s="66"/>
      <c r="N77" s="18" t="str">
        <f t="shared" si="101"/>
        <v/>
      </c>
      <c r="O77" s="36" t="str">
        <f>IF(ISERROR(VLOOKUP(C77,DYNAMICprerequisites!$A$6:$E$305,5,FALSE)),"",VLOOKUP(C77,DYNAMICprerequisites!$A$6:$E$305,5,FALSE))</f>
        <v/>
      </c>
      <c r="P77" s="37"/>
      <c r="Q77" s="37"/>
      <c r="R77" s="37"/>
      <c r="S77" s="38"/>
      <c r="T77" s="84" t="str">
        <f t="shared" si="102"/>
        <v>Enter Course Name - Do Not Paste</v>
      </c>
      <c r="U77" s="133">
        <f t="shared" si="103"/>
        <v>0</v>
      </c>
      <c r="V77" s="133">
        <f t="shared" si="104"/>
        <v>0</v>
      </c>
      <c r="W77" s="226"/>
    </row>
    <row r="78" spans="1:23" x14ac:dyDescent="0.25">
      <c r="A78" s="72" t="str">
        <f t="shared" si="93"/>
        <v/>
      </c>
      <c r="B78" s="72" t="str">
        <f t="shared" si="94"/>
        <v/>
      </c>
      <c r="C78" s="232" t="s">
        <v>49</v>
      </c>
      <c r="D78" s="229" t="s">
        <v>582</v>
      </c>
      <c r="E78" s="60">
        <v>3</v>
      </c>
      <c r="F78" s="17" t="s">
        <v>41</v>
      </c>
      <c r="G78" s="18" t="str">
        <f t="shared" si="95"/>
        <v/>
      </c>
      <c r="H78" s="18" t="str">
        <f t="shared" si="96"/>
        <v/>
      </c>
      <c r="I78" s="18" t="str">
        <f t="shared" si="97"/>
        <v/>
      </c>
      <c r="J78" s="19">
        <f t="shared" si="98"/>
        <v>0</v>
      </c>
      <c r="K78" s="19">
        <f t="shared" si="99"/>
        <v>0</v>
      </c>
      <c r="L78" s="18">
        <f t="shared" si="100"/>
        <v>3</v>
      </c>
      <c r="M78" s="66"/>
      <c r="N78" s="18" t="str">
        <f t="shared" si="101"/>
        <v/>
      </c>
      <c r="O78" s="36" t="str">
        <f>IF(ISERROR(VLOOKUP(C78,DYNAMICprerequisites!$A$6:$E$305,5,FALSE)),"",VLOOKUP(C78,DYNAMICprerequisites!$A$6:$E$305,5,FALSE))</f>
        <v/>
      </c>
      <c r="P78" s="37"/>
      <c r="Q78" s="37"/>
      <c r="R78" s="37"/>
      <c r="S78" s="38"/>
      <c r="T78" s="84" t="str">
        <f t="shared" si="102"/>
        <v>Enter Course Name - Do Not Paste</v>
      </c>
      <c r="U78" s="133">
        <f t="shared" si="103"/>
        <v>0</v>
      </c>
      <c r="V78" s="133">
        <f t="shared" si="104"/>
        <v>0</v>
      </c>
      <c r="W78" s="226"/>
    </row>
    <row r="79" spans="1:23" x14ac:dyDescent="0.25">
      <c r="A79" s="72" t="str">
        <f t="shared" si="93"/>
        <v/>
      </c>
      <c r="B79" s="72" t="str">
        <f t="shared" si="94"/>
        <v/>
      </c>
      <c r="C79" s="232" t="s">
        <v>49</v>
      </c>
      <c r="D79" s="229" t="s">
        <v>582</v>
      </c>
      <c r="E79" s="60">
        <v>1</v>
      </c>
      <c r="F79" s="17" t="s">
        <v>41</v>
      </c>
      <c r="G79" s="18" t="str">
        <f t="shared" si="95"/>
        <v/>
      </c>
      <c r="H79" s="18" t="str">
        <f t="shared" si="96"/>
        <v/>
      </c>
      <c r="I79" s="18" t="str">
        <f t="shared" si="97"/>
        <v/>
      </c>
      <c r="J79" s="19">
        <f t="shared" si="98"/>
        <v>0</v>
      </c>
      <c r="K79" s="19">
        <f t="shared" si="99"/>
        <v>0</v>
      </c>
      <c r="L79" s="18">
        <f t="shared" si="100"/>
        <v>1</v>
      </c>
      <c r="M79" s="66"/>
      <c r="N79" s="18" t="str">
        <f t="shared" si="101"/>
        <v/>
      </c>
      <c r="O79" s="36" t="str">
        <f>IF(ISERROR(VLOOKUP(C79,DYNAMICprerequisites!$A$6:$E$305,5,FALSE)),"",VLOOKUP(C79,DYNAMICprerequisites!$A$6:$E$305,5,FALSE))</f>
        <v/>
      </c>
      <c r="P79" s="37"/>
      <c r="Q79" s="37"/>
      <c r="R79" s="37"/>
      <c r="S79" s="38"/>
      <c r="T79" s="84" t="str">
        <f t="shared" si="102"/>
        <v>Enter Course Name - Do Not Paste</v>
      </c>
      <c r="U79" s="133">
        <f t="shared" si="103"/>
        <v>0</v>
      </c>
      <c r="V79" s="133">
        <f t="shared" si="104"/>
        <v>0</v>
      </c>
      <c r="W79" s="226"/>
    </row>
    <row r="80" spans="1:23" ht="15.75" thickBot="1" x14ac:dyDescent="0.3">
      <c r="A80" s="72" t="str">
        <f t="shared" si="93"/>
        <v/>
      </c>
      <c r="B80" s="72" t="str">
        <f t="shared" si="94"/>
        <v/>
      </c>
      <c r="C80" s="51" t="s">
        <v>49</v>
      </c>
      <c r="D80" s="230" t="s">
        <v>582</v>
      </c>
      <c r="E80" s="61">
        <v>0</v>
      </c>
      <c r="F80" s="62" t="s">
        <v>41</v>
      </c>
      <c r="G80" s="24" t="str">
        <f t="shared" si="95"/>
        <v/>
      </c>
      <c r="H80" s="24" t="str">
        <f t="shared" si="96"/>
        <v/>
      </c>
      <c r="I80" s="24" t="str">
        <f t="shared" si="97"/>
        <v/>
      </c>
      <c r="J80" s="25">
        <f t="shared" si="98"/>
        <v>0</v>
      </c>
      <c r="K80" s="25">
        <f t="shared" si="99"/>
        <v>0</v>
      </c>
      <c r="L80" s="24">
        <f t="shared" si="100"/>
        <v>0</v>
      </c>
      <c r="M80" s="67"/>
      <c r="N80" s="24" t="str">
        <f t="shared" si="101"/>
        <v/>
      </c>
      <c r="O80" s="39" t="str">
        <f>IF(ISERROR(VLOOKUP(C80,DYNAMICprerequisites!$A$6:$E$305,5,FALSE)),"",VLOOKUP(C80,DYNAMICprerequisites!$A$6:$E$305,5,FALSE))</f>
        <v/>
      </c>
      <c r="P80" s="40"/>
      <c r="Q80" s="40"/>
      <c r="R80" s="40"/>
      <c r="S80" s="41"/>
      <c r="T80" s="129" t="str">
        <f t="shared" si="102"/>
        <v>Enter Course Name - Do Not Paste</v>
      </c>
      <c r="U80" s="134">
        <f t="shared" si="103"/>
        <v>0</v>
      </c>
      <c r="V80" s="134">
        <f>IF(F80="Trans.",E80,0)</f>
        <v>0</v>
      </c>
      <c r="W80" s="226"/>
    </row>
    <row r="81" spans="3:23" ht="16.5" thickTop="1" thickBot="1" x14ac:dyDescent="0.3">
      <c r="D81" s="8" t="s">
        <v>157</v>
      </c>
      <c r="E81" s="68">
        <f>SUM(E75:E80)</f>
        <v>13</v>
      </c>
      <c r="F81" s="69" t="str">
        <f>IF(ISERROR(SUM(H75:H80)/SUM(I75:I80)),"",SUM(H75:H80)/SUM(I75:I80))</f>
        <v/>
      </c>
      <c r="M81" s="1" t="s">
        <v>159</v>
      </c>
      <c r="W81" s="226"/>
    </row>
    <row r="82" spans="3:23" ht="15.75" thickTop="1" x14ac:dyDescent="0.25">
      <c r="D82" s="8" t="s">
        <v>158</v>
      </c>
      <c r="E82" s="9">
        <f>SUM(E81,E72,E60,E50,E37)</f>
        <v>128</v>
      </c>
      <c r="F82" s="12" t="str">
        <f>IF(ISERROR(SUM(H64:H71,H4:H36,H40:H49,H53:H59,H75:H80)/SUM(I64:I71,I4:I36,I40:I49,I53:I59,I75:I80)),"",SUM(H64:H71,H4:H36,H40:H49,H53:H59,H75:H80)/SUM(I64:I71,I4:I36,I40:I49,I53:I59,I75:I80))</f>
        <v/>
      </c>
      <c r="M82" s="1" t="s">
        <v>160</v>
      </c>
      <c r="W82" s="226"/>
    </row>
    <row r="83" spans="3:23" x14ac:dyDescent="0.25">
      <c r="C83" s="91"/>
      <c r="W83" s="226"/>
    </row>
    <row r="84" spans="3:23" ht="15.75" thickBot="1" x14ac:dyDescent="0.3">
      <c r="E84" s="4" t="s">
        <v>461</v>
      </c>
      <c r="F84" s="4" t="s">
        <v>42</v>
      </c>
      <c r="M84" s="4" t="s">
        <v>462</v>
      </c>
      <c r="W84" s="226"/>
    </row>
    <row r="85" spans="3:23" x14ac:dyDescent="0.25">
      <c r="D85" s="8"/>
      <c r="E85" s="131">
        <f>SUM(K4:K36)-F85</f>
        <v>0</v>
      </c>
      <c r="F85" s="131">
        <f>SUM(U4:U36)</f>
        <v>0</v>
      </c>
      <c r="M85" s="131">
        <f>SUM(L4:L36)</f>
        <v>55</v>
      </c>
      <c r="N85" s="1" t="s">
        <v>467</v>
      </c>
      <c r="W85" s="226"/>
    </row>
    <row r="86" spans="3:23" x14ac:dyDescent="0.25">
      <c r="D86" s="8"/>
      <c r="E86" s="9">
        <f>SUM(K40:K49)-F86</f>
        <v>0</v>
      </c>
      <c r="F86" s="9">
        <f>SUM(U40:U49)</f>
        <v>0</v>
      </c>
      <c r="M86" s="9">
        <f>SUM(L40:L49)</f>
        <v>30</v>
      </c>
      <c r="N86" s="1" t="s">
        <v>463</v>
      </c>
      <c r="W86" s="226"/>
    </row>
    <row r="87" spans="3:23" x14ac:dyDescent="0.25">
      <c r="D87" s="8"/>
      <c r="E87" s="9">
        <f>SUM(K53:K59)-F87</f>
        <v>0</v>
      </c>
      <c r="F87" s="9">
        <f>SUM(U53:U59)</f>
        <v>0</v>
      </c>
      <c r="M87" s="9">
        <f>SUM(L53:L59)</f>
        <v>12</v>
      </c>
      <c r="N87" s="1" t="s">
        <v>464</v>
      </c>
      <c r="W87" s="226"/>
    </row>
    <row r="88" spans="3:23" x14ac:dyDescent="0.25">
      <c r="E88" s="9">
        <f>SUM(K64:K71)-F88</f>
        <v>0</v>
      </c>
      <c r="F88" s="9">
        <f>SUM(U64:U71)</f>
        <v>0</v>
      </c>
      <c r="M88" s="9">
        <f>SUM(L64:L71)</f>
        <v>18</v>
      </c>
      <c r="N88" s="1" t="s">
        <v>483</v>
      </c>
      <c r="W88" s="226"/>
    </row>
    <row r="89" spans="3:23" ht="15.75" thickBot="1" x14ac:dyDescent="0.3">
      <c r="D89" s="8"/>
      <c r="E89" s="70">
        <f>SUM(K75:K80)-F89</f>
        <v>0</v>
      </c>
      <c r="F89" s="70">
        <f>SUM(U75:U80)</f>
        <v>0</v>
      </c>
      <c r="M89" s="70">
        <f>SUM(L75:L80)</f>
        <v>13</v>
      </c>
      <c r="N89" s="1" t="s">
        <v>465</v>
      </c>
      <c r="W89" s="226"/>
    </row>
    <row r="90" spans="3:23" ht="15.75" thickTop="1" x14ac:dyDescent="0.25">
      <c r="D90" s="8"/>
      <c r="E90" s="9">
        <f>SUM(E85:E89)</f>
        <v>0</v>
      </c>
      <c r="F90" s="9">
        <f>SUM(F85:F89)</f>
        <v>0</v>
      </c>
      <c r="M90" s="9">
        <f>SUM(M85:M89)</f>
        <v>128</v>
      </c>
      <c r="N90" s="1" t="s">
        <v>466</v>
      </c>
      <c r="W90" s="226"/>
    </row>
    <row r="91" spans="3:23" x14ac:dyDescent="0.25">
      <c r="W91" s="226"/>
    </row>
    <row r="92" spans="3:23" x14ac:dyDescent="0.25">
      <c r="F92" s="12">
        <f>IF($F$82="",3.4,IF((((3.4*$E$82)-($E$90*$F$82))/($M$90+$F$90))&gt;4,"N/A",IF((((3.4*$E$82)-($E$90*$F$82))/($M$90+$F$90))&lt;2,2,(((3.4*$E$82)-($E$90*$F$82))/($M$90+$F$90)))))</f>
        <v>3.4</v>
      </c>
      <c r="M92" s="1" t="s">
        <v>424</v>
      </c>
      <c r="W92" s="226"/>
    </row>
    <row r="93" spans="3:23" x14ac:dyDescent="0.25">
      <c r="F93" s="12">
        <f>IF($F$82="",3.6,IF((((3.6*$E$82)-($E$90*$F$82))/($M$90+$F$90))&gt;4,"N/A",IF((((3.6*$E$82)-($E$90*$F$82))/($M$90+$F$90))&lt;2,2,(((3.6*$E$82)-($E$90*$F$82))/($M$90+$F$90)))))</f>
        <v>3.6</v>
      </c>
      <c r="M93" s="1" t="s">
        <v>425</v>
      </c>
      <c r="W93" s="226"/>
    </row>
    <row r="94" spans="3:23" x14ac:dyDescent="0.25">
      <c r="F94" s="12">
        <f>IF($F$82="",3.8,IF((((3.8*$E$82)-($E$90*$F$82))/($M$90+$F$90))&gt;4,"N/A",IF((((3.8*$E$82)-($E$90*$F$82))/($M$90+$F$90))&lt;2,2,(((3.8*$E$82)-($E$90*$F$82))/($M$90+$F$90)))))</f>
        <v>3.8</v>
      </c>
      <c r="M94" s="1" t="s">
        <v>426</v>
      </c>
      <c r="W94" s="226"/>
    </row>
    <row r="95" spans="3:23" x14ac:dyDescent="0.25">
      <c r="M95" s="1" t="s">
        <v>423</v>
      </c>
      <c r="W95" s="226"/>
    </row>
    <row r="96" spans="3:23" x14ac:dyDescent="0.25">
      <c r="W96" s="226"/>
    </row>
    <row r="97" spans="3:23" x14ac:dyDescent="0.25">
      <c r="F97" s="9">
        <f>SUM(H4:H80)</f>
        <v>0</v>
      </c>
      <c r="M97" s="1" t="s">
        <v>579</v>
      </c>
      <c r="W97" s="226"/>
    </row>
    <row r="98" spans="3:23" x14ac:dyDescent="0.25">
      <c r="F98" s="9">
        <f>SUM(I4:I80)</f>
        <v>0</v>
      </c>
      <c r="M98" s="1" t="s">
        <v>577</v>
      </c>
      <c r="W98" s="226"/>
    </row>
    <row r="99" spans="3:23" x14ac:dyDescent="0.25">
      <c r="W99" s="226"/>
    </row>
    <row r="100" spans="3:23" x14ac:dyDescent="0.25">
      <c r="F100" s="9">
        <f>F102-F101</f>
        <v>0</v>
      </c>
      <c r="M100" s="101" t="s">
        <v>580</v>
      </c>
      <c r="W100" s="226"/>
    </row>
    <row r="101" spans="3:23" ht="15.75" thickBot="1" x14ac:dyDescent="0.3">
      <c r="F101" s="70">
        <f>SUM(V4:V80)</f>
        <v>0</v>
      </c>
      <c r="M101" s="1" t="s">
        <v>578</v>
      </c>
    </row>
    <row r="102" spans="3:23" ht="15.75" thickTop="1" x14ac:dyDescent="0.25">
      <c r="F102" s="9">
        <f>E90</f>
        <v>0</v>
      </c>
      <c r="M102" s="1" t="s">
        <v>581</v>
      </c>
    </row>
    <row r="104" spans="3:23" x14ac:dyDescent="0.25">
      <c r="C104" s="237" t="s">
        <v>575</v>
      </c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</row>
    <row r="105" spans="3:23" x14ac:dyDescent="0.25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</row>
    <row r="106" spans="3:23" x14ac:dyDescent="0.25"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</row>
    <row r="107" spans="3:23" x14ac:dyDescent="0.25"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</row>
  </sheetData>
  <sheetProtection password="EDE3" sheet="1" objects="1" scenarios="1" selectLockedCells="1"/>
  <mergeCells count="1">
    <mergeCell ref="C104:R107"/>
  </mergeCells>
  <conditionalFormatting sqref="F4:F10 F12:F15 F17:F19 F26 F28:F36 F75:F80 F53:F57 F64:F65 F67 F69:F71 F21 F23">
    <cfRule type="expression" dxfId="25" priority="10">
      <formula>IF(OR(F4="F",F4="WF",F4="NP"),TRUE,FALSE)</formula>
    </cfRule>
  </conditionalFormatting>
  <conditionalFormatting sqref="F40:F49">
    <cfRule type="expression" dxfId="24" priority="9">
      <formula>IF(OR(F40="D",F40="F",F40="WF",F40="NP"),TRUE,FALSE)</formula>
    </cfRule>
  </conditionalFormatting>
  <conditionalFormatting sqref="F59">
    <cfRule type="expression" dxfId="23" priority="8">
      <formula>IF(OR(F59="F",F59="WF",F59="NP"),TRUE,FALSE)</formula>
    </cfRule>
  </conditionalFormatting>
  <conditionalFormatting sqref="F66">
    <cfRule type="expression" dxfId="22" priority="7">
      <formula>IF(OR(F66="F",F66="WF",F66="NP"),TRUE,FALSE)</formula>
    </cfRule>
  </conditionalFormatting>
  <conditionalFormatting sqref="C71:D71">
    <cfRule type="expression" dxfId="21" priority="6">
      <formula>IF($E$71&gt;0,TRUE,FALSE)</formula>
    </cfRule>
  </conditionalFormatting>
  <conditionalFormatting sqref="B62:D62">
    <cfRule type="expression" dxfId="20" priority="4">
      <formula>IF($D$62&lt;&gt;"Select",TRUE,FALSE)</formula>
    </cfRule>
    <cfRule type="expression" dxfId="19" priority="5">
      <formula>IF($D$62="Select",TRUE,FALSE)</formula>
    </cfRule>
  </conditionalFormatting>
  <conditionalFormatting sqref="F22">
    <cfRule type="expression" dxfId="18" priority="2">
      <formula>IF(OR(F22="F",F22="WF",F22="NP"),TRUE,FALSE)</formula>
    </cfRule>
  </conditionalFormatting>
  <conditionalFormatting sqref="F24">
    <cfRule type="expression" dxfId="17" priority="1">
      <formula>IF(OR(F24="F",F24="WF",F24="NP"),TRUE,FALSE)</formula>
    </cfRule>
  </conditionalFormatting>
  <conditionalFormatting sqref="C1:S1">
    <cfRule type="expression" dxfId="16" priority="14" stopIfTrue="1">
      <formula>IF($U$1&lt;&gt;$V$1,TRUE,FALSE)</formula>
    </cfRule>
  </conditionalFormatting>
  <dataValidations count="15">
    <dataValidation type="list" allowBlank="1" showInputMessage="1" showErrorMessage="1" sqref="C69:C71">
      <formula1>IF($D$62="Chinese",ChineseElectives,IF($D$62="French",FrenchElectives,IF($D$62="Hebrew",HebrewElectives,IF($D$62="Spanish",SpanishElectives,PickMinor))))</formula1>
    </dataValidation>
    <dataValidation type="list" allowBlank="1" showInputMessage="1" showErrorMessage="1" sqref="C64:C67">
      <formula1>IF($D$62="Chinese",ChineseMinorMain,IF($D$62="French",FrenchMinorMain,IF($D$62="Hebrew",HebrewMinorMain,IF($D$62="Spanish",SpanishMinorMain,PickMinor))))</formula1>
    </dataValidation>
    <dataValidation type="list" allowBlank="1" showInputMessage="1" showErrorMessage="1" sqref="D62">
      <formula1>LanguageMinor</formula1>
    </dataValidation>
    <dataValidation type="list" allowBlank="1" showInputMessage="1" showErrorMessage="1" sqref="C59">
      <formula1>CognateChoice</formula1>
    </dataValidation>
    <dataValidation type="list" allowBlank="1" showInputMessage="1" showErrorMessage="1" sqref="F75:F80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75:E80 E64:E67">
      <formula1>VariableCredits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56:F57 F30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53:F55 F28:F29 F11:F15 F4:F9 F17:F19 F40:F49 F31:F36 F59 F69:F71 F64:F67 F21:F24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>&amp;C&amp;"-,Bold"&amp;18 2014-2015 International Business Degree Plan Sheet</oddHeader>
  </headerFooter>
  <rowBreaks count="2" manualBreakCount="2">
    <brk id="37" max="19" man="1"/>
    <brk id="72" max="19" man="1"/>
  </rowBreaks>
  <ignoredErrors>
    <ignoredError sqref="N30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6.8554687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384" width="9.140625" style="2"/>
  </cols>
  <sheetData>
    <row r="1" spans="1:18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557</v>
      </c>
      <c r="O1" s="223" t="str">
        <f>README!H1</f>
        <v>ACCOUNTING</v>
      </c>
    </row>
    <row r="2" spans="1:18" ht="15.75" x14ac:dyDescent="0.25">
      <c r="A2" s="94" t="s">
        <v>176</v>
      </c>
      <c r="B2" s="94" t="s">
        <v>177</v>
      </c>
      <c r="C2" s="94"/>
      <c r="E2" s="109" t="s">
        <v>492</v>
      </c>
      <c r="J2" s="95" t="s">
        <v>183</v>
      </c>
      <c r="K2" s="94">
        <v>55</v>
      </c>
      <c r="L2" s="96"/>
      <c r="M2" s="73" t="s">
        <v>248</v>
      </c>
    </row>
    <row r="3" spans="1:18" ht="15.75" x14ac:dyDescent="0.25">
      <c r="A3" s="94" t="s">
        <v>178</v>
      </c>
      <c r="B3" s="109" t="s">
        <v>327</v>
      </c>
      <c r="C3" s="94"/>
      <c r="J3" s="95" t="s">
        <v>184</v>
      </c>
      <c r="K3" s="94">
        <v>30</v>
      </c>
      <c r="L3" s="96"/>
    </row>
    <row r="4" spans="1:18" ht="15.75" x14ac:dyDescent="0.25">
      <c r="A4" s="94" t="s">
        <v>180</v>
      </c>
      <c r="B4" s="94"/>
      <c r="C4" s="94" t="s">
        <v>139</v>
      </c>
      <c r="J4" s="95" t="s">
        <v>185</v>
      </c>
      <c r="K4" s="94">
        <v>12</v>
      </c>
      <c r="L4" s="96"/>
    </row>
    <row r="5" spans="1:18" ht="15.75" x14ac:dyDescent="0.25">
      <c r="J5" s="95" t="s">
        <v>486</v>
      </c>
      <c r="K5" s="94">
        <v>18</v>
      </c>
      <c r="L5" s="96"/>
    </row>
    <row r="6" spans="1:18" ht="16.5" thickBot="1" x14ac:dyDescent="0.3">
      <c r="J6" s="95" t="s">
        <v>186</v>
      </c>
      <c r="K6" s="136">
        <v>13</v>
      </c>
      <c r="L6" s="94"/>
    </row>
    <row r="7" spans="1:18" ht="17.25" thickTop="1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470</v>
      </c>
      <c r="K7" s="94">
        <f>SUM(K2:K6)</f>
        <v>128</v>
      </c>
    </row>
    <row r="8" spans="1:18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6" t="s">
        <v>468</v>
      </c>
      <c r="K8" s="136">
        <v>36</v>
      </c>
    </row>
    <row r="9" spans="1:18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  <c r="J9" s="94" t="s">
        <v>469</v>
      </c>
      <c r="K9" s="94">
        <f>SUM(K7:K8)</f>
        <v>164</v>
      </c>
    </row>
    <row r="10" spans="1:18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8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8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8" ht="18.75" thickBot="1" x14ac:dyDescent="0.3">
      <c r="A14" s="139" t="str">
        <f>IF(ISERROR(VLOOKUP(B14,INTLBUS!$C$4:$T$100,8,FALSE)),"",IF(VLOOKUP(B14,INTLBUS!$C$4:$L$100,8,FALSE)=1,INTLBUSchecklist!$M$1,""))</f>
        <v/>
      </c>
      <c r="B14" s="109" t="s">
        <v>114</v>
      </c>
      <c r="C14" s="138" t="str">
        <f>IF(ISERROR(VLOOKUP(B14,INTLBUS!$C$4:$L$100,4,FALSE)),"",IF(VLOOKUP(B14,INTLBUS!$C$4:$L$100,4,FALSE)="Taking",$M$2,""))</f>
        <v/>
      </c>
      <c r="D14" s="160" t="str">
        <f>IF(ISERROR(VLOOKUP(B14,INTLBUS!$C$4:$T$100,18,FALSE)),"",VLOOKUP(B14,INTLBUS!$C$4:$T$100,18,FALSE))</f>
        <v>Principles of Financial Accounting I</v>
      </c>
      <c r="E14" s="113">
        <v>3</v>
      </c>
      <c r="F14" s="77"/>
      <c r="G14" s="139" t="str">
        <f>IF(ISERROR(VLOOKUP(H14,INTLBUS!$C$4:$T$100,8,FALSE)),"",IF(VLOOKUP(H14,INTLBUS!$C$4:$L$100,8,FALSE)=1,INTLBUSchecklist!$M$1,""))</f>
        <v/>
      </c>
      <c r="H14" s="109" t="s">
        <v>115</v>
      </c>
      <c r="I14" s="138" t="str">
        <f>IF(ISERROR(VLOOKUP(H14,INTLBUS!$C$4:$L$100,4,FALSE)),"",IF(VLOOKUP(H14,INTLBUS!$C$4:$L$100,4,FALSE)="Taking",$M$2,""))</f>
        <v/>
      </c>
      <c r="J14" s="160" t="str">
        <f>IF(ISERROR(VLOOKUP(H14,INTLBUS!$C$4:$T$100,18,FALSE)),"",VLOOKUP(H14,INTLBUS!$C$4:$T$100,18,FALSE))</f>
        <v>Prin. of Financial and Managerial Acct. II +^</v>
      </c>
      <c r="K14" s="113">
        <v>3</v>
      </c>
    </row>
    <row r="15" spans="1:18" ht="18.75" thickBot="1" x14ac:dyDescent="0.3">
      <c r="A15" s="139" t="str">
        <f>IF(ISERROR(VLOOKUP(B15,INTLBUS!$C$4:$T$100,8,FALSE)),"",IF(VLOOKUP(B15,INTLBUS!$C$4:$L$100,8,FALSE)=1,INTLBUSchecklist!$M$1,""))</f>
        <v/>
      </c>
      <c r="B15" s="109" t="s">
        <v>117</v>
      </c>
      <c r="C15" s="138" t="str">
        <f>IF(ISERROR(VLOOKUP(B15,INTLBUS!$C$4:$L$100,4,FALSE)),"",IF(VLOOKUP(B15,INTLBUS!$C$4:$L$100,4,FALSE)="Taking",$M$2,""))</f>
        <v/>
      </c>
      <c r="D15" s="160" t="str">
        <f>IF(ISERROR(VLOOKUP(B15,INTLBUS!$C$4:$T$100,18,FALSE)),"",VLOOKUP(B15,INTLBUS!$C$4:$T$100,18,FALSE))</f>
        <v>Principles of Economics I *</v>
      </c>
      <c r="E15" s="113">
        <v>3</v>
      </c>
      <c r="F15" s="77"/>
      <c r="G15" s="139" t="str">
        <f>IF(ISERROR(VLOOKUP(H15,INTLBUS!$C$4:$T$100,8,FALSE)),"",IF(VLOOKUP(H15,INTLBUS!$C$4:$L$100,8,FALSE)=1,INTLBUSchecklist!$M$1,""))</f>
        <v/>
      </c>
      <c r="H15" s="109" t="s">
        <v>118</v>
      </c>
      <c r="I15" s="138" t="str">
        <f>IF(ISERROR(VLOOKUP(H15,INTLBUS!$C$4:$L$100,4,FALSE)),"",IF(VLOOKUP(H15,INTLBUS!$C$4:$L$100,4,FALSE)="Taking",$M$2,""))</f>
        <v/>
      </c>
      <c r="J15" s="160" t="str">
        <f>IF(ISERROR(VLOOKUP(H15,INTLBUS!$C$4:$T$100,18,FALSE)),"",VLOOKUP(H15,INTLBUS!$C$4:$T$100,18,FALSE))</f>
        <v>Principles of Economics II +</v>
      </c>
      <c r="K15" s="113">
        <v>3</v>
      </c>
    </row>
    <row r="16" spans="1:18" ht="18.75" thickBot="1" x14ac:dyDescent="0.3">
      <c r="A16" s="139" t="str">
        <f>IF(INTLBUS!J12=1,$M$1,"")</f>
        <v/>
      </c>
      <c r="B16" s="109" t="str">
        <f>IF(INTLBUS!$C$12="Select","HUM 103",INTLBUS!$C$12)</f>
        <v>HUM 103</v>
      </c>
      <c r="C16" s="138" t="str">
        <f>IF(INTLBUS!$F$12="Taking",$M$2,"")</f>
        <v/>
      </c>
      <c r="D16" s="109" t="str">
        <f>IF(B16="HUM","Christian Worldview and Culture",INTLBUS!$D$12)</f>
        <v>Christian Worldview and Culture</v>
      </c>
      <c r="E16" s="113">
        <v>3</v>
      </c>
      <c r="F16" s="77"/>
      <c r="G16" s="139" t="str">
        <f>IF(ISERROR(VLOOKUP(H16,INTLBUS!$C$4:$T$100,8,FALSE)),"",IF(VLOOKUP(H16,INTLBUS!$C$4:$L$100,8,FALSE)=1,INTLBUSchecklist!$M$1,""))</f>
        <v/>
      </c>
      <c r="H16" s="109" t="str">
        <f>IF(INTLBUS!$C$13="Select","HUM",INTLBUS!$C$13)</f>
        <v>HUM</v>
      </c>
      <c r="I16" s="138" t="str">
        <f>IF(INTLBUS!$F$13="Taking",$M$2,"")</f>
        <v/>
      </c>
      <c r="J16" s="109" t="str">
        <f>IF(H16="HUM","",INTLBUS!$D$13)</f>
        <v/>
      </c>
      <c r="K16" s="113">
        <v>3</v>
      </c>
      <c r="M16" s="91"/>
      <c r="N16" s="161"/>
      <c r="O16" s="91"/>
      <c r="P16" s="91"/>
      <c r="Q16" s="91"/>
      <c r="R16" s="91"/>
    </row>
    <row r="17" spans="1:20" ht="18.75" thickBot="1" x14ac:dyDescent="0.3">
      <c r="A17" s="139" t="str">
        <f>IF(ISERROR(VLOOKUP(B17,INTLBUS!$C$4:$T$100,8,FALSE)),"",IF(VLOOKUP(B17,INTLBUS!$C$4:$L$100,8,FALSE)=1,INTLBUSchecklist!$M$1,""))</f>
        <v/>
      </c>
      <c r="B17" s="109" t="s">
        <v>53</v>
      </c>
      <c r="C17" s="138" t="str">
        <f>IF(ISERROR(VLOOKUP(B17,INTLBUS!$C$4:$L$100,4,FALSE)),"",IF(VLOOKUP(B17,INTLBUS!$C$4:$L$100,4,FALSE)="Taking",$M$2,""))</f>
        <v/>
      </c>
      <c r="D17" s="160" t="str">
        <f>IF(ISERROR(VLOOKUP(B17,INTLBUS!$C$4:$T$100,18,FALSE)),"",VLOOKUP(B17,INTLBUS!$C$4:$T$100,18,FALSE))</f>
        <v>American Government and Politics</v>
      </c>
      <c r="E17" s="113">
        <v>3</v>
      </c>
      <c r="F17" s="77"/>
      <c r="G17" s="139" t="str">
        <f>IF(ISERROR(VLOOKUP(H17,INTLBUS!$C$4:$T$100,8,FALSE)),"",IF(VLOOKUP(H17,INTLBUS!$C$4:$L$100,8,FALSE)=1,INTLBUSchecklist!$M$1,""))</f>
        <v/>
      </c>
      <c r="H17" s="109" t="s">
        <v>0</v>
      </c>
      <c r="I17" s="138" t="str">
        <f>IF(ISERROR(VLOOKUP(H17,INTLBUS!$C$4:$L$100,4,FALSE)),"",IF(VLOOKUP(H17,INTLBUS!$C$4:$L$100,4,FALSE)="Taking",$M$2,""))</f>
        <v/>
      </c>
      <c r="J17" s="160" t="str">
        <f>IF(ISERROR(VLOOKUP(H17,INTLBUS!$C$4:$T$100,18,FALSE)),"",VLOOKUP(H17,INTLBUS!$C$4:$T$100,18,FALSE))</f>
        <v>Reading and Writing in the Liberal Arts</v>
      </c>
      <c r="K17" s="113">
        <v>3</v>
      </c>
      <c r="M17" s="140"/>
      <c r="N17" s="112"/>
      <c r="O17" s="140"/>
      <c r="P17" s="112"/>
      <c r="Q17" s="162"/>
      <c r="R17" s="91"/>
    </row>
    <row r="18" spans="1:20" ht="18.75" thickBot="1" x14ac:dyDescent="0.3">
      <c r="A18" s="139" t="str">
        <f>IF(ISERROR(VLOOKUP(B18,INTLBUS!$C$4:$T$100,8,FALSE)),"",IF(VLOOKUP(B18,INTLBUS!$C$4:$L$100,8,FALSE)=1,INTLBUSchecklist!$M$1,""))</f>
        <v/>
      </c>
      <c r="B18" s="109" t="s">
        <v>2</v>
      </c>
      <c r="C18" s="138" t="str">
        <f>IF(ISERROR(VLOOKUP(B18,INTLBUS!$C$4:$L$100,4,FALSE)),"",IF(VLOOKUP(B18,INTLBUS!$C$4:$L$100,4,FALSE)="Taking",$M$2,""))</f>
        <v/>
      </c>
      <c r="D18" s="160" t="str">
        <f>IF(ISERROR(VLOOKUP(B18,INTLBUS!$C$4:$T$100,18,FALSE)),"",VLOOKUP(B18,INTLBUS!$C$4:$T$100,18,FALSE))</f>
        <v>Oral Communication</v>
      </c>
      <c r="E18" s="113">
        <v>3</v>
      </c>
      <c r="F18" s="77"/>
      <c r="G18" s="139" t="str">
        <f>IF(INTLBUS!$J$69=1,$M$1,"")</f>
        <v/>
      </c>
      <c r="H18" s="109" t="str">
        <f>IF(INTLBUS!$C$69="Select","LAN 102",INTLBUS!$C$69)</f>
        <v>LAN 102</v>
      </c>
      <c r="I18" s="138" t="str">
        <f>IF(INTLBUS!$F$69="Taking",$M$2,"")</f>
        <v/>
      </c>
      <c r="J18" s="109" t="str">
        <f>IF(H18="LAN 102","",INTLBUS!$D$69)</f>
        <v/>
      </c>
      <c r="K18" s="113">
        <f>IF(H18="LAN 102",4,INTLBUS!$E$69)</f>
        <v>4</v>
      </c>
      <c r="M18" s="91"/>
      <c r="N18" s="112"/>
      <c r="O18" s="140"/>
      <c r="P18" s="112"/>
      <c r="Q18" s="163"/>
      <c r="R18" s="91"/>
    </row>
    <row r="19" spans="1:20" ht="18.75" thickBot="1" x14ac:dyDescent="0.3">
      <c r="A19" s="139" t="str">
        <f>IF(ISERROR(VLOOKUP(B19,INTLBUS!$C$4:$T$100,8,FALSE)),"",IF(VLOOKUP(B19,INTLBUS!$C$4:$L$100,8,FALSE)=1,INTLBUSchecklist!$M$1,""))</f>
        <v/>
      </c>
      <c r="B19" s="109" t="s">
        <v>71</v>
      </c>
      <c r="C19" s="138" t="str">
        <f>IF(ISERROR(VLOOKUP(B19,INTLBUS!$C$4:$L$100,4,FALSE)),"",IF(VLOOKUP(B19,INTLBUS!$C$4:$L$100,4,FALSE)="Taking",$M$2,""))</f>
        <v/>
      </c>
      <c r="D19" s="160" t="str">
        <f>IF(ISERROR(VLOOKUP(B19,INTLBUS!$C$4:$T$100,18,FALSE)),"",VLOOKUP(B19,INTLBUS!$C$4:$T$100,18,FALSE))</f>
        <v>Health Fitness I</v>
      </c>
      <c r="E19" s="113">
        <v>1</v>
      </c>
      <c r="F19" s="77"/>
      <c r="G19" s="139" t="str">
        <f>IF(INTLBUS!$J$56=1,$M$1,"")</f>
        <v/>
      </c>
      <c r="H19" s="109" t="s">
        <v>121</v>
      </c>
      <c r="I19" s="138" t="str">
        <f>IF(INTLBUS!$F$56="Taking",$M$2,"")</f>
        <v/>
      </c>
      <c r="J19" s="109" t="s">
        <v>132</v>
      </c>
      <c r="K19" s="113">
        <v>0</v>
      </c>
      <c r="M19" s="91"/>
      <c r="N19" s="112"/>
      <c r="O19" s="140"/>
      <c r="P19" s="112"/>
      <c r="Q19" s="163"/>
      <c r="R19" s="91"/>
    </row>
    <row r="20" spans="1:20" ht="18.75" thickBot="1" x14ac:dyDescent="0.3">
      <c r="A20" s="139" t="str">
        <f>IF(ISERROR(VLOOKUP(B20,INTLBUS!$C$4:$T$100,8,FALSE)),"",IF(VLOOKUP(B20,INTLBUS!$C$4:$L$100,8,FALSE)=1,INTLBUSchecklist!$M$1,""))</f>
        <v/>
      </c>
      <c r="B20" s="109" t="s">
        <v>67</v>
      </c>
      <c r="C20" s="138" t="str">
        <f>IF(ISERROR(VLOOKUP(B20,INTLBUS!$C$4:$L$100,4,FALSE)),"",IF(VLOOKUP(B20,INTLBUS!$C$4:$L$100,4,FALSE)="Taking",$M$2,""))</f>
        <v/>
      </c>
      <c r="D20" s="160" t="str">
        <f>IF(ISERROR(VLOOKUP(B20,INTLBUS!$C$4:$T$100,18,FALSE)),"",VLOOKUP(B20,INTLBUS!$C$4:$T$100,18,FALSE))</f>
        <v>Whole Person Assessment</v>
      </c>
      <c r="E20" s="113">
        <v>0</v>
      </c>
      <c r="F20" s="77"/>
      <c r="G20" s="139" t="str">
        <f>IF(ISERROR(VLOOKUP(H20,INTLBUS!$C$4:$T$100,8,FALSE)),"",IF(VLOOKUP(H20,INTLBUS!$C$4:$L$100,8,FALSE)=1,INTLBUSchecklist!$M$1,""))</f>
        <v/>
      </c>
      <c r="H20" s="109" t="s">
        <v>72</v>
      </c>
      <c r="I20" s="138" t="str">
        <f>IF(ISERROR(VLOOKUP(H20,INTLBUS!$C$4:$L$100,4,FALSE)),"",IF(VLOOKUP(H20,INTLBUS!$C$4:$L$100,4,FALSE)="Taking",$M$2,""))</f>
        <v/>
      </c>
      <c r="J20" s="160" t="str">
        <f>IF(ISERROR(VLOOKUP(H20,INTLBUS!$C$4:$T$100,18,FALSE)),"",VLOOKUP(H20,INTLBUS!$C$4:$T$100,18,FALSE))</f>
        <v>Health Fitness II</v>
      </c>
      <c r="K20" s="111">
        <v>1</v>
      </c>
      <c r="M20" s="91"/>
      <c r="N20" s="112"/>
      <c r="O20" s="140"/>
      <c r="P20" s="112"/>
      <c r="Q20" s="163"/>
      <c r="R20" s="91"/>
    </row>
    <row r="21" spans="1:20" ht="19.5" thickBot="1" x14ac:dyDescent="0.35">
      <c r="A21" s="139" t="str">
        <f>IF(ISERROR(VLOOKUP(B21,INTLBUS!$C$4:$T$100,8,FALSE)),"",IF(VLOOKUP(B21,INTLBUS!$C$4:$L$100,8,FALSE)=1,INTLBUSchecklist!$M$1,""))</f>
        <v/>
      </c>
      <c r="B21" s="109" t="s">
        <v>75</v>
      </c>
      <c r="C21" s="138" t="str">
        <f>IF(ISERROR(VLOOKUP(B21,INTLBUS!$C$4:$L$100,4,FALSE)),"",IF(VLOOKUP(B21,INTLBUS!$C$4:$L$100,4,FALSE)="Taking",$M$2,""))</f>
        <v/>
      </c>
      <c r="D21" s="160" t="str">
        <f>IF(ISERROR(VLOOKUP(B21,INTLBUS!$C$4:$T$100,18,FALSE)),"",VLOOKUP(B21,INTLBUS!$C$4:$T$100,18,FALSE))</f>
        <v>Swimming Proficiency</v>
      </c>
      <c r="E21" s="111">
        <v>0</v>
      </c>
      <c r="F21" s="77"/>
      <c r="G21" s="161"/>
      <c r="H21" s="109"/>
      <c r="I21" s="173"/>
      <c r="J21" s="109"/>
      <c r="K21" s="113">
        <f>SUM(K14:K20)</f>
        <v>17</v>
      </c>
      <c r="M21" s="91"/>
      <c r="N21" s="91"/>
      <c r="O21" s="91"/>
      <c r="P21" s="91"/>
      <c r="Q21" s="91"/>
      <c r="R21" s="91"/>
    </row>
    <row r="22" spans="1:20" ht="15.75" x14ac:dyDescent="0.25">
      <c r="A22" s="78"/>
      <c r="B22" s="78"/>
      <c r="C22" s="78"/>
      <c r="D22" s="109"/>
      <c r="E22" s="113">
        <f>SUM(E14:E21)</f>
        <v>16</v>
      </c>
      <c r="F22" s="77"/>
      <c r="G22" s="77"/>
      <c r="H22" s="77"/>
      <c r="I22" s="77"/>
      <c r="J22" s="77"/>
      <c r="K22" s="174"/>
      <c r="M22" s="91"/>
      <c r="N22" s="91"/>
      <c r="O22" s="91"/>
      <c r="P22" s="91"/>
      <c r="Q22" s="91"/>
      <c r="R22" s="91"/>
    </row>
    <row r="23" spans="1:20" x14ac:dyDescent="0.25">
      <c r="A23" s="246" t="s">
        <v>200</v>
      </c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M23" s="91"/>
      <c r="N23" s="91"/>
      <c r="O23" s="91"/>
      <c r="P23" s="91"/>
      <c r="Q23" s="91"/>
      <c r="R23" s="91"/>
    </row>
    <row r="24" spans="1:20" ht="15.75" thickBot="1" x14ac:dyDescent="0.3">
      <c r="A24" s="247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M24" s="91"/>
      <c r="N24" s="91"/>
      <c r="O24" s="91"/>
      <c r="P24" s="91"/>
      <c r="Q24" s="91"/>
      <c r="R24" s="91"/>
    </row>
    <row r="25" spans="1:20" ht="15.75" x14ac:dyDescent="0.25">
      <c r="A25" s="77"/>
      <c r="B25" s="77"/>
      <c r="C25" s="77"/>
      <c r="D25" s="160" t="s">
        <v>206</v>
      </c>
      <c r="E25" s="160"/>
      <c r="F25" s="175"/>
      <c r="G25" s="175"/>
      <c r="H25" s="175"/>
      <c r="I25" s="175"/>
      <c r="J25" s="160" t="s">
        <v>207</v>
      </c>
      <c r="K25" s="176"/>
      <c r="M25" s="91"/>
      <c r="N25" s="91"/>
      <c r="O25" s="91"/>
      <c r="P25" s="91"/>
      <c r="Q25" s="91"/>
      <c r="R25" s="91"/>
    </row>
    <row r="26" spans="1:20" ht="18.75" thickBot="1" x14ac:dyDescent="0.3">
      <c r="A26" s="139" t="str">
        <f>IF(ISERROR(VLOOKUP(B26,INTLBUS!$C$4:$T$100,8,FALSE)),"",IF(VLOOKUP(B26,INTLBUS!$C$4:$L$100,8,FALSE)=1,INTLBUSchecklist!$M$1,""))</f>
        <v/>
      </c>
      <c r="B26" s="109" t="s">
        <v>46</v>
      </c>
      <c r="C26" s="138" t="str">
        <f>IF(ISERROR(VLOOKUP(B26,INTLBUS!$C$4:$L$100,4,FALSE)),"",IF(VLOOKUP(B26,INTLBUS!$C$4:$L$100,4,FALSE)="Taking",$M$2,""))</f>
        <v/>
      </c>
      <c r="D26" s="160" t="str">
        <f>IF(ISERROR(VLOOKUP(B26,INTLBUS!$C$4:$T$100,18,FALSE)),"",VLOOKUP(B26,INTLBUS!$C$4:$T$100,18,FALSE))</f>
        <v>Spirit-Empowered Living *</v>
      </c>
      <c r="E26" s="113">
        <v>3</v>
      </c>
      <c r="F26" s="77"/>
      <c r="G26" s="139" t="str">
        <f>IF(ISERROR(VLOOKUP(H26,INTLBUS!$C$4:$T$100,8,FALSE)),"",IF(VLOOKUP(H26,INTLBUS!$C$4:$L$100,8,FALSE)=1,INTLBUSchecklist!$M$1,""))</f>
        <v/>
      </c>
      <c r="H26" s="112" t="str">
        <f>IF(INTLBUS!$C$26="Select","Soc. Sci.",INTLBUS!$C$26)</f>
        <v>Soc. Sci.</v>
      </c>
      <c r="I26" s="138" t="str">
        <f>IF(INTLBUS!$F$26="Taking",$M$2,"")</f>
        <v/>
      </c>
      <c r="J26" s="109" t="str">
        <f>IF(H26="Soc. Sci.","",INTLBUS!$D$26)</f>
        <v/>
      </c>
      <c r="K26" s="113">
        <v>3</v>
      </c>
      <c r="M26" s="91"/>
      <c r="N26" s="91"/>
      <c r="O26" s="91"/>
      <c r="P26" s="91"/>
      <c r="Q26" s="91"/>
    </row>
    <row r="27" spans="1:20" ht="18.75" thickBot="1" x14ac:dyDescent="0.3">
      <c r="A27" s="139" t="str">
        <f>IF(ISERROR(VLOOKUP(B27,INTLBUS!$C$4:$T$100,8,FALSE)),"",IF(VLOOKUP(B27,INTLBUS!$C$4:$L$100,8,FALSE)=1,INTLBUSchecklist!$M$1,""))</f>
        <v/>
      </c>
      <c r="B27" s="109" t="str">
        <f>IF(INTLBUS!$C$14="Select","HUM",INTLBUS!$C$14)</f>
        <v>HUM</v>
      </c>
      <c r="C27" s="138" t="str">
        <f>IF(INTLBUS!$F$14="Taking",$M$2,"")</f>
        <v/>
      </c>
      <c r="D27" s="109" t="str">
        <f>IF(B27="HUM","",INTLBUS!$D$14)</f>
        <v/>
      </c>
      <c r="E27" s="113">
        <v>3</v>
      </c>
      <c r="F27" s="77"/>
      <c r="G27" s="139" t="str">
        <f>IF(ISERROR(VLOOKUP(H27,INTLBUS!$C$4:$T$100,8,FALSE)),"",IF(VLOOKUP(H27,INTLBUS!$C$4:$L$100,8,FALSE)=1,INTLBUSchecklist!$M$1,""))</f>
        <v/>
      </c>
      <c r="H27" s="109" t="str">
        <f>IF(INTLBUS!$C$15="Select","HUM",INTLBUS!$C$15)</f>
        <v>HUM</v>
      </c>
      <c r="I27" s="138" t="str">
        <f>IF(INTLBUS!$F$15="Taking",$M$2,"")</f>
        <v/>
      </c>
      <c r="J27" s="109" t="str">
        <f>IF(H27="HUM","",INTLBUS!$D$15)</f>
        <v/>
      </c>
      <c r="K27" s="113">
        <v>3</v>
      </c>
      <c r="M27" s="140"/>
      <c r="N27" s="112"/>
      <c r="O27" s="140"/>
      <c r="P27" s="112"/>
      <c r="Q27" s="163"/>
    </row>
    <row r="28" spans="1:20" ht="18.75" thickBot="1" x14ac:dyDescent="0.3">
      <c r="A28" s="139" t="str">
        <f>IF(INTLBUS!$J$64=1,$M$1,"")</f>
        <v/>
      </c>
      <c r="B28" s="109" t="str">
        <f>IF(INTLBUS!$C$64="Select","LAN 203",INTLBUS!$C$64)</f>
        <v>LAN 203</v>
      </c>
      <c r="C28" s="138" t="str">
        <f>IF(INTLBUS!$F$64="Taking",$M$2,"")</f>
        <v/>
      </c>
      <c r="D28" s="109" t="str">
        <f>IF(B28="LAN 203","",INTLBUS!$T$64)</f>
        <v/>
      </c>
      <c r="E28" s="113">
        <f>INTLBUS!$E$64</f>
        <v>3</v>
      </c>
      <c r="F28" s="77"/>
      <c r="G28" s="139" t="str">
        <f>IF(INTLBUS!$J$65=1,$M$1,"")</f>
        <v/>
      </c>
      <c r="H28" s="109" t="str">
        <f>IF(INTLBUS!$C$65="Select","LAN 204",INTLBUS!$C$65)</f>
        <v>LAN 204</v>
      </c>
      <c r="I28" s="138" t="str">
        <f>IF(INTLBUS!$F$65="Taking",$M$2,"")</f>
        <v/>
      </c>
      <c r="J28" s="109" t="str">
        <f>IF(H28="LAN 204","",INTLBUS!$T$65)</f>
        <v/>
      </c>
      <c r="K28" s="113">
        <f>INTLBUS!$E$65</f>
        <v>3</v>
      </c>
      <c r="M28" s="140"/>
      <c r="N28" s="112"/>
      <c r="O28" s="140"/>
      <c r="P28" s="112"/>
      <c r="Q28" s="162"/>
    </row>
    <row r="29" spans="1:20" ht="18.75" thickBot="1" x14ac:dyDescent="0.3">
      <c r="A29" s="139" t="str">
        <f>IF(ISERROR(VLOOKUP(B29,INTLBUS!$C$4:$T$100,8,FALSE)),"",IF(VLOOKUP(B29,INTLBUS!$C$4:$L$100,8,FALSE)=1,INTLBUSchecklist!$M$1,""))</f>
        <v/>
      </c>
      <c r="B29" s="109" t="s">
        <v>125</v>
      </c>
      <c r="C29" s="138" t="str">
        <f>IF(ISERROR(VLOOKUP(B29,INTLBUS!$C$4:$L$100,4,FALSE)),"",IF(VLOOKUP(B29,INTLBUS!$C$4:$L$100,4,FALSE)="Taking",$M$2,""))</f>
        <v/>
      </c>
      <c r="D29" s="160" t="str">
        <f>IF(ISERROR(VLOOKUP(B29,INTLBUS!$C$4:$T$100,18,FALSE)),"",VLOOKUP(B29,INTLBUS!$C$4:$T$100,18,FALSE))</f>
        <v>Principles of Marketing</v>
      </c>
      <c r="E29" s="113">
        <v>3</v>
      </c>
      <c r="F29" s="77"/>
      <c r="G29" s="139" t="str">
        <f>IF(ISERROR(VLOOKUP(H29,INTLBUS!$C$4:$T$100,8,FALSE)),"",IF(VLOOKUP(H29,INTLBUS!$C$4:$L$100,8,FALSE)=1,INTLBUSchecklist!$M$1,""))</f>
        <v/>
      </c>
      <c r="H29" s="112" t="s">
        <v>50</v>
      </c>
      <c r="I29" s="138" t="str">
        <f>IF(ISERROR(VLOOKUP(H29,INTLBUS!$C$4:$L$100,4,FALSE)),"",IF(VLOOKUP(H29,INTLBUS!$C$4:$L$100,4,FALSE)="Taking",$M$2,""))</f>
        <v/>
      </c>
      <c r="J29" s="160" t="str">
        <f>IF(ISERROR(VLOOKUP(H29,INTLBUS!$C$4:$T$100,18,FALSE)),"",VLOOKUP(H29,INTLBUS!$C$4:$T$100,18,FALSE))</f>
        <v>Elementary Statistics</v>
      </c>
      <c r="K29" s="113">
        <v>3</v>
      </c>
      <c r="M29" s="91"/>
      <c r="N29" s="112"/>
      <c r="O29" s="140"/>
      <c r="P29" s="112"/>
      <c r="Q29" s="163"/>
      <c r="R29" s="91"/>
      <c r="S29" s="91"/>
      <c r="T29" s="91"/>
    </row>
    <row r="30" spans="1:20" ht="18.75" thickBot="1" x14ac:dyDescent="0.3">
      <c r="A30" s="139" t="str">
        <f>IF(INTLBUS!$J$59=1,$M$1,"")</f>
        <v/>
      </c>
      <c r="B30" s="109" t="str">
        <f>IF(INTLBUS!$C$59="Select","MAT 105",INTLBUS!$C$59)</f>
        <v>MAT 105</v>
      </c>
      <c r="C30" s="138" t="str">
        <f>IF(INTLBUS!$F$59="Taking",$M$2,"")</f>
        <v/>
      </c>
      <c r="D30" s="109" t="str">
        <f>IF(B30="MAT 105","College Algebra",INTLBUS!$D$59)</f>
        <v>College Algebra</v>
      </c>
      <c r="E30" s="164">
        <f>IF(B30="MAT 201",4,3)</f>
        <v>3</v>
      </c>
      <c r="F30" s="77"/>
      <c r="G30" s="139" t="str">
        <f>IF(ISERROR(VLOOKUP(H30,INTLBUS!$C$4:$T$100,8,FALSE)),"",IF(VLOOKUP(H30,INTLBUS!$C$4:$L$100,8,FALSE)=1,INTLBUSchecklist!$M$1,""))</f>
        <v/>
      </c>
      <c r="H30" s="112" t="s">
        <v>282</v>
      </c>
      <c r="I30" s="138" t="str">
        <f>IF(ISERROR(VLOOKUP(H30,INTLBUS!$C$4:$L$100,4,FALSE)),"",IF(VLOOKUP(H30,INTLBUS!$C$4:$L$100,4,FALSE)="Taking",$M$2,""))</f>
        <v/>
      </c>
      <c r="J30" s="160" t="str">
        <f>IF(ISERROR(VLOOKUP(H30,INTLBUS!$C$4:$T$100,18,FALSE)),"",VLOOKUP(H30,INTLBUS!$C$4:$T$100,18,FALSE))</f>
        <v>International Business +</v>
      </c>
      <c r="K30" s="113">
        <v>3</v>
      </c>
      <c r="M30" s="140"/>
      <c r="N30" s="112"/>
      <c r="O30" s="140"/>
      <c r="P30" s="112"/>
      <c r="Q30" s="163"/>
      <c r="R30" s="163"/>
      <c r="S30" s="91"/>
      <c r="T30" s="91"/>
    </row>
    <row r="31" spans="1:20" ht="18.75" thickBot="1" x14ac:dyDescent="0.3">
      <c r="A31" s="139" t="str">
        <f>IF(INTLBUS!$J$31=1,$M$1,"")</f>
        <v/>
      </c>
      <c r="B31" s="109" t="str">
        <f>IF(INTLBUS!$C$31="Enter Course","HPE",INTLBUS!$C$31)</f>
        <v>HPE</v>
      </c>
      <c r="C31" s="138" t="str">
        <f>IF(INTLBUS!$F$31="Taking",$M$2,"")</f>
        <v/>
      </c>
      <c r="D31" s="109" t="str">
        <f>IF(B31="HPE","",INTLBUS!$D$31)</f>
        <v/>
      </c>
      <c r="E31" s="111">
        <f>INTLBUS!$E$31</f>
        <v>0.5</v>
      </c>
      <c r="F31" s="77"/>
      <c r="G31" s="139" t="str">
        <f>IF(ISERROR(VLOOKUP(H31,INTLBUS!$C$4:$T$100,8,FALSE)),"",IF(VLOOKUP(H31,INTLBUS!$C$4:$L$100,8,FALSE)=1,INTLBUSchecklist!$M$1,""))</f>
        <v/>
      </c>
      <c r="H31" s="112" t="s">
        <v>52</v>
      </c>
      <c r="I31" s="138" t="str">
        <f>IF(ISERROR(VLOOKUP(H31,INTLBUS!$C$4:$L$100,4,FALSE)),"",IF(VLOOKUP(H31,INTLBUS!$C$4:$L$100,4,FALSE)="Taking",$M$2,""))</f>
        <v/>
      </c>
      <c r="J31" s="160" t="str">
        <f>IF(ISERROR(VLOOKUP(H31,INTLBUS!$C$4:$T$100,18,FALSE)),"",VLOOKUP(H31,INTLBUS!$C$4:$T$100,18,FALSE))</f>
        <v>American History Survey</v>
      </c>
      <c r="K31" s="113">
        <v>3</v>
      </c>
      <c r="M31" s="91"/>
      <c r="N31" s="140"/>
      <c r="O31" s="112"/>
      <c r="P31" s="140"/>
      <c r="Q31" s="112"/>
      <c r="R31" s="163"/>
      <c r="S31" s="91"/>
      <c r="T31" s="91"/>
    </row>
    <row r="32" spans="1:20" ht="18.75" thickBot="1" x14ac:dyDescent="0.3">
      <c r="A32" s="78"/>
      <c r="B32" s="78"/>
      <c r="C32" s="177"/>
      <c r="D32" s="109"/>
      <c r="E32" s="113">
        <f>SUM(E26:E31)</f>
        <v>15.5</v>
      </c>
      <c r="F32" s="77"/>
      <c r="G32" s="139" t="str">
        <f>IF(INTLBUS!$J$32=1,$M$1,"")</f>
        <v/>
      </c>
      <c r="H32" s="109" t="str">
        <f>IF(INTLBUS!$C$32="Enter Course","HPE",INTLBUS!$C$32)</f>
        <v>HPE</v>
      </c>
      <c r="I32" s="138" t="str">
        <f>IF(INTLBUS!$F$32="Taking",$M$2,"")</f>
        <v/>
      </c>
      <c r="J32" s="109" t="str">
        <f>IF(H32="HPE","",INTLBUS!$D$32)</f>
        <v/>
      </c>
      <c r="K32" s="111">
        <f>INTLBUS!$E$32</f>
        <v>0.5</v>
      </c>
      <c r="M32" s="140"/>
      <c r="N32" s="112"/>
      <c r="O32" s="140"/>
      <c r="P32" s="112"/>
      <c r="Q32" s="163"/>
      <c r="R32" s="91"/>
      <c r="S32" s="91"/>
      <c r="T32" s="91"/>
    </row>
    <row r="33" spans="1:20" ht="15.75" x14ac:dyDescent="0.25">
      <c r="A33" s="77"/>
      <c r="B33" s="77"/>
      <c r="C33" s="77"/>
      <c r="D33" s="77"/>
      <c r="E33" s="77"/>
      <c r="F33" s="77"/>
      <c r="G33" s="161"/>
      <c r="H33" s="78"/>
      <c r="I33" s="161"/>
      <c r="J33" s="109"/>
      <c r="K33" s="113">
        <f>SUM(K26:K32)</f>
        <v>18.5</v>
      </c>
      <c r="M33" s="91"/>
      <c r="N33" s="91"/>
      <c r="O33" s="91"/>
      <c r="P33" s="91"/>
      <c r="Q33" s="91"/>
      <c r="R33" s="91"/>
      <c r="S33" s="91"/>
      <c r="T33" s="91"/>
    </row>
    <row r="34" spans="1:20" ht="15.75" thickBot="1" x14ac:dyDescent="0.3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9"/>
      <c r="L34" s="114"/>
      <c r="M34" s="180"/>
      <c r="N34" s="180"/>
      <c r="O34" s="180"/>
      <c r="P34" s="91"/>
      <c r="Q34" s="91"/>
    </row>
    <row r="35" spans="1:20" ht="15.75" x14ac:dyDescent="0.25">
      <c r="A35" s="91"/>
      <c r="B35" s="91"/>
      <c r="C35" s="91"/>
      <c r="D35" s="181" t="s">
        <v>208</v>
      </c>
      <c r="E35" s="181"/>
      <c r="F35" s="182"/>
      <c r="G35" s="182"/>
      <c r="H35" s="182"/>
      <c r="I35" s="182"/>
      <c r="J35" s="181" t="s">
        <v>209</v>
      </c>
      <c r="K35" s="183"/>
      <c r="L35" s="119"/>
      <c r="M35" s="180"/>
      <c r="N35" s="180"/>
      <c r="O35" s="180"/>
      <c r="P35" s="91"/>
      <c r="Q35" s="91"/>
    </row>
    <row r="36" spans="1:20" ht="18.75" thickBot="1" x14ac:dyDescent="0.3">
      <c r="A36" s="139" t="str">
        <f>IF(ISERROR(VLOOKUP(B36,INTLBUS!$C$4:$T$100,8,FALSE)),"",IF(VLOOKUP(B36,INTLBUS!$C$4:$L$100,8,FALSE)=1,INTLBUSchecklist!$M$1,""))</f>
        <v/>
      </c>
      <c r="B36" s="109" t="str">
        <f>IF(INTLBUS!$C$17="Select","BLIT 110",INTLBUS!$C$17)</f>
        <v>BLIT 110</v>
      </c>
      <c r="C36" s="138" t="str">
        <f>IF(ISERROR(VLOOKUP(B36,INTLBUS!$C$4:$L$100,4,FALSE)),"",IF(VLOOKUP(B36,INTLBUS!$C$4:$L$100,4,FALSE)="Taking",$M$2,""))</f>
        <v/>
      </c>
      <c r="D36" s="109" t="str">
        <f>IF(INTLBUS!$C$17="Select","Survey of Old Testament Literature *",CONCATENATE(INTLBUS!$D$17," *"))</f>
        <v>Survey of Old Testament Literature *</v>
      </c>
      <c r="E36" s="113">
        <v>3</v>
      </c>
      <c r="F36" s="77"/>
      <c r="G36" s="139" t="str">
        <f>IF(ISERROR(VLOOKUP(H36,INTLBUS!$C$4:$T$100,8,FALSE)),"",IF(VLOOKUP(H36,INTLBUS!$C$4:$L$100,8,FALSE)=1,INTLBUSchecklist!$M$1,""))</f>
        <v/>
      </c>
      <c r="H36" s="112" t="str">
        <f>IF(INTLBUS!$C$18="Select","BLIT 120",INTLBUS!$C$18)</f>
        <v>BLIT 120</v>
      </c>
      <c r="I36" s="138" t="str">
        <f>IF(ISERROR(VLOOKUP(H36,INTLBUS!$C$4:$L$100,4,FALSE)),"",IF(VLOOKUP(H36,INTLBUS!$C$4:$L$100,4,FALSE)="Taking",$M$2,""))</f>
        <v/>
      </c>
      <c r="J36" s="109" t="str">
        <f>IF(INTLBUS!$C$18="Select","Survey of New Testament Literature +",CONCATENATE(INTLBUS!$D$18," +"))</f>
        <v>Survey of New Testament Literature +</v>
      </c>
      <c r="K36" s="113">
        <v>3</v>
      </c>
      <c r="L36" s="120"/>
      <c r="M36" s="114"/>
      <c r="N36" s="114"/>
      <c r="O36" s="114"/>
    </row>
    <row r="37" spans="1:20" ht="18.75" thickBot="1" x14ac:dyDescent="0.3">
      <c r="A37" s="139" t="str">
        <f>IF(INTLBUS!$J$66=1,$M$1,"")</f>
        <v/>
      </c>
      <c r="B37" s="109" t="str">
        <f>IF(INTLBUS!$C$66="Select","LAN 306",INTLBUS!$C$66)</f>
        <v>LAN 306</v>
      </c>
      <c r="C37" s="138" t="str">
        <f>IF(INTLBUS!$F$66="Taking",$M$2,"")</f>
        <v/>
      </c>
      <c r="D37" s="109" t="str">
        <f>IF(B37="LAN 306","Business Language",INTLBUS!$T$66)</f>
        <v>Business Language</v>
      </c>
      <c r="E37" s="113">
        <f>INTLBUS!$E$66</f>
        <v>3</v>
      </c>
      <c r="F37" s="77"/>
      <c r="G37" s="139" t="str">
        <f>IF(INTLBUS!$J$67=1,$M$1,"")</f>
        <v/>
      </c>
      <c r="H37" s="109" t="str">
        <f>IF(INTLBUS!$C$67="Select","LAN 305/315",INTLBUS!$C$67)</f>
        <v>LAN 305/315</v>
      </c>
      <c r="I37" s="138" t="str">
        <f>IF(INTLBUS!$F$67="Taking",$M$2,"")</f>
        <v/>
      </c>
      <c r="J37" s="109" t="str">
        <f>IF(H37="LAN 305/315","Civilization and Culture",INTLBUS!$T$67)</f>
        <v>Civilization and Culture</v>
      </c>
      <c r="K37" s="113">
        <f>INTLBUS!$E$67</f>
        <v>3</v>
      </c>
      <c r="L37" s="114"/>
      <c r="M37" s="77"/>
      <c r="N37" s="114"/>
      <c r="O37" s="114"/>
    </row>
    <row r="38" spans="1:20" ht="18.75" thickBot="1" x14ac:dyDescent="0.3">
      <c r="A38" s="139" t="str">
        <f>IF(ISERROR(VLOOKUP(B38,INTLBUS!$C$4:$T$100,8,FALSE)),"",IF(VLOOKUP(B38,INTLBUS!$C$4:$L$100,8,FALSE)=1,INTLBUSchecklist!$M$1,""))</f>
        <v/>
      </c>
      <c r="B38" s="109" t="s">
        <v>116</v>
      </c>
      <c r="C38" s="138" t="str">
        <f>IF(ISERROR(VLOOKUP(B38,INTLBUS!$C$4:$L$100,4,FALSE)),"",IF(VLOOKUP(B38,INTLBUS!$C$4:$L$100,4,FALSE)="Taking",$M$2,""))</f>
        <v/>
      </c>
      <c r="D38" s="160" t="str">
        <f>IF(ISERROR(VLOOKUP(B38,INTLBUS!$C$4:$T$100,18,FALSE)),"",VLOOKUP(B38,INTLBUS!$C$4:$T$100,18,FALSE))</f>
        <v>Quantitative Analysis</v>
      </c>
      <c r="E38" s="113">
        <v>3</v>
      </c>
      <c r="F38" s="77"/>
      <c r="G38" s="139" t="str">
        <f>IF(ISERROR(VLOOKUP(H38,INTLBUS!$C$4:$T$100,8,FALSE)),"",IF(VLOOKUP(H38,INTLBUS!$C$4:$L$100,8,FALSE)=1,INTLBUSchecklist!$M$1,""))</f>
        <v/>
      </c>
      <c r="H38" s="109" t="s">
        <v>1</v>
      </c>
      <c r="I38" s="138" t="str">
        <f>IF(ISERROR(VLOOKUP(H38,INTLBUS!$C$4:$L$100,4,FALSE)),"",IF(VLOOKUP(H38,INTLBUS!$C$4:$L$100,4,FALSE)="Taking",$M$2,""))</f>
        <v/>
      </c>
      <c r="J38" s="160" t="str">
        <f>IF(ISERROR(VLOOKUP(H38,INTLBUS!$C$4:$T$100,18,FALSE)),"",VLOOKUP(H38,INTLBUS!$C$4:$T$100,18,FALSE))</f>
        <v>Critical Reading and Writing</v>
      </c>
      <c r="K38" s="113">
        <v>3</v>
      </c>
      <c r="L38" s="114"/>
      <c r="M38" s="114"/>
      <c r="N38" s="114"/>
      <c r="O38" s="114"/>
    </row>
    <row r="39" spans="1:20" ht="18.75" thickBot="1" x14ac:dyDescent="0.3">
      <c r="A39" s="102" t="str">
        <f>IF(ISERROR(VLOOKUP(B39,INTLBUS!$C$4:$T$100,8,FALSE)),"",IF(VLOOKUP(B39,INTLBUS!$C$4:$L$100,8,FALSE)=1,INTLBUSchecklist!$M$1,""))</f>
        <v/>
      </c>
      <c r="B39" s="94" t="s">
        <v>123</v>
      </c>
      <c r="C39" s="103" t="str">
        <f>IF(ISERROR(VLOOKUP(B39,INTLBUS!$C$4:$L$100,4,FALSE)),"",IF(VLOOKUP(B39,INTLBUS!$C$4:$L$100,4,FALSE)="Taking",$M$2,""))</f>
        <v/>
      </c>
      <c r="D39" s="95" t="str">
        <f>IF(ISERROR(VLOOKUP(B39,INTLBUS!$C$4:$T$100,18,FALSE)),"",VLOOKUP(B39,INTLBUS!$C$4:$T$100,18,FALSE))</f>
        <v>Principles of Management</v>
      </c>
      <c r="E39" s="137">
        <v>3</v>
      </c>
      <c r="G39" s="102" t="str">
        <f>IF(ISERROR(VLOOKUP(H39,INTLBUS!$C$4:$T$100,8,FALSE)),"",IF(VLOOKUP(H39,INTLBUS!$C$4:$L$100,8,FALSE)=1,INTLBUSchecklist!$M$1,""))</f>
        <v/>
      </c>
      <c r="H39" s="94" t="s">
        <v>84</v>
      </c>
      <c r="I39" s="103" t="str">
        <f>IF(ISERROR(VLOOKUP(H39,INTLBUS!$C$4:$L$100,4,FALSE)),"",IF(VLOOKUP(H39,INTLBUS!$C$4:$L$100,4,FALSE)="Taking",$M$2,""))</f>
        <v/>
      </c>
      <c r="J39" s="95" t="str">
        <f>IF(ISERROR(VLOOKUP(H39,INTLBUS!$C$4:$T$100,18,FALSE)),"",VLOOKUP(H39,INTLBUS!$C$4:$T$100,18,FALSE))</f>
        <v>Financial Management</v>
      </c>
      <c r="K39" s="137">
        <v>3</v>
      </c>
      <c r="L39" s="114"/>
      <c r="M39" s="114"/>
      <c r="N39" s="114"/>
      <c r="O39" s="114"/>
    </row>
    <row r="40" spans="1:20" ht="18.75" thickBot="1" x14ac:dyDescent="0.3">
      <c r="A40" s="102"/>
      <c r="B40" s="110"/>
      <c r="C40" s="103" t="str">
        <f>IF(ISERROR(VLOOKUP(B40,INTLBUS!$C$4:$L$100,4,FALSE)),"",IF(VLOOKUP(B40,INTLBUS!$C$4:$L$100,4,FALSE)="Taking",$M$2,""))</f>
        <v/>
      </c>
      <c r="D40" s="94" t="s">
        <v>252</v>
      </c>
      <c r="E40" s="137">
        <v>3</v>
      </c>
      <c r="G40" s="139" t="str">
        <f>IF(INTLBUS!$J$21=1,$M$1,"")</f>
        <v/>
      </c>
      <c r="H40" s="112" t="str">
        <f>IF(INTLBUS!$C$21="Enter Course","Lab. Sci.",INTLBUS!$C$21)</f>
        <v>Lab. Sci.</v>
      </c>
      <c r="I40" s="138" t="str">
        <f>IF(INTLBUS!$F$21="Taking",$M$2,"")</f>
        <v/>
      </c>
      <c r="J40" s="109" t="str">
        <f>IF(H40="Lab. Sci.","",INTLBUS!$D$21)</f>
        <v/>
      </c>
      <c r="K40" s="113">
        <v>3</v>
      </c>
      <c r="L40" s="114"/>
      <c r="M40" s="114"/>
      <c r="N40" s="114"/>
      <c r="O40" s="114"/>
    </row>
    <row r="41" spans="1:20" ht="18.75" thickBot="1" x14ac:dyDescent="0.3">
      <c r="A41" s="139" t="str">
        <f>IF(INTLBUS!$J$33=1,$M$1,"")</f>
        <v/>
      </c>
      <c r="B41" s="109" t="str">
        <f>IF(INTLBUS!$C$33="Enter Course","HPE",INTLBUS!$C$33)</f>
        <v>HPE</v>
      </c>
      <c r="C41" s="138" t="str">
        <f>IF(INTLBUS!$F$33="Taking",$M$2,"")</f>
        <v/>
      </c>
      <c r="D41" s="109" t="str">
        <f>IF(B41="HPE","",INTLBUS!$D$33)</f>
        <v/>
      </c>
      <c r="E41" s="111">
        <f>INTLBUS!$E$33</f>
        <v>0.5</v>
      </c>
      <c r="F41" s="77"/>
      <c r="G41" s="139" t="str">
        <f>IF(INTLBUS!$J$22=1,$M$1,"")</f>
        <v/>
      </c>
      <c r="H41" s="112" t="str">
        <f>IF(INTLBUS!$C$22="Enter Course","Lab. Sci.",INTLBUS!$C$22)</f>
        <v>Lab. Sci.</v>
      </c>
      <c r="I41" s="138" t="str">
        <f>IF(INTLBUS!$F$22="Taking",$M$2,"")</f>
        <v/>
      </c>
      <c r="J41" s="109" t="str">
        <f>IF(H41="Lab. Sci.","",INTLBUS!$D$22)</f>
        <v/>
      </c>
      <c r="K41" s="113">
        <v>1</v>
      </c>
    </row>
    <row r="42" spans="1:20" ht="18.75" thickBot="1" x14ac:dyDescent="0.3">
      <c r="A42" s="78"/>
      <c r="B42" s="78"/>
      <c r="C42" s="177"/>
      <c r="D42" s="109"/>
      <c r="E42" s="113">
        <f>SUM(E36:E41)</f>
        <v>15.5</v>
      </c>
      <c r="F42" s="77"/>
      <c r="G42" s="139" t="str">
        <f>IF(INTLBUS!$J$34=1,$M$1,"")</f>
        <v/>
      </c>
      <c r="H42" s="109" t="str">
        <f>IF(INTLBUS!$C$34="Enter Course","HPE",INTLBUS!$C$34)</f>
        <v>HPE</v>
      </c>
      <c r="I42" s="138" t="str">
        <f>IF(INTLBUS!$F$34="Taking",$M$2,"")</f>
        <v/>
      </c>
      <c r="J42" s="109" t="str">
        <f>IF(H42="HPE","",INTLBUS!$D$34)</f>
        <v/>
      </c>
      <c r="K42" s="111">
        <f>INTLBUS!$E$34</f>
        <v>0.5</v>
      </c>
    </row>
    <row r="43" spans="1:20" ht="15.75" x14ac:dyDescent="0.25">
      <c r="G43" s="161"/>
      <c r="H43" s="78"/>
      <c r="I43" s="161"/>
      <c r="J43" s="109"/>
      <c r="K43" s="113">
        <f>SUM(K36:K42)</f>
        <v>16.5</v>
      </c>
    </row>
    <row r="44" spans="1:20" ht="15.75" thickBot="1" x14ac:dyDescent="0.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76"/>
    </row>
    <row r="45" spans="1:20" ht="15.75" x14ac:dyDescent="0.25">
      <c r="A45" s="115"/>
      <c r="B45" s="115"/>
      <c r="C45" s="115"/>
      <c r="D45" s="116" t="s">
        <v>210</v>
      </c>
      <c r="E45" s="116"/>
      <c r="F45" s="117"/>
      <c r="G45" s="117"/>
      <c r="H45" s="117"/>
      <c r="I45" s="117"/>
      <c r="J45" s="116" t="s">
        <v>211</v>
      </c>
      <c r="K45" s="104"/>
    </row>
    <row r="46" spans="1:20" ht="18.75" thickBot="1" x14ac:dyDescent="0.3">
      <c r="A46" s="102" t="str">
        <f>IF(ISERROR(VLOOKUP(B46,INTLBUS!$C$4:$T$100,8,FALSE)),"",IF(VLOOKUP(B46,INTLBUS!$C$4:$L$100,8,FALSE)=1,INTLBUSchecklist!$M$1,""))</f>
        <v/>
      </c>
      <c r="B46" s="94" t="s">
        <v>124</v>
      </c>
      <c r="C46" s="103" t="str">
        <f>IF(ISERROR(VLOOKUP(B46,INTLBUS!$C$4:$L$100,4,FALSE)),"",IF(VLOOKUP(B46,INTLBUS!$C$4:$L$100,4,FALSE)="Taking",$M$2,""))</f>
        <v/>
      </c>
      <c r="D46" s="95" t="str">
        <f>IF(ISERROR(VLOOKUP(B46,INTLBUS!$C$4:$T$100,18,FALSE)),"",VLOOKUP(B46,INTLBUS!$C$4:$T$100,18,FALSE))</f>
        <v>Strategic Management</v>
      </c>
      <c r="E46" s="137">
        <v>3</v>
      </c>
      <c r="G46" s="139" t="str">
        <f>IF(INTLBUS!$J$70=1,$M$1,"")</f>
        <v/>
      </c>
      <c r="H46" s="109" t="str">
        <f>IF(INTLBUS!$C$70="Select","Minor",INTLBUS!$C$70)</f>
        <v>Minor</v>
      </c>
      <c r="I46" s="138" t="str">
        <f>IF(INTLBUS!$F$70="Taking",$M$2,"")</f>
        <v/>
      </c>
      <c r="J46" s="109" t="str">
        <f>IF(H46="Minor","Language Elective",INTLBUS!$T$70)</f>
        <v>Language Elective</v>
      </c>
      <c r="K46" s="113">
        <f>INTLBUS!$E$70</f>
        <v>3</v>
      </c>
    </row>
    <row r="47" spans="1:20" ht="18.75" thickBot="1" x14ac:dyDescent="0.3">
      <c r="A47" s="102" t="str">
        <f>IF(ISERROR(VLOOKUP(B47,INTLBUS!$C$4:$T$100,8,FALSE)),"",IF(VLOOKUP(B47,INTLBUS!$C$4:$L$100,8,FALSE)=1,INTLBUSchecklist!$M$1,""))</f>
        <v/>
      </c>
      <c r="B47" s="94" t="s">
        <v>119</v>
      </c>
      <c r="C47" s="103" t="str">
        <f>IF(ISERROR(VLOOKUP(B47,INTLBUS!$C$4:$L$100,4,FALSE)),"",IF(VLOOKUP(B47,INTLBUS!$C$4:$L$100,4,FALSE)="Taking",$M$2,""))</f>
        <v/>
      </c>
      <c r="D47" s="95" t="str">
        <f>IF(ISERROR(VLOOKUP(B47,INTLBUS!$C$4:$T$100,18,FALSE)),"",VLOOKUP(B47,INTLBUS!$C$4:$T$100,18,FALSE))</f>
        <v>Business Law I *</v>
      </c>
      <c r="E47" s="137">
        <v>3</v>
      </c>
      <c r="G47" s="102"/>
      <c r="H47" s="110"/>
      <c r="I47" s="103" t="str">
        <f>IF(ISERROR(VLOOKUP(H47,INTLBUS!$C$4:$L$100,4,FALSE)),"",IF(VLOOKUP(H47,INTLBUS!$C$4:$L$100,4,FALSE)="Taking",$M$2,""))</f>
        <v/>
      </c>
      <c r="J47" s="94" t="s">
        <v>246</v>
      </c>
      <c r="K47" s="137">
        <v>3</v>
      </c>
    </row>
    <row r="48" spans="1:20" ht="18.75" thickBot="1" x14ac:dyDescent="0.3">
      <c r="A48" s="102" t="str">
        <f>IF(ISERROR(VLOOKUP(B48,INTLBUS!$C$4:$T$100,8,FALSE)),"",IF(VLOOKUP(B48,INTLBUS!$C$4:$L$100,8,FALSE)=1,INTLBUSchecklist!$M$1,""))</f>
        <v/>
      </c>
      <c r="B48" s="94" t="s">
        <v>276</v>
      </c>
      <c r="C48" s="103" t="str">
        <f>IF(ISERROR(VLOOKUP(B48,INTLBUS!$C$4:$L$100,4,FALSE)),"",IF(VLOOKUP(B48,INTLBUS!$C$4:$L$100,4,FALSE)="Taking",$M$2,""))</f>
        <v/>
      </c>
      <c r="D48" s="95" t="str">
        <f>IF(ISERROR(VLOOKUP(B48,INTLBUS!$C$4:$T$100,18,FALSE)),"",VLOOKUP(B48,INTLBUS!$C$4:$T$100,18,FALSE))</f>
        <v>International Marketing *</v>
      </c>
      <c r="E48" s="137">
        <v>3</v>
      </c>
      <c r="G48" s="102" t="str">
        <f>IF(ISERROR(VLOOKUP(H48,INTLBUS!$C$4:$T$100,8,FALSE)),"",IF(VLOOKUP(H48,INTLBUS!$C$4:$L$100,8,FALSE)=1,INTLBUSchecklist!$M$1,""))</f>
        <v/>
      </c>
      <c r="H48" s="94" t="s">
        <v>82</v>
      </c>
      <c r="I48" s="103" t="str">
        <f>IF(ISERROR(VLOOKUP(H48,INTLBUS!$C$4:$L$100,4,FALSE)),"",IF(VLOOKUP(H48,INTLBUS!$C$4:$L$100,4,FALSE)="Taking",$M$2,""))</f>
        <v/>
      </c>
      <c r="J48" s="95" t="str">
        <f>IF(ISERROR(VLOOKUP(H48,INTLBUS!$C$4:$T$100,18,FALSE)),"",VLOOKUP(H48,INTLBUS!$C$4:$T$100,18,FALSE))</f>
        <v>Senior Paper</v>
      </c>
      <c r="K48" s="137">
        <v>3</v>
      </c>
    </row>
    <row r="49" spans="1:11" ht="18.75" thickBot="1" x14ac:dyDescent="0.3">
      <c r="A49" s="102"/>
      <c r="B49" s="110"/>
      <c r="C49" s="103" t="s">
        <v>487</v>
      </c>
      <c r="D49" s="94" t="s">
        <v>246</v>
      </c>
      <c r="E49" s="137">
        <v>1</v>
      </c>
      <c r="G49" s="102"/>
      <c r="H49" s="110"/>
      <c r="I49" s="103" t="str">
        <f>IF(ISERROR(VLOOKUP(H49,INTLBUS!$C$4:$L$100,4,FALSE)),"",IF(VLOOKUP(H49,INTLBUS!$C$4:$L$100,4,FALSE)="Taking",$M$2,""))</f>
        <v/>
      </c>
      <c r="J49" s="94" t="s">
        <v>488</v>
      </c>
      <c r="K49" s="137">
        <v>3</v>
      </c>
    </row>
    <row r="50" spans="1:11" ht="18.75" thickBot="1" x14ac:dyDescent="0.3">
      <c r="A50" s="139" t="str">
        <f>IF(INTLBUS!$J$23=1,$M$1,"")</f>
        <v/>
      </c>
      <c r="B50" s="112" t="str">
        <f>IF(INTLBUS!$C$23="Enter Course","Lab. Sci.",INTLBUS!$C$23)</f>
        <v>Lab. Sci.</v>
      </c>
      <c r="C50" s="138" t="str">
        <f>IF(INTLBUS!$F$23="Taking",$M$2,"")</f>
        <v/>
      </c>
      <c r="D50" s="109" t="str">
        <f>IF(B50="Lab. Sci.","",INTLBUS!$D$23)</f>
        <v/>
      </c>
      <c r="E50" s="137">
        <v>3</v>
      </c>
      <c r="G50" s="102"/>
      <c r="H50" s="110"/>
      <c r="I50" s="103" t="str">
        <f>IF(ISERROR(VLOOKUP(H50,INTLBUS!$C$4:$L$100,4,FALSE)),"",IF(VLOOKUP(H50,INTLBUS!$C$4:$L$100,4,FALSE)="Taking",$M$2,""))</f>
        <v/>
      </c>
      <c r="J50" s="94" t="s">
        <v>246</v>
      </c>
      <c r="K50" s="137">
        <v>3</v>
      </c>
    </row>
    <row r="51" spans="1:11" ht="18.75" thickBot="1" x14ac:dyDescent="0.3">
      <c r="A51" s="139" t="str">
        <f>IF(INTLBUS!$J$24=1,$M$1,"")</f>
        <v/>
      </c>
      <c r="B51" s="112" t="str">
        <f>IF(INTLBUS!$C$24="Enter Course","Lab. Sci.",INTLBUS!$C$24)</f>
        <v>Lab. Sci.</v>
      </c>
      <c r="C51" s="138" t="str">
        <f>IF(INTLBUS!$F$24="Taking",$M$2,"")</f>
        <v/>
      </c>
      <c r="D51" s="109" t="str">
        <f>IF(B51="Lab. Sci.","",INTLBUS!$D$24)</f>
        <v/>
      </c>
      <c r="E51" s="221">
        <v>1</v>
      </c>
      <c r="G51" s="141" t="str">
        <f>IF(INTLBUS!$J$36=1,$M$1,"")</f>
        <v/>
      </c>
      <c r="H51" s="109" t="str">
        <f>IF(INTLBUS!$C$36="Enter Course","HPE",INTLBUS!$C$36)</f>
        <v>HPE</v>
      </c>
      <c r="I51" s="138" t="str">
        <f>IF(INTLBUS!$F$36="Taking",$M$2,"")</f>
        <v/>
      </c>
      <c r="J51" s="109" t="str">
        <f>IF(H51="HPE","",INTLBUS!$D$36)</f>
        <v/>
      </c>
      <c r="K51" s="111">
        <f>INTLBUS!$E$36</f>
        <v>0.5</v>
      </c>
    </row>
    <row r="52" spans="1:11" ht="18.75" thickBot="1" x14ac:dyDescent="0.3">
      <c r="A52" s="139" t="str">
        <f>IF(INTLBUS!$J$57=1,M1,"")</f>
        <v/>
      </c>
      <c r="B52" s="109" t="s">
        <v>121</v>
      </c>
      <c r="C52" s="138" t="str">
        <f>IF(INTLBUS!$F$57="Taking",$M$2,"")</f>
        <v/>
      </c>
      <c r="D52" s="109" t="s">
        <v>132</v>
      </c>
      <c r="E52" s="137">
        <v>0</v>
      </c>
      <c r="G52" s="121" t="str">
        <f>IF(ISERROR(VLOOKUP(H52,INTLBUS!$C$4:$T$100,8,FALSE)),"",IF(VLOOKUP(H52,INTLBUS!$C$4:$L$100,8,FALSE)=1,INTLBUSchecklist!$M$1,""))</f>
        <v/>
      </c>
      <c r="H52" s="112"/>
      <c r="I52" s="103" t="str">
        <f>IF(ISERROR(VLOOKUP(H52,INTLBUS!$C$4:$L$100,4,FALSE)),"",IF(VLOOKUP(H52,INTLBUS!$C$4:$L$100,4,FALSE)="Taking",$M$2,""))</f>
        <v/>
      </c>
      <c r="J52" s="94"/>
      <c r="K52" s="137">
        <f>SUM(K46:K51)</f>
        <v>15.5</v>
      </c>
    </row>
    <row r="53" spans="1:11" ht="18.75" thickBot="1" x14ac:dyDescent="0.3">
      <c r="A53" s="139" t="str">
        <f>IF(INTLBUS!$J$35=1,$M$1,"")</f>
        <v/>
      </c>
      <c r="B53" s="109" t="str">
        <f>IF(INTLBUS!$C$35="Enter Course","HPE",INTLBUS!$C$35)</f>
        <v>HPE</v>
      </c>
      <c r="C53" s="138" t="str">
        <f>IF(INTLBUS!$F$35="Taking",$M$2,"")</f>
        <v/>
      </c>
      <c r="D53" s="109" t="str">
        <f>IF(B53="HPE","",INTLBUS!$D$35)</f>
        <v/>
      </c>
      <c r="E53" s="111">
        <f>INTLBUS!$E$35</f>
        <v>0.5</v>
      </c>
      <c r="G53" s="102" t="str">
        <f>IF(ISERROR(VLOOKUP(H53,INTLBUS!$C$4:$T$100,8,FALSE)),"",IF(VLOOKUP(H53,INTLBUS!$C$4:$L$100,8,FALSE)=1,INTLBUSchecklist!$M$1,""))</f>
        <v/>
      </c>
      <c r="H53" s="112" t="s">
        <v>203</v>
      </c>
      <c r="I53" s="103" t="str">
        <f>IF(ISERROR(VLOOKUP(H53,INTLBUS!$C$4:$L$100,4,FALSE)),"",IF(VLOOKUP(H53,INTLBUS!$C$4:$L$100,4,FALSE)="Taking",$M$2,""))</f>
        <v/>
      </c>
      <c r="J53" s="94" t="s">
        <v>204</v>
      </c>
      <c r="K53" s="105">
        <v>3</v>
      </c>
    </row>
    <row r="54" spans="1:11" ht="18" x14ac:dyDescent="0.25">
      <c r="A54" s="184" t="str">
        <f>IF(ISERROR(VLOOKUP(B54,INTLBUS!$C$4:$L$80,8,FALSE)),"",IF(VLOOKUP(B54,INTLBUS!$C$4:$L$80,8,FALSE)=1,INTLBUSchecklist!$M$1,""))</f>
        <v/>
      </c>
      <c r="B54" s="109"/>
      <c r="C54" s="78"/>
      <c r="D54" s="109"/>
      <c r="E54" s="137">
        <f>SUM(E46:E53)</f>
        <v>14.5</v>
      </c>
      <c r="G54" s="106"/>
      <c r="H54" s="94"/>
      <c r="I54" s="106"/>
      <c r="J54" s="94"/>
      <c r="K54" s="137">
        <f>SUM(K52:K53)</f>
        <v>18.5</v>
      </c>
    </row>
    <row r="55" spans="1:11" ht="18.75" thickBot="1" x14ac:dyDescent="0.3">
      <c r="A55" s="102" t="str">
        <f>IF(ISERROR(VLOOKUP(B55,INTLBUS!$C$4:$T$100,8,FALSE)),"",IF(VLOOKUP(B55,INTLBUS!$C$4:$L$100,8,FALSE)=1,INTLBUSchecklist!$M$1,""))</f>
        <v/>
      </c>
      <c r="B55" s="94" t="s">
        <v>201</v>
      </c>
      <c r="C55" s="1"/>
      <c r="D55" s="94" t="s">
        <v>202</v>
      </c>
      <c r="E55" s="105">
        <v>2</v>
      </c>
      <c r="G55" s="241" t="s">
        <v>205</v>
      </c>
      <c r="H55" s="241"/>
      <c r="I55" s="241"/>
      <c r="J55" s="241"/>
      <c r="K55" s="241"/>
    </row>
    <row r="56" spans="1:11" ht="16.5" thickBot="1" x14ac:dyDescent="0.3">
      <c r="A56" s="42"/>
      <c r="B56" s="42"/>
      <c r="C56" s="42"/>
      <c r="D56" s="165"/>
      <c r="E56" s="105">
        <f>SUM(E54:E55)</f>
        <v>16.5</v>
      </c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IF(ISERROR(VLOOKUP(B58,INTLBUS!$C$4:$T$100,8,FALSE)),"",IF(VLOOKUP(B58,INTLBUS!$C$4:$L$100,8,FALSE)=1,INTLBUSchecklist!$M$1,""))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IF(ISERROR(VLOOKUP(H58,INTLBUS!$C$4:$T$100,8,FALSE)),"",IF(VLOOKUP(H58,INTLBUS!$C$4:$L$100,8,FALSE)=1,INTLBUSchecklist!$M$1,""))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IF(ISERROR(VLOOKUP(B59,INTLBUS!$C$4:$T$100,8,FALSE)),"",IF(VLOOKUP(B59,INTLBUS!$C$4:$L$100,8,FALSE)=1,INTLBUSchecklist!$M$1,""))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IF(ISERROR(VLOOKUP(H59,INTLBUS!$C$4:$T$100,8,FALSE)),"",IF(VLOOKUP(H59,INTLBUS!$C$4:$L$100,8,FALSE)=1,INTLBUSchecklist!$M$1,""))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IF(ISERROR(VLOOKUP(B60,INTLBUS!$C$4:$T$100,8,FALSE)),"",IF(VLOOKUP(B60,INTLBUS!$C$4:$L$100,8,FALSE)=1,INTLBUSchecklist!$M$1,""))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IF(ISERROR(VLOOKUP(H60,INTLBUS!$C$4:$T$100,8,FALSE)),"",IF(VLOOKUP(H60,INTLBUS!$C$4:$L$100,8,FALSE)=1,INTLBUSchecklist!$M$1,""))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IF(ISERROR(VLOOKUP(B61,INTLBUS!$C$4:$T$100,8,FALSE)),"",IF(VLOOKUP(B61,INTLBUS!$C$4:$L$100,8,FALSE)=1,INTLBUSchecklist!$M$1,""))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IF(ISERROR(VLOOKUP(H61,INTLBUS!$C$4:$T$100,8,FALSE)),"",IF(VLOOKUP(H61,INTLBUS!$C$4:$L$100,8,FALSE)=1,INTLBUSchecklist!$M$1,""))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IF(ISERROR(VLOOKUP(B62,INTLBUS!$C$4:$T$100,8,FALSE)),"",IF(VLOOKUP(B62,INTLBUS!$C$4:$L$100,8,FALSE)=1,INTLBUSchecklist!$M$1,""))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IF(ISERROR(VLOOKUP(H62,INTLBUS!$C$4:$T$100,8,FALSE)),"",IF(VLOOKUP(H62,INTLBUS!$C$4:$L$100,8,FALSE)=1,INTLBUSchecklist!$M$1,""))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IF(ISERROR(VLOOKUP(B63,INTLBUS!$C$4:$T$100,8,FALSE)),"",IF(VLOOKUP(B63,INTLBUS!$C$4:$L$100,8,FALSE)=1,INTLBUSchecklist!$M$1,""))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ht="27" x14ac:dyDescent="0.25">
      <c r="A69" s="122" t="s">
        <v>235</v>
      </c>
      <c r="B69" s="242" t="s">
        <v>241</v>
      </c>
      <c r="C69" s="242"/>
      <c r="D69" s="242"/>
      <c r="E69" s="242"/>
      <c r="F69" s="242"/>
      <c r="G69" s="242"/>
      <c r="H69" s="242"/>
      <c r="I69" s="242"/>
      <c r="J69" s="242"/>
    </row>
    <row r="70" spans="1:11" ht="27" customHeight="1" x14ac:dyDescent="0.25">
      <c r="A70" s="123" t="s">
        <v>236</v>
      </c>
      <c r="B70" s="242" t="s">
        <v>242</v>
      </c>
      <c r="C70" s="242"/>
      <c r="D70" s="242"/>
      <c r="E70" s="242"/>
      <c r="F70" s="242"/>
      <c r="G70" s="242"/>
      <c r="H70" s="242"/>
      <c r="I70" s="242"/>
      <c r="J70" s="242"/>
    </row>
    <row r="71" spans="1:11" x14ac:dyDescent="0.25">
      <c r="A71" s="124" t="s">
        <v>237</v>
      </c>
      <c r="B71" s="81" t="s">
        <v>243</v>
      </c>
      <c r="C71" s="81"/>
      <c r="D71" s="81"/>
      <c r="E71" s="81"/>
      <c r="F71" s="81"/>
      <c r="G71" s="81"/>
      <c r="H71" s="81"/>
      <c r="I71" s="81"/>
      <c r="J71" s="81"/>
    </row>
    <row r="72" spans="1:11" x14ac:dyDescent="0.25">
      <c r="A72" s="124" t="s">
        <v>238</v>
      </c>
      <c r="B72" s="81" t="s">
        <v>244</v>
      </c>
      <c r="C72" s="81"/>
      <c r="D72" s="81"/>
      <c r="E72" s="81"/>
      <c r="F72" s="81"/>
      <c r="G72" s="81"/>
      <c r="H72" s="81"/>
      <c r="I72" s="81"/>
      <c r="J72" s="81"/>
    </row>
    <row r="73" spans="1:11" x14ac:dyDescent="0.25">
      <c r="A73" s="125" t="s">
        <v>248</v>
      </c>
      <c r="B73" s="81" t="s">
        <v>249</v>
      </c>
      <c r="C73" s="81"/>
      <c r="D73" s="81"/>
      <c r="E73" s="81"/>
      <c r="F73" s="81"/>
      <c r="G73" s="81"/>
      <c r="H73" s="81"/>
      <c r="I73" s="81"/>
      <c r="J73" s="81"/>
    </row>
  </sheetData>
  <sheetProtection password="EDE3" sheet="1" objects="1" scenarios="1" selectLockedCells="1"/>
  <mergeCells count="10">
    <mergeCell ref="A23:K24"/>
    <mergeCell ref="G55:K55"/>
    <mergeCell ref="B69:J69"/>
    <mergeCell ref="B70:J70"/>
    <mergeCell ref="B7:H7"/>
    <mergeCell ref="B8:D8"/>
    <mergeCell ref="F8:H8"/>
    <mergeCell ref="B9:D9"/>
    <mergeCell ref="F9:H9"/>
    <mergeCell ref="B10:H10"/>
  </mergeCells>
  <conditionalFormatting sqref="N37">
    <cfRule type="expression" dxfId="15" priority="2">
      <formula>IF($N$37=1,TRUE,FALSE)</formula>
    </cfRule>
  </conditionalFormatting>
  <conditionalFormatting sqref="A1:K1">
    <cfRule type="expression" dxfId="14" priority="1">
      <formula>IF($N$1&lt;&gt;$O$1,TRUE,FALSE)</formula>
    </cfRule>
  </conditionalFormatting>
  <pageMargins left="0.5" right="0.5" top="0.5" bottom="0.5" header="0.55000000000000004" footer="0.3"/>
  <pageSetup scale="57" orientation="portrait" r:id="rId1"/>
  <ignoredErrors>
    <ignoredError sqref="A16 C16:D16 I16:J16 A28 G28 A37 C37 G37 I37 I51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0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710937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558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IF(OR(F4="F",F4="W",F4="WF",F4="NP"),"Retake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IF(OR(F5="F",F5="W",F5="WF",F5="NP"),"Retake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IF(OR(F12="F",F12="W",F12="WF",F12="NP"),"Retake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IF(OR(F17="F",F17="W",F17="WF",F17="NP"),"Retake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566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IF(OR(F21="F",F21="W",F21="WF",F21="NP"),"Retake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565</v>
      </c>
      <c r="E22" s="22">
        <v>1</v>
      </c>
      <c r="F22" s="23" t="s">
        <v>41</v>
      </c>
      <c r="G22" s="24" t="str">
        <f>IF(F22="A",4,IF(F22="B",3,IF(F22="C",2,IF(F22="D",1,IF(OR(F22="F",F22="WF"),0,IF(F22="T","",IF(F22="X","","")))))))</f>
        <v/>
      </c>
      <c r="H22" s="24" t="str">
        <f>IF(G22="","",G22*E22)</f>
        <v/>
      </c>
      <c r="I22" s="24" t="str">
        <f>IF(H22="","",E22)</f>
        <v/>
      </c>
      <c r="J22" s="25">
        <f>IF(OR(F22="F",F22="WF",F22="W",F22="NP",F22="Select"),0,1)</f>
        <v>0</v>
      </c>
      <c r="K22" s="25">
        <f>J22*E22</f>
        <v>0</v>
      </c>
      <c r="L22" s="24">
        <f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>IF(OR(F22="F",F22="W",F22="WF",F22="NP"),"Retake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>IF(M22="FA",CONCATENATE(D22," *"),IF(M22="SP",CONCATENATE(D22," +"),IF(M22="FA, SUM",CONCATENATE(D22," *^"),IF(M22="SP, SUM",CONCATENATE(D22," +^"),D22))))</f>
        <v>Enter Laboratory Course Name</v>
      </c>
      <c r="U22" s="134">
        <f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566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IF(OR(F23="F",F23="W",F23="WF",F23="NP"),"Retake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565</v>
      </c>
      <c r="E24" s="22">
        <v>1</v>
      </c>
      <c r="F24" s="23" t="s">
        <v>41</v>
      </c>
      <c r="G24" s="24" t="str">
        <f>IF(F24="A",4,IF(F24="B",3,IF(F24="C",2,IF(F24="D",1,IF(OR(F24="F",F24="WF"),0,IF(F24="T","",IF(F24="X","","")))))))</f>
        <v/>
      </c>
      <c r="H24" s="24" t="str">
        <f>IF(G24="","",G24*E24)</f>
        <v/>
      </c>
      <c r="I24" s="24" t="str">
        <f>IF(H24="","",E24)</f>
        <v/>
      </c>
      <c r="J24" s="25">
        <f>IF(OR(F24="F",F24="WF",F24="W",F24="NP",F24="Select"),0,1)</f>
        <v>0</v>
      </c>
      <c r="K24" s="25">
        <f>J24*E24</f>
        <v>0</v>
      </c>
      <c r="L24" s="24">
        <f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>IF(OR(F24="F",F24="W",F24="WF",F24="NP"),"Retake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>IF(M24="FA",CONCATENATE(D24," *"),IF(M24="SP",CONCATENATE(D24," +"),IF(M24="FA, SUM",CONCATENATE(D24," *^"),IF(M24="SP, SUM",CONCATENATE(D24," +^"),D24))))</f>
        <v>Enter Laboratory Course Name</v>
      </c>
      <c r="U24" s="134">
        <f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 t="shared" ref="N26" si="42">IF(OR(F26="F",F26="W",F26="WF",F26="NP"),"Retake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43">IF(F28="Taking",$T$2,"")</f>
        <v/>
      </c>
      <c r="B28" s="72" t="str">
        <f t="shared" ref="B28:B36" si="44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45">IF(F28="A",4,IF(F28="B",3,IF(F28="C",2,IF(F28="D",1,IF(OR(F28="F",F28="WF"),0,IF(F28="T","",IF(F28="X","","")))))))</f>
        <v/>
      </c>
      <c r="H28" s="48" t="str">
        <f t="shared" ref="H28:H36" si="46">IF(G28="","",G28*E28)</f>
        <v/>
      </c>
      <c r="I28" s="48" t="str">
        <f t="shared" ref="I28:I36" si="47">IF(H28="","",E28)</f>
        <v/>
      </c>
      <c r="J28" s="49">
        <f t="shared" ref="J28:J36" si="48">IF(OR(F28="F",F28="WF",F28="W",F28="NP",F28="Select"),0,1)</f>
        <v>0</v>
      </c>
      <c r="K28" s="49">
        <f t="shared" ref="K28:K36" si="49">J28*E28</f>
        <v>0</v>
      </c>
      <c r="L28" s="48">
        <f t="shared" ref="L28:L36" si="50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51">IF(OR(F28="F",F28="W",F28="WF",F28="NP"),"Retake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52">IF(M28="FA",CONCATENATE(D28," *"),IF(M28="SP",CONCATENATE(D28," +"),IF(M28="FA, SUM",CONCATENATE(D28," *^"),IF(M28="SP, SUM",CONCATENATE(D28," +^"),D28))))</f>
        <v>Health Fitness I</v>
      </c>
      <c r="U28" s="132">
        <f t="shared" ref="U28:U36" si="53">IF(F28="Taking",E28,0)</f>
        <v>0</v>
      </c>
      <c r="V28" s="132">
        <f t="shared" ref="V28:V36" si="54">IF(F28="Trans.",E28,0)</f>
        <v>0</v>
      </c>
      <c r="W28" s="226"/>
    </row>
    <row r="29" spans="1:23" x14ac:dyDescent="0.25">
      <c r="A29" s="72" t="str">
        <f t="shared" si="43"/>
        <v/>
      </c>
      <c r="B29" s="72" t="str">
        <f t="shared" si="44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45"/>
        <v/>
      </c>
      <c r="H29" s="18" t="str">
        <f t="shared" si="46"/>
        <v/>
      </c>
      <c r="I29" s="18" t="str">
        <f t="shared" si="47"/>
        <v/>
      </c>
      <c r="J29" s="19">
        <f t="shared" si="48"/>
        <v>0</v>
      </c>
      <c r="K29" s="19">
        <f t="shared" si="49"/>
        <v>0</v>
      </c>
      <c r="L29" s="18">
        <f t="shared" si="50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51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52"/>
        <v>Health Fitness II</v>
      </c>
      <c r="U29" s="133">
        <f t="shared" si="53"/>
        <v>0</v>
      </c>
      <c r="V29" s="133">
        <f t="shared" si="54"/>
        <v>0</v>
      </c>
      <c r="W29" s="226"/>
    </row>
    <row r="30" spans="1:23" x14ac:dyDescent="0.25">
      <c r="A30" s="72" t="str">
        <f t="shared" si="43"/>
        <v/>
      </c>
      <c r="B30" s="72" t="str">
        <f t="shared" si="44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45"/>
        <v/>
      </c>
      <c r="H30" s="18" t="str">
        <f t="shared" si="46"/>
        <v/>
      </c>
      <c r="I30" s="18" t="str">
        <f t="shared" si="47"/>
        <v/>
      </c>
      <c r="J30" s="19">
        <f t="shared" si="48"/>
        <v>0</v>
      </c>
      <c r="K30" s="19">
        <f t="shared" si="49"/>
        <v>0</v>
      </c>
      <c r="L30" s="18">
        <f t="shared" si="50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52"/>
        <v>Swimming Proficiency</v>
      </c>
      <c r="U30" s="133">
        <f t="shared" si="53"/>
        <v>0</v>
      </c>
      <c r="V30" s="133">
        <f t="shared" si="54"/>
        <v>0</v>
      </c>
      <c r="W30" s="226"/>
    </row>
    <row r="31" spans="1:23" x14ac:dyDescent="0.25">
      <c r="A31" s="72" t="str">
        <f t="shared" si="43"/>
        <v/>
      </c>
      <c r="B31" s="72" t="str">
        <f t="shared" si="44"/>
        <v/>
      </c>
      <c r="C31" s="232" t="s">
        <v>49</v>
      </c>
      <c r="D31" s="229" t="s">
        <v>582</v>
      </c>
      <c r="E31" s="60">
        <v>0.5</v>
      </c>
      <c r="F31" s="17" t="s">
        <v>41</v>
      </c>
      <c r="G31" s="18" t="str">
        <f t="shared" si="45"/>
        <v/>
      </c>
      <c r="H31" s="18" t="str">
        <f t="shared" si="46"/>
        <v/>
      </c>
      <c r="I31" s="18" t="str">
        <f t="shared" si="47"/>
        <v/>
      </c>
      <c r="J31" s="19">
        <f t="shared" si="48"/>
        <v>0</v>
      </c>
      <c r="K31" s="19">
        <f t="shared" si="49"/>
        <v>0</v>
      </c>
      <c r="L31" s="18">
        <f t="shared" si="50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51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52"/>
        <v>Enter Course Name - Do Not Paste</v>
      </c>
      <c r="U31" s="133">
        <f t="shared" si="53"/>
        <v>0</v>
      </c>
      <c r="V31" s="133">
        <f t="shared" si="54"/>
        <v>0</v>
      </c>
      <c r="W31" s="226"/>
    </row>
    <row r="32" spans="1:23" x14ac:dyDescent="0.25">
      <c r="A32" s="72" t="str">
        <f t="shared" si="43"/>
        <v/>
      </c>
      <c r="B32" s="72" t="str">
        <f t="shared" si="44"/>
        <v/>
      </c>
      <c r="C32" s="232" t="s">
        <v>49</v>
      </c>
      <c r="D32" s="229" t="s">
        <v>582</v>
      </c>
      <c r="E32" s="60">
        <v>0.5</v>
      </c>
      <c r="F32" s="17" t="s">
        <v>41</v>
      </c>
      <c r="G32" s="18" t="str">
        <f t="shared" si="45"/>
        <v/>
      </c>
      <c r="H32" s="18" t="str">
        <f t="shared" si="46"/>
        <v/>
      </c>
      <c r="I32" s="18" t="str">
        <f t="shared" si="47"/>
        <v/>
      </c>
      <c r="J32" s="19">
        <f t="shared" si="48"/>
        <v>0</v>
      </c>
      <c r="K32" s="19">
        <f t="shared" si="49"/>
        <v>0</v>
      </c>
      <c r="L32" s="18">
        <f t="shared" si="50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51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52"/>
        <v>Enter Course Name - Do Not Paste</v>
      </c>
      <c r="U32" s="133">
        <f t="shared" si="53"/>
        <v>0</v>
      </c>
      <c r="V32" s="133">
        <f t="shared" si="54"/>
        <v>0</v>
      </c>
      <c r="W32" s="226"/>
    </row>
    <row r="33" spans="1:23" x14ac:dyDescent="0.25">
      <c r="A33" s="72" t="str">
        <f t="shared" si="43"/>
        <v/>
      </c>
      <c r="B33" s="72" t="str">
        <f t="shared" si="44"/>
        <v/>
      </c>
      <c r="C33" s="232" t="s">
        <v>49</v>
      </c>
      <c r="D33" s="229" t="s">
        <v>582</v>
      </c>
      <c r="E33" s="60">
        <v>0.5</v>
      </c>
      <c r="F33" s="17" t="s">
        <v>41</v>
      </c>
      <c r="G33" s="18" t="str">
        <f t="shared" si="45"/>
        <v/>
      </c>
      <c r="H33" s="18" t="str">
        <f t="shared" si="46"/>
        <v/>
      </c>
      <c r="I33" s="18" t="str">
        <f t="shared" si="47"/>
        <v/>
      </c>
      <c r="J33" s="19">
        <f t="shared" si="48"/>
        <v>0</v>
      </c>
      <c r="K33" s="19">
        <f t="shared" si="49"/>
        <v>0</v>
      </c>
      <c r="L33" s="18">
        <f t="shared" si="50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51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52"/>
        <v>Enter Course Name - Do Not Paste</v>
      </c>
      <c r="U33" s="133">
        <f t="shared" si="53"/>
        <v>0</v>
      </c>
      <c r="V33" s="133">
        <f t="shared" si="54"/>
        <v>0</v>
      </c>
      <c r="W33" s="226"/>
    </row>
    <row r="34" spans="1:23" x14ac:dyDescent="0.25">
      <c r="A34" s="72" t="str">
        <f t="shared" si="43"/>
        <v/>
      </c>
      <c r="B34" s="72" t="str">
        <f t="shared" si="44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45"/>
        <v/>
      </c>
      <c r="H34" s="18" t="str">
        <f t="shared" si="46"/>
        <v/>
      </c>
      <c r="I34" s="18" t="str">
        <f t="shared" si="47"/>
        <v/>
      </c>
      <c r="J34" s="19">
        <f t="shared" si="48"/>
        <v>0</v>
      </c>
      <c r="K34" s="19">
        <f t="shared" si="49"/>
        <v>0</v>
      </c>
      <c r="L34" s="18">
        <f t="shared" si="50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51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52"/>
        <v>Enter Course Name - Do Not Paste</v>
      </c>
      <c r="U34" s="133">
        <f t="shared" si="53"/>
        <v>0</v>
      </c>
      <c r="V34" s="133">
        <f t="shared" si="54"/>
        <v>0</v>
      </c>
      <c r="W34" s="226"/>
    </row>
    <row r="35" spans="1:23" x14ac:dyDescent="0.25">
      <c r="A35" s="72" t="str">
        <f t="shared" si="43"/>
        <v/>
      </c>
      <c r="B35" s="72" t="str">
        <f t="shared" si="44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45"/>
        <v/>
      </c>
      <c r="H35" s="18" t="str">
        <f t="shared" si="46"/>
        <v/>
      </c>
      <c r="I35" s="18" t="str">
        <f t="shared" si="47"/>
        <v/>
      </c>
      <c r="J35" s="19">
        <f t="shared" si="48"/>
        <v>0</v>
      </c>
      <c r="K35" s="19">
        <f t="shared" si="49"/>
        <v>0</v>
      </c>
      <c r="L35" s="18">
        <f t="shared" si="50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51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52"/>
        <v>Enter Course Name - Do Not Paste</v>
      </c>
      <c r="U35" s="133">
        <f t="shared" si="53"/>
        <v>0</v>
      </c>
      <c r="V35" s="133">
        <f t="shared" si="54"/>
        <v>0</v>
      </c>
      <c r="W35" s="226"/>
    </row>
    <row r="36" spans="1:23" ht="15.75" thickBot="1" x14ac:dyDescent="0.3">
      <c r="A36" s="72" t="str">
        <f t="shared" si="43"/>
        <v/>
      </c>
      <c r="B36" s="72" t="str">
        <f t="shared" si="44"/>
        <v/>
      </c>
      <c r="C36" s="233" t="s">
        <v>49</v>
      </c>
      <c r="D36" s="230" t="s">
        <v>582</v>
      </c>
      <c r="E36" s="61">
        <v>0.5</v>
      </c>
      <c r="F36" s="62" t="s">
        <v>41</v>
      </c>
      <c r="G36" s="24" t="str">
        <f t="shared" si="45"/>
        <v/>
      </c>
      <c r="H36" s="24" t="str">
        <f t="shared" si="46"/>
        <v/>
      </c>
      <c r="I36" s="24" t="str">
        <f t="shared" si="47"/>
        <v/>
      </c>
      <c r="J36" s="25">
        <f t="shared" si="48"/>
        <v>0</v>
      </c>
      <c r="K36" s="25">
        <f t="shared" si="49"/>
        <v>0</v>
      </c>
      <c r="L36" s="24">
        <f t="shared" si="50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51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52"/>
        <v>Enter Course Name - Do Not Paste</v>
      </c>
      <c r="U36" s="134">
        <f t="shared" si="53"/>
        <v>0</v>
      </c>
      <c r="V36" s="134">
        <f t="shared" si="54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5" si="55">IF(F40="Taking",$T$2,"")</f>
        <v/>
      </c>
      <c r="B40" s="72" t="str">
        <f t="shared" ref="B40:B45" si="56">IF(J40=1,$T$1,"")</f>
        <v/>
      </c>
      <c r="C40" s="52" t="s">
        <v>82</v>
      </c>
      <c r="D40" s="13" t="str">
        <f>IF(ISERROR(VLOOKUP(C40,DYNAMICprerequisites!$A$6:$E$305,3,FALSE)),"",VLOOKUP(C40,DYNAMICprerequisites!$A$6:$E$305,3,FALSE))</f>
        <v>Senior Paper</v>
      </c>
      <c r="E40" s="46">
        <v>3</v>
      </c>
      <c r="F40" s="47" t="s">
        <v>41</v>
      </c>
      <c r="G40" s="48" t="str">
        <f t="shared" ref="G40:G45" si="57">IF(F40="A",4,IF(F40="B",3,IF(F40="C",2,IF(F40="D",1,IF(OR(F40="F",F40="WF"),0,IF(F40="T","",IF(F40="X","","")))))))</f>
        <v/>
      </c>
      <c r="H40" s="48" t="str">
        <f t="shared" ref="H40:H45" si="58">IF(G40="","",G40*E40)</f>
        <v/>
      </c>
      <c r="I40" s="48" t="str">
        <f t="shared" ref="I40:I45" si="59">IF(H40="","",E40)</f>
        <v/>
      </c>
      <c r="J40" s="49">
        <f>IF(OR(F40="D",F40="F",F40="WF",F40="W",F40="NP",F40="Select"),0,1)</f>
        <v>0</v>
      </c>
      <c r="K40" s="49">
        <f t="shared" ref="K40:K45" si="60">J40*E40</f>
        <v>0</v>
      </c>
      <c r="L40" s="48">
        <f t="shared" ref="L40:L45" si="61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SP</v>
      </c>
      <c r="N40" s="48" t="str">
        <f>IF(OR(F40="D",F40="F",F40="W",F40="WF",F40="NP"),"Retake the course.","")</f>
        <v/>
      </c>
      <c r="O40" s="33" t="str">
        <f ca="1">IF(ISERROR(VLOOKUP(C40,DYNAMICprerequisites!$A$6:$E$305,5,FALSE)),"",VLOOKUP(C40,DYNAMICprerequisites!$A$6:$E$305,5,FALSE))</f>
        <v>ACT 216 BUS 201 FIN 338 MGT 130 MKT 130 senior standing</v>
      </c>
      <c r="P40" s="34"/>
      <c r="Q40" s="34"/>
      <c r="R40" s="34"/>
      <c r="S40" s="35"/>
      <c r="T40" s="82" t="str">
        <f t="shared" ref="T40:T45" si="62">IF(M40="FA",CONCATENATE(D40," *"),IF(M40="SP",CONCATENATE(D40," +"),IF(M40="FA, SUM",CONCATENATE(D40," *^"),IF(M40="SP, SUM",CONCATENATE(D40," +^"),D40))))</f>
        <v>Senior Paper</v>
      </c>
      <c r="U40" s="132">
        <f t="shared" ref="U40:U45" si="63">IF(F40="Taking",E40,0)</f>
        <v>0</v>
      </c>
      <c r="V40" s="132">
        <f t="shared" ref="V40:V45" si="64">IF(F40="Trans.",E40,0)</f>
        <v>0</v>
      </c>
      <c r="W40" s="226"/>
    </row>
    <row r="41" spans="1:23" x14ac:dyDescent="0.25">
      <c r="A41" s="72" t="str">
        <f t="shared" si="55"/>
        <v/>
      </c>
      <c r="B41" s="72" t="str">
        <f t="shared" si="56"/>
        <v/>
      </c>
      <c r="C41" s="14" t="s">
        <v>84</v>
      </c>
      <c r="D41" s="15" t="str">
        <f>IF(ISERROR(VLOOKUP(C41,DYNAMICprerequisites!$A$6:$E$305,3,FALSE)),"",VLOOKUP(C41,DYNAMICprerequisites!$A$6:$E$305,3,FALSE))</f>
        <v>Financial Management</v>
      </c>
      <c r="E41" s="16">
        <v>3</v>
      </c>
      <c r="F41" s="17" t="s">
        <v>41</v>
      </c>
      <c r="G41" s="18" t="str">
        <f t="shared" si="57"/>
        <v/>
      </c>
      <c r="H41" s="18" t="str">
        <f t="shared" si="58"/>
        <v/>
      </c>
      <c r="I41" s="18" t="str">
        <f t="shared" si="59"/>
        <v/>
      </c>
      <c r="J41" s="19">
        <f t="shared" ref="J41:J45" si="65">IF(OR(F41="D",F41="F",F41="WF",F41="W",F41="NP",F41="Select"),0,1)</f>
        <v>0</v>
      </c>
      <c r="K41" s="19">
        <f t="shared" si="60"/>
        <v>0</v>
      </c>
      <c r="L41" s="18">
        <f t="shared" si="61"/>
        <v>3</v>
      </c>
      <c r="M41" s="18" t="str">
        <f>IF(ISERROR(VLOOKUP(C41,DYNAMICprerequisites!$A$6:$E$305,2,FALSE)),"",IF(VLOOKUP(C41,DYNAMICprerequisites!$A$6:$E$305,2,FALSE)=0,"",VLOOKUP(C41,DYNAMICprerequisites!$A$6:$E$305,2,FALSE)))</f>
        <v>FA, SP</v>
      </c>
      <c r="N41" s="18" t="str">
        <f t="shared" ref="N41:N45" si="66">IF(OR(F41="D",F41="F",F41="W",F41="WF",F41="NP"),"Retake the course.","")</f>
        <v/>
      </c>
      <c r="O41" s="36" t="str">
        <f ca="1">IF(ISERROR(VLOOKUP(C41,DYNAMICprerequisites!$A$6:$E$305,5,FALSE)),"",VLOOKUP(C41,DYNAMICprerequisites!$A$6:$E$305,5,FALSE))</f>
        <v>ACT 216 BUS 202 MAT 232</v>
      </c>
      <c r="P41" s="37"/>
      <c r="Q41" s="37"/>
      <c r="R41" s="37"/>
      <c r="S41" s="38"/>
      <c r="T41" s="84" t="str">
        <f t="shared" si="62"/>
        <v>Financial Management</v>
      </c>
      <c r="U41" s="133">
        <f t="shared" si="63"/>
        <v>0</v>
      </c>
      <c r="V41" s="133">
        <f t="shared" si="64"/>
        <v>0</v>
      </c>
      <c r="W41" s="226"/>
    </row>
    <row r="42" spans="1:23" x14ac:dyDescent="0.25">
      <c r="A42" s="72" t="str">
        <f t="shared" si="55"/>
        <v/>
      </c>
      <c r="B42" s="72" t="str">
        <f t="shared" si="56"/>
        <v/>
      </c>
      <c r="C42" s="14" t="s">
        <v>123</v>
      </c>
      <c r="D42" s="15" t="str">
        <f>IF(ISERROR(VLOOKUP(C42,DYNAMICprerequisites!$A$6:$E$305,3,FALSE)),"",VLOOKUP(C42,DYNAMICprerequisites!$A$6:$E$305,3,FALSE))</f>
        <v>Principles of Management</v>
      </c>
      <c r="E42" s="16">
        <v>3</v>
      </c>
      <c r="F42" s="17" t="s">
        <v>41</v>
      </c>
      <c r="G42" s="18" t="str">
        <f t="shared" si="57"/>
        <v/>
      </c>
      <c r="H42" s="18" t="str">
        <f t="shared" si="58"/>
        <v/>
      </c>
      <c r="I42" s="18" t="str">
        <f t="shared" si="59"/>
        <v/>
      </c>
      <c r="J42" s="19">
        <f t="shared" si="65"/>
        <v>0</v>
      </c>
      <c r="K42" s="19">
        <f t="shared" si="60"/>
        <v>0</v>
      </c>
      <c r="L42" s="18">
        <f t="shared" si="61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66"/>
        <v/>
      </c>
      <c r="O42" s="36" t="str">
        <f>IF(ISERROR(VLOOKUP(C42,DYNAMICprerequisites!$A$6:$E$305,5,FALSE)),"",VLOOKUP(C42,DYNAMICprerequisites!$A$6:$E$305,5,FALSE))</f>
        <v/>
      </c>
      <c r="P42" s="37"/>
      <c r="Q42" s="37"/>
      <c r="R42" s="37"/>
      <c r="S42" s="38"/>
      <c r="T42" s="84" t="str">
        <f t="shared" si="62"/>
        <v>Principles of Management</v>
      </c>
      <c r="U42" s="133">
        <f t="shared" si="63"/>
        <v>0</v>
      </c>
      <c r="V42" s="133">
        <f t="shared" si="64"/>
        <v>0</v>
      </c>
      <c r="W42" s="226"/>
    </row>
    <row r="43" spans="1:23" x14ac:dyDescent="0.25">
      <c r="A43" s="72" t="str">
        <f t="shared" si="55"/>
        <v/>
      </c>
      <c r="B43" s="72" t="str">
        <f t="shared" si="56"/>
        <v/>
      </c>
      <c r="C43" s="14" t="s">
        <v>264</v>
      </c>
      <c r="D43" s="15" t="str">
        <f>IF(ISERROR(VLOOKUP(C43,DYNAMICprerequisites!$A$6:$E$305,3,FALSE)),"",VLOOKUP(C43,DYNAMICprerequisites!$A$6:$E$305,3,FALSE))</f>
        <v>Business Communications</v>
      </c>
      <c r="E43" s="16">
        <v>3</v>
      </c>
      <c r="F43" s="17" t="s">
        <v>41</v>
      </c>
      <c r="G43" s="18" t="str">
        <f t="shared" si="57"/>
        <v/>
      </c>
      <c r="H43" s="18" t="str">
        <f t="shared" si="58"/>
        <v/>
      </c>
      <c r="I43" s="18" t="str">
        <f t="shared" si="59"/>
        <v/>
      </c>
      <c r="J43" s="19">
        <f t="shared" si="65"/>
        <v>0</v>
      </c>
      <c r="K43" s="19">
        <f t="shared" si="60"/>
        <v>0</v>
      </c>
      <c r="L43" s="18">
        <f t="shared" si="61"/>
        <v>3</v>
      </c>
      <c r="M43" s="18" t="str">
        <f>IF(ISERROR(VLOOKUP(C43,DYNAMICprerequisites!$A$6:$E$305,2,FALSE)),"",IF(VLOOKUP(C43,DYNAMICprerequisites!$A$6:$E$305,2,FALSE)=0,"",VLOOKUP(C43,DYNAMICprerequisites!$A$6:$E$305,2,FALSE)))</f>
        <v>FA, SP</v>
      </c>
      <c r="N43" s="18" t="str">
        <f t="shared" si="66"/>
        <v/>
      </c>
      <c r="O43" s="36" t="str">
        <f>IF(ISERROR(VLOOKUP(C43,DYNAMICprerequisites!$A$6:$E$305,5,FALSE)),"",VLOOKUP(C43,DYNAMICprerequisites!$A$6:$E$305,5,FALSE))</f>
        <v/>
      </c>
      <c r="P43" s="37"/>
      <c r="Q43" s="37"/>
      <c r="R43" s="37"/>
      <c r="S43" s="38"/>
      <c r="T43" s="84" t="str">
        <f t="shared" si="62"/>
        <v>Business Communications</v>
      </c>
      <c r="U43" s="133">
        <f t="shared" si="63"/>
        <v>0</v>
      </c>
      <c r="V43" s="133">
        <f t="shared" si="64"/>
        <v>0</v>
      </c>
      <c r="W43" s="226"/>
    </row>
    <row r="44" spans="1:23" x14ac:dyDescent="0.25">
      <c r="A44" s="72" t="str">
        <f t="shared" si="55"/>
        <v/>
      </c>
      <c r="B44" s="72" t="str">
        <f t="shared" si="56"/>
        <v/>
      </c>
      <c r="C44" s="14" t="s">
        <v>265</v>
      </c>
      <c r="D44" s="15" t="str">
        <f>IF(ISERROR(VLOOKUP(C44,DYNAMICprerequisites!$A$6:$E$305,3,FALSE)),"",VLOOKUP(C44,DYNAMICprerequisites!$A$6:$E$305,3,FALSE))</f>
        <v>Organizational Behavior</v>
      </c>
      <c r="E44" s="16">
        <v>3</v>
      </c>
      <c r="F44" s="17" t="s">
        <v>41</v>
      </c>
      <c r="G44" s="18" t="str">
        <f t="shared" si="57"/>
        <v/>
      </c>
      <c r="H44" s="18" t="str">
        <f t="shared" si="58"/>
        <v/>
      </c>
      <c r="I44" s="18" t="str">
        <f t="shared" si="59"/>
        <v/>
      </c>
      <c r="J44" s="19">
        <f t="shared" si="65"/>
        <v>0</v>
      </c>
      <c r="K44" s="19">
        <f t="shared" si="60"/>
        <v>0</v>
      </c>
      <c r="L44" s="18">
        <f t="shared" si="61"/>
        <v>3</v>
      </c>
      <c r="M44" s="18" t="str">
        <f>IF(ISERROR(VLOOKUP(C44,DYNAMICprerequisites!$A$6:$E$305,2,FALSE)),"",IF(VLOOKUP(C44,DYNAMICprerequisites!$A$6:$E$305,2,FALSE)=0,"",VLOOKUP(C44,DYNAMICprerequisites!$A$6:$E$305,2,FALSE)))</f>
        <v>FA</v>
      </c>
      <c r="N44" s="18" t="str">
        <f t="shared" si="66"/>
        <v/>
      </c>
      <c r="O44" s="36" t="str">
        <f ca="1">IF(ISERROR(VLOOKUP(C44,DYNAMICprerequisites!$A$6:$E$305,5,FALSE)),"",VLOOKUP(C44,DYNAMICprerequisites!$A$6:$E$305,5,FALSE))</f>
        <v>MGT 130</v>
      </c>
      <c r="P44" s="37"/>
      <c r="Q44" s="37"/>
      <c r="R44" s="37"/>
      <c r="S44" s="38"/>
      <c r="T44" s="84" t="str">
        <f t="shared" si="62"/>
        <v>Organizational Behavior *</v>
      </c>
      <c r="U44" s="133">
        <f t="shared" si="63"/>
        <v>0</v>
      </c>
      <c r="V44" s="133">
        <f t="shared" si="64"/>
        <v>0</v>
      </c>
      <c r="W44" s="226"/>
    </row>
    <row r="45" spans="1:23" ht="15.75" thickBot="1" x14ac:dyDescent="0.3">
      <c r="A45" s="72" t="str">
        <f t="shared" si="55"/>
        <v/>
      </c>
      <c r="B45" s="72" t="str">
        <f t="shared" si="56"/>
        <v/>
      </c>
      <c r="C45" s="20" t="s">
        <v>124</v>
      </c>
      <c r="D45" s="21" t="str">
        <f>IF(ISERROR(VLOOKUP(C45,DYNAMICprerequisites!$A$6:$E$305,3,FALSE)),"",VLOOKUP(C45,DYNAMICprerequisites!$A$6:$E$305,3,FALSE))</f>
        <v>Strategic Management</v>
      </c>
      <c r="E45" s="22">
        <v>3</v>
      </c>
      <c r="F45" s="23" t="s">
        <v>41</v>
      </c>
      <c r="G45" s="24" t="str">
        <f t="shared" si="57"/>
        <v/>
      </c>
      <c r="H45" s="24" t="str">
        <f t="shared" si="58"/>
        <v/>
      </c>
      <c r="I45" s="24" t="str">
        <f t="shared" si="59"/>
        <v/>
      </c>
      <c r="J45" s="25">
        <f t="shared" si="65"/>
        <v>0</v>
      </c>
      <c r="K45" s="25">
        <f t="shared" si="60"/>
        <v>0</v>
      </c>
      <c r="L45" s="24">
        <f t="shared" si="61"/>
        <v>3</v>
      </c>
      <c r="M45" s="24" t="str">
        <f>IF(ISERROR(VLOOKUP(C45,DYNAMICprerequisites!$A$6:$E$305,2,FALSE)),"",IF(VLOOKUP(C45,DYNAMICprerequisites!$A$6:$E$305,2,FALSE)=0,"",VLOOKUP(C45,DYNAMICprerequisites!$A$6:$E$305,2,FALSE)))</f>
        <v>FA, SP</v>
      </c>
      <c r="N45" s="24" t="str">
        <f t="shared" si="66"/>
        <v/>
      </c>
      <c r="O45" s="39" t="str">
        <f ca="1">IF(ISERROR(VLOOKUP(C45,DYNAMICprerequisites!$A$6:$E$305,5,FALSE)),"",VLOOKUP(C45,DYNAMICprerequisites!$A$6:$E$305,5,FALSE))</f>
        <v>FIN 338 senior standing</v>
      </c>
      <c r="P45" s="40"/>
      <c r="Q45" s="40"/>
      <c r="R45" s="40"/>
      <c r="S45" s="41"/>
      <c r="T45" s="129" t="str">
        <f t="shared" si="62"/>
        <v>Strategic Management</v>
      </c>
      <c r="U45" s="134">
        <f t="shared" si="63"/>
        <v>0</v>
      </c>
      <c r="V45" s="134">
        <f t="shared" si="64"/>
        <v>0</v>
      </c>
      <c r="W45" s="226"/>
    </row>
    <row r="46" spans="1:23" ht="15.75" thickBot="1" x14ac:dyDescent="0.3">
      <c r="B46" s="1" t="s">
        <v>418</v>
      </c>
      <c r="W46" s="226"/>
    </row>
    <row r="47" spans="1:23" x14ac:dyDescent="0.25">
      <c r="A47" s="72" t="str">
        <f>IF(F47="Taking",$T$2,"")</f>
        <v/>
      </c>
      <c r="B47" s="72" t="str">
        <f>IF(J47=1,$T$1,"")</f>
        <v/>
      </c>
      <c r="C47" s="45" t="s">
        <v>41</v>
      </c>
      <c r="D47" s="13" t="str">
        <f>IF(ISERROR(VLOOKUP(C47,DYNAMICprerequisites!$A$6:$E$305,3,FALSE)),"",VLOOKUP(C47,DYNAMICprerequisites!$A$6:$E$305,3,FALSE))</f>
        <v/>
      </c>
      <c r="E47" s="46">
        <v>3</v>
      </c>
      <c r="F47" s="47" t="s">
        <v>41</v>
      </c>
      <c r="G47" s="48" t="str">
        <f>IF(F47="A",4,IF(F47="B",3,IF(F47="C",2,IF(F47="D",1,IF(OR(F47="F",F47="WF"),0,IF(F47="T","",IF(F47="X","","")))))))</f>
        <v/>
      </c>
      <c r="H47" s="48" t="str">
        <f>IF(G47="","",G47*E47)</f>
        <v/>
      </c>
      <c r="I47" s="48" t="str">
        <f>IF(H47="","",E47)</f>
        <v/>
      </c>
      <c r="J47" s="49">
        <f>IF(OR(F47="D",F47="F",F47="WF",F47="W",F47="NP",F47="Select"),0,1)</f>
        <v>0</v>
      </c>
      <c r="K47" s="49">
        <f>J47*E47</f>
        <v>0</v>
      </c>
      <c r="L47" s="48">
        <f>IF(J47=0,E47,0)</f>
        <v>3</v>
      </c>
      <c r="M47" s="48" t="str">
        <f>IF(ISERROR(VLOOKUP(C47,DYNAMICprerequisites!$A$6:$E$305,2,FALSE)),"",IF(VLOOKUP(C47,DYNAMICprerequisites!$A$6:$E$305,2,FALSE)=0,"",VLOOKUP(C47,DYNAMICprerequisites!$A$6:$E$305,2,FALSE)))</f>
        <v/>
      </c>
      <c r="N47" s="48" t="str">
        <f>IF(OR(F47="D",F47="F",F47="W",F47="WF",F47="NP"),"Retake the course.","")</f>
        <v/>
      </c>
      <c r="O47" s="33" t="str">
        <f>IF(ISERROR(VLOOKUP(C47,DYNAMICprerequisites!$A$6:$E$305,5,FALSE)),"",VLOOKUP(C47,DYNAMICprerequisites!$A$6:$E$305,5,FALSE))</f>
        <v/>
      </c>
      <c r="P47" s="34"/>
      <c r="Q47" s="34"/>
      <c r="R47" s="34"/>
      <c r="S47" s="35"/>
      <c r="T47" s="82" t="str">
        <f>IF(M47="FA",CONCATENATE(D47," *"),IF(M47="SP",CONCATENATE(D47," +"),IF(M47="FA, SUM",CONCATENATE(D47," *^"),IF(M47="SP, SUM",CONCATENATE(D47," +^"),D47))))</f>
        <v/>
      </c>
      <c r="U47" s="132">
        <f>IF(F47="Taking",E47,0)</f>
        <v>0</v>
      </c>
      <c r="V47" s="132">
        <f t="shared" ref="V47:V50" si="67">IF(F47="Trans.",E47,0)</f>
        <v>0</v>
      </c>
      <c r="W47" s="226"/>
    </row>
    <row r="48" spans="1:23" x14ac:dyDescent="0.25">
      <c r="A48" s="72" t="str">
        <f>IF(F48="Taking",$T$2,"")</f>
        <v/>
      </c>
      <c r="B48" s="72" t="str">
        <f>IF(J48=1,$T$1,"")</f>
        <v/>
      </c>
      <c r="C48" s="50" t="s">
        <v>41</v>
      </c>
      <c r="D48" s="15" t="str">
        <f>IF(ISERROR(VLOOKUP(C48,DYNAMICprerequisites!$A$6:$E$305,3,FALSE)),"",VLOOKUP(C48,DYNAMICprerequisites!$A$6:$E$305,3,FALSE))</f>
        <v/>
      </c>
      <c r="E48" s="16">
        <v>3</v>
      </c>
      <c r="F48" s="17" t="s">
        <v>41</v>
      </c>
      <c r="G48" s="18" t="str">
        <f>IF(F48="A",4,IF(F48="B",3,IF(F48="C",2,IF(F48="D",1,IF(OR(F48="F",F48="WF"),0,IF(F48="T","",IF(F48="X","","")))))))</f>
        <v/>
      </c>
      <c r="H48" s="18" t="str">
        <f>IF(G48="","",G48*E48)</f>
        <v/>
      </c>
      <c r="I48" s="18" t="str">
        <f>IF(H48="","",E48)</f>
        <v/>
      </c>
      <c r="J48" s="19">
        <f>IF(OR(F48="D",F48="F",F48="WF",F48="W",F48="NP",F48="Select"),0,1)</f>
        <v>0</v>
      </c>
      <c r="K48" s="19">
        <f>J48*E48</f>
        <v>0</v>
      </c>
      <c r="L48" s="18">
        <f>IF(J48=0,E48,0)</f>
        <v>3</v>
      </c>
      <c r="M48" s="18" t="str">
        <f>IF(ISERROR(VLOOKUP(C48,DYNAMICprerequisites!$A$6:$E$305,2,FALSE)),"",IF(VLOOKUP(C48,DYNAMICprerequisites!$A$6:$E$305,2,FALSE)=0,"",VLOOKUP(C48,DYNAMICprerequisites!$A$6:$E$305,2,FALSE)))</f>
        <v/>
      </c>
      <c r="N48" s="18" t="str">
        <f>IF(OR(F48="D",F48="F",F48="W",F48="WF",F48="NP"),"Retake the course.","")</f>
        <v/>
      </c>
      <c r="O48" s="36" t="str">
        <f>IF(ISERROR(VLOOKUP(C48,DYNAMICprerequisites!$A$6:$E$305,5,FALSE)),"",VLOOKUP(C48,DYNAMICprerequisites!$A$6:$E$305,5,FALSE))</f>
        <v/>
      </c>
      <c r="P48" s="37"/>
      <c r="Q48" s="37"/>
      <c r="R48" s="37"/>
      <c r="S48" s="38"/>
      <c r="T48" s="84" t="str">
        <f>IF(M48="FA",CONCATENATE(D48," *"),IF(M48="SP",CONCATENATE(D48," +"),IF(M48="FA, SUM",CONCATENATE(D48," *^"),IF(M48="SP, SUM",CONCATENATE(D48," +^"),D48))))</f>
        <v/>
      </c>
      <c r="U48" s="133">
        <f>IF(F48="Taking",E48,0)</f>
        <v>0</v>
      </c>
      <c r="V48" s="133">
        <f t="shared" si="67"/>
        <v>0</v>
      </c>
      <c r="W48" s="226"/>
    </row>
    <row r="49" spans="1:23" x14ac:dyDescent="0.25">
      <c r="A49" s="72" t="str">
        <f>IF(F49="Taking",$T$2,"")</f>
        <v/>
      </c>
      <c r="B49" s="72" t="str">
        <f>IF(J49=1,$T$1,"")</f>
        <v/>
      </c>
      <c r="C49" s="50" t="s">
        <v>41</v>
      </c>
      <c r="D49" s="15" t="str">
        <f>IF(ISERROR(VLOOKUP(C49,DYNAMICprerequisites!$A$6:$E$305,3,FALSE)),"",VLOOKUP(C49,DYNAMICprerequisites!$A$6:$E$305,3,FALSE))</f>
        <v/>
      </c>
      <c r="E49" s="16">
        <v>3</v>
      </c>
      <c r="F49" s="17" t="s">
        <v>41</v>
      </c>
      <c r="G49" s="18" t="str">
        <f t="shared" ref="G49:G50" si="68">IF(F49="A",4,IF(F49="B",3,IF(F49="C",2,IF(F49="D",1,IF(OR(F49="F",F49="WF"),0,IF(F49="T","",IF(F49="X","","")))))))</f>
        <v/>
      </c>
      <c r="H49" s="18" t="str">
        <f t="shared" ref="H49:H50" si="69">IF(G49="","",G49*E49)</f>
        <v/>
      </c>
      <c r="I49" s="18" t="str">
        <f t="shared" ref="I49:I50" si="70">IF(H49="","",E49)</f>
        <v/>
      </c>
      <c r="J49" s="19">
        <f t="shared" ref="J49:J50" si="71">IF(OR(F49="D",F49="F",F49="WF",F49="W",F49="NP",F49="Select"),0,1)</f>
        <v>0</v>
      </c>
      <c r="K49" s="19">
        <f t="shared" ref="K49:K50" si="72">J49*E49</f>
        <v>0</v>
      </c>
      <c r="L49" s="18">
        <f t="shared" ref="L49:L50" si="73">IF(J49=0,E49,0)</f>
        <v>3</v>
      </c>
      <c r="M49" s="18" t="str">
        <f>IF(ISERROR(VLOOKUP(C49,DYNAMICprerequisites!$A$6:$E$305,2,FALSE)),"",IF(VLOOKUP(C49,DYNAMICprerequisites!$A$6:$E$305,2,FALSE)=0,"",VLOOKUP(C49,DYNAMICprerequisites!$A$6:$E$305,2,FALSE)))</f>
        <v/>
      </c>
      <c r="N49" s="18" t="str">
        <f t="shared" ref="N49:N50" si="74">IF(OR(F49="D",F49="F",F49="W",F49="WF",F49="NP"),"Retake the course.","")</f>
        <v/>
      </c>
      <c r="O49" s="36" t="str">
        <f>IF(ISERROR(VLOOKUP(C49,DYNAMICprerequisites!$A$6:$E$305,5,FALSE)),"",VLOOKUP(C49,DYNAMICprerequisites!$A$6:$E$305,5,FALSE))</f>
        <v/>
      </c>
      <c r="P49" s="37"/>
      <c r="Q49" s="37"/>
      <c r="R49" s="37"/>
      <c r="S49" s="38"/>
      <c r="T49" s="84" t="str">
        <f t="shared" ref="T49:T50" si="75">IF(M49="FA",CONCATENATE(D49," *"),IF(M49="SP",CONCATENATE(D49," +"),IF(M49="FA, SUM",CONCATENATE(D49," *^"),IF(M49="SP, SUM",CONCATENATE(D49," +^"),D49))))</f>
        <v/>
      </c>
      <c r="U49" s="133">
        <f t="shared" ref="U49:U50" si="76">IF(F49="Taking",E49,0)</f>
        <v>0</v>
      </c>
      <c r="V49" s="133">
        <f t="shared" si="67"/>
        <v>0</v>
      </c>
      <c r="W49" s="226"/>
    </row>
    <row r="50" spans="1:23" ht="15.75" thickBot="1" x14ac:dyDescent="0.3">
      <c r="A50" s="72" t="str">
        <f>IF(F50="Taking",$T$2,"")</f>
        <v/>
      </c>
      <c r="B50" s="72" t="str">
        <f>IF(J50=1,$T$1,"")</f>
        <v/>
      </c>
      <c r="C50" s="51" t="s">
        <v>41</v>
      </c>
      <c r="D50" s="21" t="str">
        <f>IF(ISERROR(VLOOKUP(C50,DYNAMICprerequisites!$A$6:$E$305,3,FALSE)),"",VLOOKUP(C50,DYNAMICprerequisites!$A$6:$E$305,3,FALSE))</f>
        <v/>
      </c>
      <c r="E50" s="63">
        <v>3</v>
      </c>
      <c r="F50" s="62" t="s">
        <v>41</v>
      </c>
      <c r="G50" s="24" t="str">
        <f t="shared" si="68"/>
        <v/>
      </c>
      <c r="H50" s="24" t="str">
        <f t="shared" si="69"/>
        <v/>
      </c>
      <c r="I50" s="24" t="str">
        <f t="shared" si="70"/>
        <v/>
      </c>
      <c r="J50" s="25">
        <f t="shared" si="71"/>
        <v>0</v>
      </c>
      <c r="K50" s="25">
        <f t="shared" si="72"/>
        <v>0</v>
      </c>
      <c r="L50" s="24">
        <f t="shared" si="73"/>
        <v>3</v>
      </c>
      <c r="M50" s="24" t="str">
        <f>IF(ISERROR(VLOOKUP(C50,DYNAMICprerequisites!$A$6:$E$305,2,FALSE)),"",IF(VLOOKUP(C50,DYNAMICprerequisites!$A$6:$E$305,2,FALSE)=0,"",VLOOKUP(C50,DYNAMICprerequisites!$A$6:$E$305,2,FALSE)))</f>
        <v/>
      </c>
      <c r="N50" s="24" t="str">
        <f t="shared" si="74"/>
        <v/>
      </c>
      <c r="O50" s="39" t="str">
        <f>IF(ISERROR(VLOOKUP(C50,DYNAMICprerequisites!$A$6:$E$305,5,FALSE)),"",VLOOKUP(C50,DYNAMICprerequisites!$A$6:$E$305,5,FALSE))</f>
        <v/>
      </c>
      <c r="P50" s="40"/>
      <c r="Q50" s="40"/>
      <c r="R50" s="40"/>
      <c r="S50" s="41"/>
      <c r="T50" s="129" t="str">
        <f t="shared" si="75"/>
        <v/>
      </c>
      <c r="U50" s="134">
        <f t="shared" si="76"/>
        <v>0</v>
      </c>
      <c r="V50" s="134">
        <f t="shared" si="67"/>
        <v>0</v>
      </c>
      <c r="W50" s="226"/>
    </row>
    <row r="51" spans="1:23" x14ac:dyDescent="0.25">
      <c r="D51" s="8" t="s">
        <v>155</v>
      </c>
      <c r="E51" s="9">
        <f>SUM(E47:E50,E40:E45)</f>
        <v>30</v>
      </c>
      <c r="F51" s="12" t="str">
        <f>IF(ISERROR(SUM(H40:H50)/SUM(I40:I50)),"",SUM(H40:H50)/SUM(I40:I50))</f>
        <v/>
      </c>
      <c r="M51" s="1" t="s">
        <v>152</v>
      </c>
      <c r="W51" s="226"/>
    </row>
    <row r="52" spans="1:23" x14ac:dyDescent="0.25">
      <c r="A52" s="1" t="s">
        <v>113</v>
      </c>
      <c r="E52" s="5"/>
      <c r="W52" s="226"/>
    </row>
    <row r="53" spans="1:23" ht="15.75" thickBot="1" x14ac:dyDescent="0.3">
      <c r="C53" s="1" t="s">
        <v>3</v>
      </c>
      <c r="D53" s="1" t="s">
        <v>4</v>
      </c>
      <c r="E53" s="1" t="s">
        <v>5</v>
      </c>
      <c r="F53" s="4" t="s">
        <v>16</v>
      </c>
      <c r="G53" s="1" t="s">
        <v>10</v>
      </c>
      <c r="H53" s="1" t="s">
        <v>6</v>
      </c>
      <c r="I53" s="1" t="s">
        <v>40</v>
      </c>
      <c r="J53" s="1" t="s">
        <v>149</v>
      </c>
      <c r="K53" s="42" t="s">
        <v>170</v>
      </c>
      <c r="L53" s="42" t="s">
        <v>169</v>
      </c>
      <c r="M53" s="1" t="s">
        <v>171</v>
      </c>
      <c r="N53" s="42" t="s">
        <v>583</v>
      </c>
      <c r="O53" s="1" t="s">
        <v>151</v>
      </c>
      <c r="T53" s="1" t="s">
        <v>456</v>
      </c>
      <c r="U53" s="1" t="s">
        <v>460</v>
      </c>
      <c r="V53" s="1" t="s">
        <v>576</v>
      </c>
      <c r="W53" s="1" t="s">
        <v>568</v>
      </c>
    </row>
    <row r="54" spans="1:23" x14ac:dyDescent="0.25">
      <c r="A54" s="72" t="str">
        <f t="shared" ref="A54:A65" si="77">IF(F54="Taking",$T$2,"")</f>
        <v/>
      </c>
      <c r="B54" s="72" t="str">
        <f t="shared" ref="B54:B65" si="78">IF(J54=1,$T$1,"")</f>
        <v/>
      </c>
      <c r="C54" s="52" t="s">
        <v>114</v>
      </c>
      <c r="D54" s="13" t="str">
        <f>IF(ISERROR(VLOOKUP(C54,DYNAMICprerequisites!$A$6:$E$305,3,FALSE)),"",VLOOKUP(C54,DYNAMICprerequisites!$A$6:$E$305,3,FALSE))</f>
        <v>Principles of Financial Accounting I</v>
      </c>
      <c r="E54" s="46">
        <v>3</v>
      </c>
      <c r="F54" s="47" t="s">
        <v>41</v>
      </c>
      <c r="G54" s="48" t="str">
        <f t="shared" ref="G54:G65" si="79">IF(F54="A",4,IF(F54="B",3,IF(F54="C",2,IF(F54="D",1,IF(OR(F54="F",F54="WF"),0,IF(F54="T","",IF(F54="X","","")))))))</f>
        <v/>
      </c>
      <c r="H54" s="48" t="str">
        <f t="shared" ref="H54:H65" si="80">IF(G54="","",G54*E54)</f>
        <v/>
      </c>
      <c r="I54" s="48" t="str">
        <f t="shared" ref="I54:I65" si="81">IF(H54="","",E54)</f>
        <v/>
      </c>
      <c r="J54" s="49">
        <f t="shared" ref="J54:J65" si="82">IF(OR(F54="F",F54="WF",F54="W",F54="NP",F54="Select"),0,1)</f>
        <v>0</v>
      </c>
      <c r="K54" s="49">
        <f t="shared" ref="K54:K65" si="83">J54*E54</f>
        <v>0</v>
      </c>
      <c r="L54" s="48">
        <f t="shared" ref="L54:L65" si="84">IF(J54=0,E54,0)</f>
        <v>3</v>
      </c>
      <c r="M54" s="48" t="str">
        <f>IF(ISERROR(VLOOKUP(C54,DYNAMICprerequisites!$A$6:$E$305,2,FALSE)),"",IF(VLOOKUP(C54,DYNAMICprerequisites!$A$6:$E$305,2,FALSE)=0,"",VLOOKUP(C54,DYNAMICprerequisites!$A$6:$E$305,2,FALSE)))</f>
        <v>FA, SP, SUM</v>
      </c>
      <c r="N54" s="48" t="str">
        <f t="shared" ref="N54:N65" si="85">IF(OR(F54="F",F54="W",F54="WF",F54="NP"),"Retake the course.","")</f>
        <v/>
      </c>
      <c r="O54" s="33" t="str">
        <f>IF(ISERROR(VLOOKUP(C54,DYNAMICprerequisites!$A$6:$E$305,5,FALSE)),"",VLOOKUP(C54,DYNAMICprerequisites!$A$6:$E$305,5,FALSE))</f>
        <v/>
      </c>
      <c r="P54" s="34"/>
      <c r="Q54" s="34"/>
      <c r="R54" s="34"/>
      <c r="S54" s="35"/>
      <c r="T54" s="82" t="str">
        <f t="shared" ref="T54:T65" si="86">IF(M54="FA",CONCATENATE(D54," *"),IF(M54="SP",CONCATENATE(D54," +"),IF(M54="FA, SUM",CONCATENATE(D54," *^"),IF(M54="SP, SUM",CONCATENATE(D54," +^"),D54))))</f>
        <v>Principles of Financial Accounting I</v>
      </c>
      <c r="U54" s="132">
        <f t="shared" ref="U54:U65" si="87">IF(F54="Taking",E54,0)</f>
        <v>0</v>
      </c>
      <c r="V54" s="132">
        <f t="shared" ref="V54:V65" si="88">IF(F54="Trans.",E54,0)</f>
        <v>0</v>
      </c>
      <c r="W54" s="226"/>
    </row>
    <row r="55" spans="1:23" x14ac:dyDescent="0.25">
      <c r="A55" s="72" t="str">
        <f t="shared" si="77"/>
        <v/>
      </c>
      <c r="B55" s="72" t="str">
        <f t="shared" si="78"/>
        <v/>
      </c>
      <c r="C55" s="14" t="s">
        <v>115</v>
      </c>
      <c r="D55" s="15" t="str">
        <f>IF(ISERROR(VLOOKUP(C55,DYNAMICprerequisites!$A$6:$E$305,3,FALSE)),"",VLOOKUP(C55,DYNAMICprerequisites!$A$6:$E$305,3,FALSE))</f>
        <v>Prin. of Financial and Managerial Acct. II</v>
      </c>
      <c r="E55" s="16">
        <v>3</v>
      </c>
      <c r="F55" s="17" t="s">
        <v>41</v>
      </c>
      <c r="G55" s="18" t="str">
        <f t="shared" si="79"/>
        <v/>
      </c>
      <c r="H55" s="18" t="str">
        <f t="shared" si="80"/>
        <v/>
      </c>
      <c r="I55" s="18" t="str">
        <f t="shared" si="81"/>
        <v/>
      </c>
      <c r="J55" s="19">
        <f t="shared" si="82"/>
        <v>0</v>
      </c>
      <c r="K55" s="19">
        <f t="shared" si="83"/>
        <v>0</v>
      </c>
      <c r="L55" s="18">
        <f t="shared" si="84"/>
        <v>3</v>
      </c>
      <c r="M55" s="18" t="str">
        <f>IF(ISERROR(VLOOKUP(C55,DYNAMICprerequisites!$A$6:$E$305,2,FALSE)),"",IF(VLOOKUP(C55,DYNAMICprerequisites!$A$6:$E$305,2,FALSE)=0,"",VLOOKUP(C55,DYNAMICprerequisites!$A$6:$E$305,2,FALSE)))</f>
        <v>SP, SUM</v>
      </c>
      <c r="N55" s="18" t="str">
        <f t="shared" si="85"/>
        <v/>
      </c>
      <c r="O55" s="36" t="str">
        <f ca="1">IF(ISERROR(VLOOKUP(C55,DYNAMICprerequisites!$A$6:$E$305,5,FALSE)),"",VLOOKUP(C55,DYNAMICprerequisites!$A$6:$E$305,5,FALSE))</f>
        <v>ACT 215</v>
      </c>
      <c r="P55" s="37"/>
      <c r="Q55" s="37"/>
      <c r="R55" s="37"/>
      <c r="S55" s="38"/>
      <c r="T55" s="84" t="str">
        <f t="shared" si="86"/>
        <v>Prin. of Financial and Managerial Acct. II +^</v>
      </c>
      <c r="U55" s="133">
        <f t="shared" si="87"/>
        <v>0</v>
      </c>
      <c r="V55" s="133">
        <f t="shared" si="88"/>
        <v>0</v>
      </c>
      <c r="W55" s="226"/>
    </row>
    <row r="56" spans="1:23" x14ac:dyDescent="0.25">
      <c r="A56" s="72" t="str">
        <f t="shared" si="77"/>
        <v/>
      </c>
      <c r="B56" s="72" t="str">
        <f t="shared" si="78"/>
        <v/>
      </c>
      <c r="C56" s="14" t="s">
        <v>116</v>
      </c>
      <c r="D56" s="15" t="str">
        <f>IF(ISERROR(VLOOKUP(C56,DYNAMICprerequisites!$A$6:$E$305,3,FALSE)),"",VLOOKUP(C56,DYNAMICprerequisites!$A$6:$E$305,3,FALSE))</f>
        <v>Quantitative Analysis</v>
      </c>
      <c r="E56" s="16">
        <v>3</v>
      </c>
      <c r="F56" s="17" t="s">
        <v>41</v>
      </c>
      <c r="G56" s="18" t="str">
        <f t="shared" si="79"/>
        <v/>
      </c>
      <c r="H56" s="18" t="str">
        <f t="shared" si="80"/>
        <v/>
      </c>
      <c r="I56" s="18" t="str">
        <f t="shared" si="81"/>
        <v/>
      </c>
      <c r="J56" s="19">
        <f t="shared" si="82"/>
        <v>0</v>
      </c>
      <c r="K56" s="19">
        <f t="shared" si="83"/>
        <v>0</v>
      </c>
      <c r="L56" s="18">
        <f t="shared" si="84"/>
        <v>3</v>
      </c>
      <c r="M56" s="18" t="str">
        <f>IF(ISERROR(VLOOKUP(C56,DYNAMICprerequisites!$A$6:$E$305,2,FALSE)),"",IF(VLOOKUP(C56,DYNAMICprerequisites!$A$6:$E$305,2,FALSE)=0,"",VLOOKUP(C56,DYNAMICprerequisites!$A$6:$E$305,2,FALSE)))</f>
        <v>FA, SP</v>
      </c>
      <c r="N56" s="18" t="str">
        <f t="shared" si="85"/>
        <v/>
      </c>
      <c r="O56" s="36" t="str">
        <f ca="1">IF(ISERROR(VLOOKUP(C56,DYNAMICprerequisites!$A$6:$E$305,5,FALSE)),"",VLOOKUP(C56,DYNAMICprerequisites!$A$6:$E$305,5,FALSE))</f>
        <v>ACT 215 ACT 216 MAT 232</v>
      </c>
      <c r="P56" s="37"/>
      <c r="Q56" s="37"/>
      <c r="R56" s="37"/>
      <c r="S56" s="38"/>
      <c r="T56" s="84" t="str">
        <f t="shared" si="86"/>
        <v>Quantitative Analysis</v>
      </c>
      <c r="U56" s="133">
        <f t="shared" si="87"/>
        <v>0</v>
      </c>
      <c r="V56" s="133">
        <f t="shared" si="88"/>
        <v>0</v>
      </c>
      <c r="W56" s="226"/>
    </row>
    <row r="57" spans="1:23" x14ac:dyDescent="0.25">
      <c r="A57" s="72" t="str">
        <f t="shared" si="77"/>
        <v/>
      </c>
      <c r="B57" s="72" t="str">
        <f t="shared" si="78"/>
        <v/>
      </c>
      <c r="C57" s="14" t="s">
        <v>117</v>
      </c>
      <c r="D57" s="15" t="str">
        <f>IF(ISERROR(VLOOKUP(C57,DYNAMICprerequisites!$A$6:$E$305,3,FALSE)),"",VLOOKUP(C57,DYNAMICprerequisites!$A$6:$E$305,3,FALSE))</f>
        <v>Principles of Economics I</v>
      </c>
      <c r="E57" s="16">
        <v>3</v>
      </c>
      <c r="F57" s="17" t="s">
        <v>41</v>
      </c>
      <c r="G57" s="18" t="str">
        <f t="shared" si="79"/>
        <v/>
      </c>
      <c r="H57" s="18" t="str">
        <f t="shared" si="80"/>
        <v/>
      </c>
      <c r="I57" s="18" t="str">
        <f t="shared" si="81"/>
        <v/>
      </c>
      <c r="J57" s="19">
        <f t="shared" si="82"/>
        <v>0</v>
      </c>
      <c r="K57" s="19">
        <f t="shared" si="83"/>
        <v>0</v>
      </c>
      <c r="L57" s="18">
        <f t="shared" si="84"/>
        <v>3</v>
      </c>
      <c r="M57" s="18" t="str">
        <f>IF(ISERROR(VLOOKUP(C57,DYNAMICprerequisites!$A$6:$E$305,2,FALSE)),"",IF(VLOOKUP(C57,DYNAMICprerequisites!$A$6:$E$305,2,FALSE)=0,"",VLOOKUP(C57,DYNAMICprerequisites!$A$6:$E$305,2,FALSE)))</f>
        <v>FA</v>
      </c>
      <c r="N57" s="18" t="str">
        <f t="shared" si="85"/>
        <v/>
      </c>
      <c r="O57" s="36" t="str">
        <f>IF(ISERROR(VLOOKUP(C57,DYNAMICprerequisites!$A$6:$E$305,5,FALSE)),"",VLOOKUP(C57,DYNAMICprerequisites!$A$6:$E$305,5,FALSE))</f>
        <v/>
      </c>
      <c r="P57" s="37"/>
      <c r="Q57" s="37"/>
      <c r="R57" s="37"/>
      <c r="S57" s="38"/>
      <c r="T57" s="84" t="str">
        <f t="shared" si="86"/>
        <v>Principles of Economics I *</v>
      </c>
      <c r="U57" s="133">
        <f t="shared" si="87"/>
        <v>0</v>
      </c>
      <c r="V57" s="133">
        <f t="shared" si="88"/>
        <v>0</v>
      </c>
      <c r="W57" s="226"/>
    </row>
    <row r="58" spans="1:23" x14ac:dyDescent="0.25">
      <c r="A58" s="72" t="str">
        <f t="shared" si="77"/>
        <v/>
      </c>
      <c r="B58" s="72" t="str">
        <f t="shared" si="78"/>
        <v/>
      </c>
      <c r="C58" s="14" t="s">
        <v>118</v>
      </c>
      <c r="D58" s="15" t="str">
        <f>IF(ISERROR(VLOOKUP(C58,DYNAMICprerequisites!$A$6:$E$305,3,FALSE)),"",VLOOKUP(C58,DYNAMICprerequisites!$A$6:$E$305,3,FALSE))</f>
        <v>Principles of Economics II</v>
      </c>
      <c r="E58" s="16">
        <v>3</v>
      </c>
      <c r="F58" s="17" t="s">
        <v>41</v>
      </c>
      <c r="G58" s="18" t="str">
        <f t="shared" si="79"/>
        <v/>
      </c>
      <c r="H58" s="18" t="str">
        <f t="shared" si="80"/>
        <v/>
      </c>
      <c r="I58" s="18" t="str">
        <f t="shared" si="81"/>
        <v/>
      </c>
      <c r="J58" s="19">
        <f t="shared" si="82"/>
        <v>0</v>
      </c>
      <c r="K58" s="19">
        <f t="shared" si="83"/>
        <v>0</v>
      </c>
      <c r="L58" s="18">
        <f t="shared" si="84"/>
        <v>3</v>
      </c>
      <c r="M58" s="18" t="str">
        <f>IF(ISERROR(VLOOKUP(C58,DYNAMICprerequisites!$A$6:$E$305,2,FALSE)),"",IF(VLOOKUP(C58,DYNAMICprerequisites!$A$6:$E$305,2,FALSE)=0,"",VLOOKUP(C58,DYNAMICprerequisites!$A$6:$E$305,2,FALSE)))</f>
        <v>SP</v>
      </c>
      <c r="N58" s="18" t="str">
        <f t="shared" si="85"/>
        <v/>
      </c>
      <c r="O58" s="36" t="str">
        <f ca="1">IF(ISERROR(VLOOKUP(C58,DYNAMICprerequisites!$A$6:$E$305,5,FALSE)),"",VLOOKUP(C58,DYNAMICprerequisites!$A$6:$E$305,5,FALSE))</f>
        <v>BUS 201</v>
      </c>
      <c r="P58" s="37"/>
      <c r="Q58" s="37"/>
      <c r="R58" s="37"/>
      <c r="S58" s="38"/>
      <c r="T58" s="84" t="str">
        <f t="shared" si="86"/>
        <v>Principles of Economics II +</v>
      </c>
      <c r="U58" s="133">
        <f t="shared" si="87"/>
        <v>0</v>
      </c>
      <c r="V58" s="133">
        <f t="shared" si="88"/>
        <v>0</v>
      </c>
      <c r="W58" s="226"/>
    </row>
    <row r="59" spans="1:23" x14ac:dyDescent="0.25">
      <c r="A59" s="72" t="str">
        <f t="shared" si="77"/>
        <v/>
      </c>
      <c r="B59" s="72" t="str">
        <f t="shared" si="78"/>
        <v/>
      </c>
      <c r="C59" s="14" t="s">
        <v>119</v>
      </c>
      <c r="D59" s="15" t="str">
        <f>IF(ISERROR(VLOOKUP(C59,DYNAMICprerequisites!$A$6:$E$305,3,FALSE)),"",VLOOKUP(C59,DYNAMICprerequisites!$A$6:$E$305,3,FALSE))</f>
        <v>Business Law I</v>
      </c>
      <c r="E59" s="16">
        <v>3</v>
      </c>
      <c r="F59" s="17" t="s">
        <v>41</v>
      </c>
      <c r="G59" s="18" t="str">
        <f t="shared" si="79"/>
        <v/>
      </c>
      <c r="H59" s="18" t="str">
        <f t="shared" si="80"/>
        <v/>
      </c>
      <c r="I59" s="18" t="str">
        <f t="shared" si="81"/>
        <v/>
      </c>
      <c r="J59" s="19">
        <f t="shared" si="82"/>
        <v>0</v>
      </c>
      <c r="K59" s="19">
        <f t="shared" si="83"/>
        <v>0</v>
      </c>
      <c r="L59" s="18">
        <f t="shared" si="84"/>
        <v>3</v>
      </c>
      <c r="M59" s="18" t="str">
        <f>IF(ISERROR(VLOOKUP(C59,DYNAMICprerequisites!$A$6:$E$305,2,FALSE)),"",IF(VLOOKUP(C59,DYNAMICprerequisites!$A$6:$E$305,2,FALSE)=0,"",VLOOKUP(C59,DYNAMICprerequisites!$A$6:$E$305,2,FALSE)))</f>
        <v>FA</v>
      </c>
      <c r="N59" s="18" t="str">
        <f t="shared" si="85"/>
        <v/>
      </c>
      <c r="O59" s="36" t="str">
        <f ca="1">IF(ISERROR(VLOOKUP(C59,DYNAMICprerequisites!$A$6:$E$305,5,FALSE)),"",VLOOKUP(C59,DYNAMICprerequisites!$A$6:$E$305,5,FALSE))</f>
        <v>BUS 202 senior standing</v>
      </c>
      <c r="P59" s="37"/>
      <c r="Q59" s="37"/>
      <c r="R59" s="37"/>
      <c r="S59" s="38"/>
      <c r="T59" s="84" t="str">
        <f t="shared" si="86"/>
        <v>Business Law I *</v>
      </c>
      <c r="U59" s="133">
        <f t="shared" si="87"/>
        <v>0</v>
      </c>
      <c r="V59" s="133">
        <f t="shared" si="88"/>
        <v>0</v>
      </c>
      <c r="W59" s="226"/>
    </row>
    <row r="60" spans="1:23" x14ac:dyDescent="0.25">
      <c r="A60" s="72" t="str">
        <f t="shared" si="77"/>
        <v/>
      </c>
      <c r="B60" s="72" t="str">
        <f t="shared" si="78"/>
        <v/>
      </c>
      <c r="C60" s="14" t="s">
        <v>120</v>
      </c>
      <c r="D60" s="15" t="str">
        <f>IF(ISERROR(VLOOKUP(C60,DYNAMICprerequisites!$A$6:$E$305,3,FALSE)),"",VLOOKUP(C60,DYNAMICprerequisites!$A$6:$E$305,3,FALSE))</f>
        <v>Business Law II</v>
      </c>
      <c r="E60" s="16">
        <v>3</v>
      </c>
      <c r="F60" s="17" t="s">
        <v>41</v>
      </c>
      <c r="G60" s="18" t="str">
        <f t="shared" si="79"/>
        <v/>
      </c>
      <c r="H60" s="18" t="str">
        <f t="shared" si="80"/>
        <v/>
      </c>
      <c r="I60" s="18" t="str">
        <f t="shared" si="81"/>
        <v/>
      </c>
      <c r="J60" s="19">
        <f t="shared" si="82"/>
        <v>0</v>
      </c>
      <c r="K60" s="19">
        <f t="shared" si="83"/>
        <v>0</v>
      </c>
      <c r="L60" s="18">
        <f t="shared" si="84"/>
        <v>3</v>
      </c>
      <c r="M60" s="18" t="str">
        <f>IF(ISERROR(VLOOKUP(C60,DYNAMICprerequisites!$A$6:$E$305,2,FALSE)),"",IF(VLOOKUP(C60,DYNAMICprerequisites!$A$6:$E$305,2,FALSE)=0,"",VLOOKUP(C60,DYNAMICprerequisites!$A$6:$E$305,2,FALSE)))</f>
        <v>SP</v>
      </c>
      <c r="N60" s="18" t="str">
        <f t="shared" si="85"/>
        <v/>
      </c>
      <c r="O60" s="36" t="str">
        <f ca="1">IF(ISERROR(VLOOKUP(C60,DYNAMICprerequisites!$A$6:$E$305,5,FALSE)),"",VLOOKUP(C60,DYNAMICprerequisites!$A$6:$E$305,5,FALSE))</f>
        <v>BUS 325</v>
      </c>
      <c r="P60" s="37"/>
      <c r="Q60" s="37"/>
      <c r="R60" s="37"/>
      <c r="S60" s="38"/>
      <c r="T60" s="84" t="str">
        <f t="shared" si="86"/>
        <v>Business Law II +</v>
      </c>
      <c r="U60" s="133">
        <f t="shared" si="87"/>
        <v>0</v>
      </c>
      <c r="V60" s="133">
        <f t="shared" si="88"/>
        <v>0</v>
      </c>
      <c r="W60" s="226"/>
    </row>
    <row r="61" spans="1:23" x14ac:dyDescent="0.25">
      <c r="A61" s="72" t="str">
        <f t="shared" si="77"/>
        <v/>
      </c>
      <c r="B61" s="72" t="str">
        <f t="shared" si="78"/>
        <v/>
      </c>
      <c r="C61" s="14" t="s">
        <v>121</v>
      </c>
      <c r="D61" s="15" t="str">
        <f>IF(ISERROR(VLOOKUP(C61,DYNAMICprerequisites!$A$6:$E$305,3,FALSE)),"",VLOOKUP(C61,DYNAMICprerequisites!$A$6:$E$305,3,FALSE))</f>
        <v>Business Seminar</v>
      </c>
      <c r="E61" s="16">
        <v>0</v>
      </c>
      <c r="F61" s="17" t="s">
        <v>41</v>
      </c>
      <c r="G61" s="18" t="str">
        <f t="shared" si="79"/>
        <v/>
      </c>
      <c r="H61" s="18" t="str">
        <f t="shared" si="80"/>
        <v/>
      </c>
      <c r="I61" s="18" t="str">
        <f t="shared" si="81"/>
        <v/>
      </c>
      <c r="J61" s="19">
        <f t="shared" si="82"/>
        <v>0</v>
      </c>
      <c r="K61" s="19">
        <f t="shared" si="83"/>
        <v>0</v>
      </c>
      <c r="L61" s="18">
        <f t="shared" si="84"/>
        <v>0</v>
      </c>
      <c r="M61" s="18" t="str">
        <f>IF(ISERROR(VLOOKUP(C61,DYNAMICprerequisites!$A$6:$E$305,2,FALSE)),"",IF(VLOOKUP(C61,DYNAMICprerequisites!$A$6:$E$305,2,FALSE)=0,"",VLOOKUP(C61,DYNAMICprerequisites!$A$6:$E$305,2,FALSE)))</f>
        <v>FA, SP</v>
      </c>
      <c r="N61" s="18" t="str">
        <f t="shared" si="85"/>
        <v/>
      </c>
      <c r="O61" s="36" t="str">
        <f>IF(ISERROR(VLOOKUP(C61,DYNAMICprerequisites!$A$6:$E$305,5,FALSE)),"",VLOOKUP(C61,DYNAMICprerequisites!$A$6:$E$305,5,FALSE))</f>
        <v/>
      </c>
      <c r="P61" s="37"/>
      <c r="Q61" s="37"/>
      <c r="R61" s="37"/>
      <c r="S61" s="38"/>
      <c r="T61" s="84" t="str">
        <f t="shared" si="86"/>
        <v>Business Seminar</v>
      </c>
      <c r="U61" s="133">
        <f t="shared" si="87"/>
        <v>0</v>
      </c>
      <c r="V61" s="133">
        <f t="shared" si="88"/>
        <v>0</v>
      </c>
      <c r="W61" s="226"/>
    </row>
    <row r="62" spans="1:23" x14ac:dyDescent="0.25">
      <c r="A62" s="72" t="str">
        <f t="shared" si="77"/>
        <v/>
      </c>
      <c r="B62" s="72" t="str">
        <f t="shared" si="78"/>
        <v/>
      </c>
      <c r="C62" s="14" t="s">
        <v>121</v>
      </c>
      <c r="D62" s="15" t="str">
        <f>IF(ISERROR(VLOOKUP(C62,DYNAMICprerequisites!$A$6:$E$305,3,FALSE)),"",VLOOKUP(C62,DYNAMICprerequisites!$A$6:$E$305,3,FALSE))</f>
        <v>Business Seminar</v>
      </c>
      <c r="E62" s="16">
        <v>0</v>
      </c>
      <c r="F62" s="17" t="s">
        <v>41</v>
      </c>
      <c r="G62" s="18" t="str">
        <f t="shared" si="79"/>
        <v/>
      </c>
      <c r="H62" s="18" t="str">
        <f t="shared" si="80"/>
        <v/>
      </c>
      <c r="I62" s="18" t="str">
        <f t="shared" si="81"/>
        <v/>
      </c>
      <c r="J62" s="19">
        <f t="shared" si="82"/>
        <v>0</v>
      </c>
      <c r="K62" s="19">
        <f t="shared" si="83"/>
        <v>0</v>
      </c>
      <c r="L62" s="18">
        <f t="shared" si="84"/>
        <v>0</v>
      </c>
      <c r="M62" s="18" t="str">
        <f>IF(ISERROR(VLOOKUP(C62,DYNAMICprerequisites!$A$6:$E$305,2,FALSE)),"",IF(VLOOKUP(C62,DYNAMICprerequisites!$A$6:$E$305,2,FALSE)=0,"",VLOOKUP(C62,DYNAMICprerequisites!$A$6:$E$305,2,FALSE)))</f>
        <v>FA, SP</v>
      </c>
      <c r="N62" s="18" t="str">
        <f t="shared" si="85"/>
        <v/>
      </c>
      <c r="O62" s="36" t="str">
        <f>IF(ISERROR(VLOOKUP(C62,DYNAMICprerequisites!$A$6:$E$305,5,FALSE)),"",VLOOKUP(C62,DYNAMICprerequisites!$A$6:$E$305,5,FALSE))</f>
        <v/>
      </c>
      <c r="P62" s="37"/>
      <c r="Q62" s="37"/>
      <c r="R62" s="37"/>
      <c r="S62" s="38"/>
      <c r="T62" s="84" t="str">
        <f t="shared" si="86"/>
        <v>Business Seminar</v>
      </c>
      <c r="U62" s="133">
        <f t="shared" si="87"/>
        <v>0</v>
      </c>
      <c r="V62" s="133">
        <f t="shared" si="88"/>
        <v>0</v>
      </c>
      <c r="W62" s="226"/>
    </row>
    <row r="63" spans="1:23" x14ac:dyDescent="0.25">
      <c r="A63" s="72" t="str">
        <f t="shared" si="77"/>
        <v/>
      </c>
      <c r="B63" s="72" t="str">
        <f t="shared" si="78"/>
        <v/>
      </c>
      <c r="C63" s="14" t="s">
        <v>122</v>
      </c>
      <c r="D63" s="15" t="str">
        <f>IF(ISERROR(VLOOKUP(C63,DYNAMICprerequisites!$A$6:$E$305,3,FALSE)),"",VLOOKUP(C63,DYNAMICprerequisites!$A$6:$E$305,3,FALSE))</f>
        <v>College Algebra</v>
      </c>
      <c r="E63" s="16">
        <v>3</v>
      </c>
      <c r="F63" s="17" t="s">
        <v>41</v>
      </c>
      <c r="G63" s="18" t="str">
        <f t="shared" si="79"/>
        <v/>
      </c>
      <c r="H63" s="18" t="str">
        <f t="shared" si="80"/>
        <v/>
      </c>
      <c r="I63" s="18" t="str">
        <f t="shared" si="81"/>
        <v/>
      </c>
      <c r="J63" s="19">
        <f t="shared" si="82"/>
        <v>0</v>
      </c>
      <c r="K63" s="19">
        <f t="shared" si="83"/>
        <v>0</v>
      </c>
      <c r="L63" s="18">
        <f t="shared" si="84"/>
        <v>3</v>
      </c>
      <c r="M63" s="18" t="str">
        <f>IF(ISERROR(VLOOKUP(C63,DYNAMICprerequisites!$A$6:$E$305,2,FALSE)),"",IF(VLOOKUP(C63,DYNAMICprerequisites!$A$6:$E$305,2,FALSE)=0,"",VLOOKUP(C63,DYNAMICprerequisites!$A$6:$E$305,2,FALSE)))</f>
        <v>FA, SP</v>
      </c>
      <c r="N63" s="18" t="str">
        <f t="shared" si="85"/>
        <v/>
      </c>
      <c r="O63" s="36" t="str">
        <f>IF(ISERROR(VLOOKUP(C63,DYNAMICprerequisites!$A$6:$E$305,5,FALSE)),"",VLOOKUP(C63,DYNAMICprerequisites!$A$6:$E$305,5,FALSE))</f>
        <v/>
      </c>
      <c r="P63" s="37"/>
      <c r="Q63" s="37"/>
      <c r="R63" s="37"/>
      <c r="S63" s="38"/>
      <c r="T63" s="84" t="str">
        <f t="shared" si="86"/>
        <v>College Algebra</v>
      </c>
      <c r="U63" s="133">
        <f t="shared" si="87"/>
        <v>0</v>
      </c>
      <c r="V63" s="133">
        <f t="shared" si="88"/>
        <v>0</v>
      </c>
      <c r="W63" s="226"/>
    </row>
    <row r="64" spans="1:23" x14ac:dyDescent="0.25">
      <c r="A64" s="72" t="str">
        <f t="shared" si="77"/>
        <v/>
      </c>
      <c r="B64" s="72" t="str">
        <f t="shared" si="78"/>
        <v/>
      </c>
      <c r="C64" s="14" t="s">
        <v>83</v>
      </c>
      <c r="D64" s="15" t="str">
        <f>IF(ISERROR(VLOOKUP(C64,DYNAMICprerequisites!$A$6:$E$305,3,FALSE)),"",VLOOKUP(C64,DYNAMICprerequisites!$A$6:$E$305,3,FALSE))</f>
        <v>Personal Financial Planning</v>
      </c>
      <c r="E64" s="16">
        <v>3</v>
      </c>
      <c r="F64" s="17" t="s">
        <v>41</v>
      </c>
      <c r="G64" s="18" t="str">
        <f t="shared" si="79"/>
        <v/>
      </c>
      <c r="H64" s="18" t="str">
        <f t="shared" si="80"/>
        <v/>
      </c>
      <c r="I64" s="18" t="str">
        <f t="shared" si="81"/>
        <v/>
      </c>
      <c r="J64" s="19">
        <f t="shared" si="82"/>
        <v>0</v>
      </c>
      <c r="K64" s="19">
        <f t="shared" si="83"/>
        <v>0</v>
      </c>
      <c r="L64" s="18">
        <f t="shared" si="84"/>
        <v>3</v>
      </c>
      <c r="M64" s="18" t="str">
        <f>IF(ISERROR(VLOOKUP(C64,DYNAMICprerequisites!$A$6:$E$305,2,FALSE)),"",IF(VLOOKUP(C64,DYNAMICprerequisites!$A$6:$E$305,2,FALSE)=0,"",VLOOKUP(C64,DYNAMICprerequisites!$A$6:$E$305,2,FALSE)))</f>
        <v>FA, SP</v>
      </c>
      <c r="N64" s="18" t="str">
        <f t="shared" si="85"/>
        <v/>
      </c>
      <c r="O64" s="36" t="str">
        <f>IF(ISERROR(VLOOKUP(C64,DYNAMICprerequisites!$A$6:$E$305,5,FALSE)),"",VLOOKUP(C64,DYNAMICprerequisites!$A$6:$E$305,5,FALSE))</f>
        <v/>
      </c>
      <c r="P64" s="37"/>
      <c r="Q64" s="37"/>
      <c r="R64" s="37"/>
      <c r="S64" s="38"/>
      <c r="T64" s="84" t="str">
        <f t="shared" si="86"/>
        <v>Personal Financial Planning</v>
      </c>
      <c r="U64" s="133">
        <f t="shared" si="87"/>
        <v>0</v>
      </c>
      <c r="V64" s="133">
        <f t="shared" si="88"/>
        <v>0</v>
      </c>
      <c r="W64" s="226"/>
    </row>
    <row r="65" spans="1:23" ht="15.75" thickBot="1" x14ac:dyDescent="0.3">
      <c r="A65" s="72" t="str">
        <f t="shared" si="77"/>
        <v/>
      </c>
      <c r="B65" s="72" t="str">
        <f t="shared" si="78"/>
        <v/>
      </c>
      <c r="C65" s="20" t="s">
        <v>125</v>
      </c>
      <c r="D65" s="21" t="str">
        <f>IF(ISERROR(VLOOKUP(C65,DYNAMICprerequisites!$A$6:$E$305,3,FALSE)),"",VLOOKUP(C65,DYNAMICprerequisites!$A$6:$E$305,3,FALSE))</f>
        <v>Principles of Marketing</v>
      </c>
      <c r="E65" s="63">
        <v>3</v>
      </c>
      <c r="F65" s="62" t="s">
        <v>41</v>
      </c>
      <c r="G65" s="24" t="str">
        <f t="shared" si="79"/>
        <v/>
      </c>
      <c r="H65" s="24" t="str">
        <f t="shared" si="80"/>
        <v/>
      </c>
      <c r="I65" s="24" t="str">
        <f t="shared" si="81"/>
        <v/>
      </c>
      <c r="J65" s="25">
        <f t="shared" si="82"/>
        <v>0</v>
      </c>
      <c r="K65" s="25">
        <f t="shared" si="83"/>
        <v>0</v>
      </c>
      <c r="L65" s="24">
        <f t="shared" si="84"/>
        <v>3</v>
      </c>
      <c r="M65" s="24" t="str">
        <f>IF(ISERROR(VLOOKUP(C65,DYNAMICprerequisites!$A$6:$E$305,2,FALSE)),"",IF(VLOOKUP(C65,DYNAMICprerequisites!$A$6:$E$305,2,FALSE)=0,"",VLOOKUP(C65,DYNAMICprerequisites!$A$6:$E$305,2,FALSE)))</f>
        <v>FA, SP</v>
      </c>
      <c r="N65" s="24" t="str">
        <f t="shared" si="85"/>
        <v/>
      </c>
      <c r="O65" s="39" t="str">
        <f>IF(ISERROR(VLOOKUP(C65,DYNAMICprerequisites!$A$6:$E$305,5,FALSE)),"",VLOOKUP(C65,DYNAMICprerequisites!$A$6:$E$305,5,FALSE))</f>
        <v/>
      </c>
      <c r="P65" s="40"/>
      <c r="Q65" s="40"/>
      <c r="R65" s="40"/>
      <c r="S65" s="41"/>
      <c r="T65" s="129" t="str">
        <f t="shared" si="86"/>
        <v>Principles of Marketing</v>
      </c>
      <c r="U65" s="134">
        <f t="shared" si="87"/>
        <v>0</v>
      </c>
      <c r="V65" s="134">
        <f t="shared" si="88"/>
        <v>0</v>
      </c>
      <c r="W65" s="226"/>
    </row>
    <row r="66" spans="1:23" x14ac:dyDescent="0.25">
      <c r="D66" s="8" t="s">
        <v>156</v>
      </c>
      <c r="E66" s="9">
        <f>SUM(E54:E65)</f>
        <v>30</v>
      </c>
      <c r="F66" s="12" t="str">
        <f>IF(ISERROR(SUM(H54:H65)/SUM(I54:I65)),"",SUM(H54:H65)/SUM(I54:I65))</f>
        <v/>
      </c>
      <c r="M66" s="1" t="s">
        <v>153</v>
      </c>
      <c r="W66" s="226"/>
    </row>
    <row r="67" spans="1:23" x14ac:dyDescent="0.25">
      <c r="A67" s="1" t="s">
        <v>168</v>
      </c>
      <c r="E67" s="5"/>
      <c r="W67" s="226"/>
    </row>
    <row r="68" spans="1:23" ht="15.75" thickBot="1" x14ac:dyDescent="0.3">
      <c r="C68" s="1" t="s">
        <v>3</v>
      </c>
      <c r="D68" s="1" t="s">
        <v>4</v>
      </c>
      <c r="E68" s="1" t="s">
        <v>5</v>
      </c>
      <c r="F68" s="4" t="s">
        <v>16</v>
      </c>
      <c r="G68" s="1" t="s">
        <v>10</v>
      </c>
      <c r="H68" s="1" t="s">
        <v>6</v>
      </c>
      <c r="I68" s="1" t="s">
        <v>40</v>
      </c>
      <c r="J68" s="1" t="s">
        <v>149</v>
      </c>
      <c r="K68" s="42" t="s">
        <v>170</v>
      </c>
      <c r="L68" s="42" t="s">
        <v>169</v>
      </c>
      <c r="M68" s="1" t="s">
        <v>171</v>
      </c>
      <c r="N68" s="42" t="s">
        <v>583</v>
      </c>
      <c r="O68" s="1" t="s">
        <v>151</v>
      </c>
      <c r="T68" s="1" t="s">
        <v>456</v>
      </c>
      <c r="U68" s="1" t="s">
        <v>460</v>
      </c>
      <c r="V68" s="1" t="s">
        <v>576</v>
      </c>
      <c r="W68" s="1" t="s">
        <v>568</v>
      </c>
    </row>
    <row r="69" spans="1:23" x14ac:dyDescent="0.25">
      <c r="A69" s="72" t="str">
        <f t="shared" ref="A69:A74" si="89">IF(F69="Taking",$T$2,"")</f>
        <v/>
      </c>
      <c r="B69" s="72" t="str">
        <f t="shared" ref="B69:B74" si="90">IF(J69=1,$T$1,"")</f>
        <v/>
      </c>
      <c r="C69" s="45" t="s">
        <v>49</v>
      </c>
      <c r="D69" s="228" t="s">
        <v>582</v>
      </c>
      <c r="E69" s="64">
        <v>3</v>
      </c>
      <c r="F69" s="47" t="s">
        <v>41</v>
      </c>
      <c r="G69" s="48" t="str">
        <f t="shared" ref="G69:G74" si="91">IF(F69="A",4,IF(F69="B",3,IF(F69="C",2,IF(F69="D",1,IF(OR(F69="F",F69="WF"),0,IF(F69="T","",IF(F69="X","","")))))))</f>
        <v/>
      </c>
      <c r="H69" s="48" t="str">
        <f t="shared" ref="H69:H74" si="92">IF(G69="","",G69*E69)</f>
        <v/>
      </c>
      <c r="I69" s="48" t="str">
        <f t="shared" ref="I69:I74" si="93">IF(H69="","",E69)</f>
        <v/>
      </c>
      <c r="J69" s="49">
        <f t="shared" ref="J69:J74" si="94">IF(OR(F69="F",F69="WF",F69="W",F69="NP",F69="Select"),0,1)</f>
        <v>0</v>
      </c>
      <c r="K69" s="49">
        <f t="shared" ref="K69:K74" si="95">J69*E69</f>
        <v>0</v>
      </c>
      <c r="L69" s="48">
        <f t="shared" ref="L69:L74" si="96">IF(J69=0,E69,0)</f>
        <v>3</v>
      </c>
      <c r="M69" s="65"/>
      <c r="N69" s="48" t="str">
        <f t="shared" ref="N69:N74" si="97">IF(OR(F69="F",F69="W",F69="WF",F69="NP"),"Retake the course.","")</f>
        <v/>
      </c>
      <c r="O69" s="33" t="str">
        <f>IF(ISERROR(VLOOKUP(C69,DYNAMICprerequisites!$A$6:$E$305,5,FALSE)),"",VLOOKUP(C69,DYNAMICprerequisites!$A$6:$E$305,5,FALSE))</f>
        <v/>
      </c>
      <c r="P69" s="34"/>
      <c r="Q69" s="34"/>
      <c r="R69" s="34"/>
      <c r="S69" s="35"/>
      <c r="T69" s="82" t="str">
        <f t="shared" ref="T69:T74" si="98">IF(M69="FA",CONCATENATE(D69," *"),IF(M69="SP",CONCATENATE(D69," +"),IF(M69="FA, SUM",CONCATENATE(D69," *^"),IF(M69="SP, SUM",CONCATENATE(D69," +^"),D69))))</f>
        <v>Enter Course Name - Do Not Paste</v>
      </c>
      <c r="U69" s="132">
        <f t="shared" ref="U69:U74" si="99">IF(F69="Taking",E69,0)</f>
        <v>0</v>
      </c>
      <c r="V69" s="132">
        <f t="shared" ref="V69:V73" si="100">IF(F69="Trans.",E69,0)</f>
        <v>0</v>
      </c>
      <c r="W69" s="226"/>
    </row>
    <row r="70" spans="1:23" x14ac:dyDescent="0.25">
      <c r="A70" s="72" t="str">
        <f t="shared" si="89"/>
        <v/>
      </c>
      <c r="B70" s="72" t="str">
        <f t="shared" si="90"/>
        <v/>
      </c>
      <c r="C70" s="232" t="s">
        <v>49</v>
      </c>
      <c r="D70" s="229" t="s">
        <v>582</v>
      </c>
      <c r="E70" s="60">
        <v>3</v>
      </c>
      <c r="F70" s="17" t="s">
        <v>41</v>
      </c>
      <c r="G70" s="18" t="str">
        <f t="shared" si="91"/>
        <v/>
      </c>
      <c r="H70" s="18" t="str">
        <f t="shared" si="92"/>
        <v/>
      </c>
      <c r="I70" s="18" t="str">
        <f t="shared" si="93"/>
        <v/>
      </c>
      <c r="J70" s="19">
        <f t="shared" si="94"/>
        <v>0</v>
      </c>
      <c r="K70" s="19">
        <f t="shared" si="95"/>
        <v>0</v>
      </c>
      <c r="L70" s="18">
        <f t="shared" si="96"/>
        <v>3</v>
      </c>
      <c r="M70" s="66"/>
      <c r="N70" s="18" t="str">
        <f t="shared" si="97"/>
        <v/>
      </c>
      <c r="O70" s="36" t="str">
        <f>IF(ISERROR(VLOOKUP(C70,DYNAMICprerequisites!$A$6:$E$305,5,FALSE)),"",VLOOKUP(C70,DYNAMICprerequisites!$A$6:$E$305,5,FALSE))</f>
        <v/>
      </c>
      <c r="P70" s="37"/>
      <c r="Q70" s="37"/>
      <c r="R70" s="37"/>
      <c r="S70" s="38"/>
      <c r="T70" s="84" t="str">
        <f t="shared" si="98"/>
        <v>Enter Course Name - Do Not Paste</v>
      </c>
      <c r="U70" s="133">
        <f t="shared" si="99"/>
        <v>0</v>
      </c>
      <c r="V70" s="133">
        <f t="shared" si="100"/>
        <v>0</v>
      </c>
      <c r="W70" s="226"/>
    </row>
    <row r="71" spans="1:23" x14ac:dyDescent="0.25">
      <c r="A71" s="72" t="str">
        <f t="shared" si="89"/>
        <v/>
      </c>
      <c r="B71" s="72" t="str">
        <f t="shared" si="90"/>
        <v/>
      </c>
      <c r="C71" s="232" t="s">
        <v>49</v>
      </c>
      <c r="D71" s="229" t="s">
        <v>582</v>
      </c>
      <c r="E71" s="60">
        <v>3</v>
      </c>
      <c r="F71" s="17" t="s">
        <v>41</v>
      </c>
      <c r="G71" s="18" t="str">
        <f t="shared" si="91"/>
        <v/>
      </c>
      <c r="H71" s="18" t="str">
        <f t="shared" si="92"/>
        <v/>
      </c>
      <c r="I71" s="18" t="str">
        <f t="shared" si="93"/>
        <v/>
      </c>
      <c r="J71" s="19">
        <f t="shared" si="94"/>
        <v>0</v>
      </c>
      <c r="K71" s="19">
        <f t="shared" si="95"/>
        <v>0</v>
      </c>
      <c r="L71" s="18">
        <f t="shared" si="96"/>
        <v>3</v>
      </c>
      <c r="M71" s="66"/>
      <c r="N71" s="18" t="str">
        <f t="shared" si="97"/>
        <v/>
      </c>
      <c r="O71" s="36" t="str">
        <f>IF(ISERROR(VLOOKUP(C71,DYNAMICprerequisites!$A$6:$E$305,5,FALSE)),"",VLOOKUP(C71,DYNAMICprerequisites!$A$6:$E$305,5,FALSE))</f>
        <v/>
      </c>
      <c r="P71" s="37"/>
      <c r="Q71" s="37"/>
      <c r="R71" s="37"/>
      <c r="S71" s="38"/>
      <c r="T71" s="84" t="str">
        <f t="shared" si="98"/>
        <v>Enter Course Name - Do Not Paste</v>
      </c>
      <c r="U71" s="133">
        <f t="shared" si="99"/>
        <v>0</v>
      </c>
      <c r="V71" s="133">
        <f t="shared" si="100"/>
        <v>0</v>
      </c>
      <c r="W71" s="226"/>
    </row>
    <row r="72" spans="1:23" x14ac:dyDescent="0.25">
      <c r="A72" s="72" t="str">
        <f t="shared" si="89"/>
        <v/>
      </c>
      <c r="B72" s="72" t="str">
        <f t="shared" si="90"/>
        <v/>
      </c>
      <c r="C72" s="232" t="s">
        <v>49</v>
      </c>
      <c r="D72" s="229" t="s">
        <v>582</v>
      </c>
      <c r="E72" s="60">
        <v>3</v>
      </c>
      <c r="F72" s="17" t="s">
        <v>41</v>
      </c>
      <c r="G72" s="18" t="str">
        <f t="shared" si="91"/>
        <v/>
      </c>
      <c r="H72" s="18" t="str">
        <f t="shared" si="92"/>
        <v/>
      </c>
      <c r="I72" s="18" t="str">
        <f t="shared" si="93"/>
        <v/>
      </c>
      <c r="J72" s="19">
        <f t="shared" si="94"/>
        <v>0</v>
      </c>
      <c r="K72" s="19">
        <f t="shared" si="95"/>
        <v>0</v>
      </c>
      <c r="L72" s="18">
        <f t="shared" si="96"/>
        <v>3</v>
      </c>
      <c r="M72" s="66"/>
      <c r="N72" s="18" t="str">
        <f t="shared" si="97"/>
        <v/>
      </c>
      <c r="O72" s="36" t="str">
        <f>IF(ISERROR(VLOOKUP(C72,DYNAMICprerequisites!$A$6:$E$305,5,FALSE)),"",VLOOKUP(C72,DYNAMICprerequisites!$A$6:$E$305,5,FALSE))</f>
        <v/>
      </c>
      <c r="P72" s="37"/>
      <c r="Q72" s="37"/>
      <c r="R72" s="37"/>
      <c r="S72" s="38"/>
      <c r="T72" s="84" t="str">
        <f t="shared" si="98"/>
        <v>Enter Course Name - Do Not Paste</v>
      </c>
      <c r="U72" s="133">
        <f t="shared" si="99"/>
        <v>0</v>
      </c>
      <c r="V72" s="133">
        <f t="shared" si="100"/>
        <v>0</v>
      </c>
      <c r="W72" s="226"/>
    </row>
    <row r="73" spans="1:23" x14ac:dyDescent="0.25">
      <c r="A73" s="72" t="str">
        <f t="shared" si="89"/>
        <v/>
      </c>
      <c r="B73" s="72" t="str">
        <f t="shared" si="90"/>
        <v/>
      </c>
      <c r="C73" s="232" t="s">
        <v>49</v>
      </c>
      <c r="D73" s="229" t="s">
        <v>582</v>
      </c>
      <c r="E73" s="60">
        <v>1</v>
      </c>
      <c r="F73" s="17" t="s">
        <v>41</v>
      </c>
      <c r="G73" s="18" t="str">
        <f t="shared" si="91"/>
        <v/>
      </c>
      <c r="H73" s="18" t="str">
        <f t="shared" si="92"/>
        <v/>
      </c>
      <c r="I73" s="18" t="str">
        <f t="shared" si="93"/>
        <v/>
      </c>
      <c r="J73" s="19">
        <f t="shared" si="94"/>
        <v>0</v>
      </c>
      <c r="K73" s="19">
        <f t="shared" si="95"/>
        <v>0</v>
      </c>
      <c r="L73" s="18">
        <f t="shared" si="96"/>
        <v>1</v>
      </c>
      <c r="M73" s="66"/>
      <c r="N73" s="18" t="str">
        <f t="shared" si="97"/>
        <v/>
      </c>
      <c r="O73" s="36" t="str">
        <f>IF(ISERROR(VLOOKUP(C73,DYNAMICprerequisites!$A$6:$E$305,5,FALSE)),"",VLOOKUP(C73,DYNAMICprerequisites!$A$6:$E$305,5,FALSE))</f>
        <v/>
      </c>
      <c r="P73" s="37"/>
      <c r="Q73" s="37"/>
      <c r="R73" s="37"/>
      <c r="S73" s="38"/>
      <c r="T73" s="84" t="str">
        <f t="shared" si="98"/>
        <v>Enter Course Name - Do Not Paste</v>
      </c>
      <c r="U73" s="133">
        <f t="shared" si="99"/>
        <v>0</v>
      </c>
      <c r="V73" s="133">
        <f t="shared" si="100"/>
        <v>0</v>
      </c>
      <c r="W73" s="226"/>
    </row>
    <row r="74" spans="1:23" ht="15.75" thickBot="1" x14ac:dyDescent="0.3">
      <c r="A74" s="72" t="str">
        <f t="shared" si="89"/>
        <v/>
      </c>
      <c r="B74" s="72" t="str">
        <f t="shared" si="90"/>
        <v/>
      </c>
      <c r="C74" s="51" t="s">
        <v>49</v>
      </c>
      <c r="D74" s="230" t="s">
        <v>582</v>
      </c>
      <c r="E74" s="61">
        <v>0</v>
      </c>
      <c r="F74" s="62" t="s">
        <v>41</v>
      </c>
      <c r="G74" s="24" t="str">
        <f t="shared" si="91"/>
        <v/>
      </c>
      <c r="H74" s="24" t="str">
        <f t="shared" si="92"/>
        <v/>
      </c>
      <c r="I74" s="24" t="str">
        <f t="shared" si="93"/>
        <v/>
      </c>
      <c r="J74" s="25">
        <f t="shared" si="94"/>
        <v>0</v>
      </c>
      <c r="K74" s="25">
        <f t="shared" si="95"/>
        <v>0</v>
      </c>
      <c r="L74" s="24">
        <f t="shared" si="96"/>
        <v>0</v>
      </c>
      <c r="M74" s="67"/>
      <c r="N74" s="24" t="str">
        <f t="shared" si="97"/>
        <v/>
      </c>
      <c r="O74" s="39" t="str">
        <f>IF(ISERROR(VLOOKUP(C74,DYNAMICprerequisites!$A$6:$E$305,5,FALSE)),"",VLOOKUP(C74,DYNAMICprerequisites!$A$6:$E$305,5,FALSE))</f>
        <v/>
      </c>
      <c r="P74" s="40"/>
      <c r="Q74" s="40"/>
      <c r="R74" s="40"/>
      <c r="S74" s="41"/>
      <c r="T74" s="129" t="str">
        <f t="shared" si="98"/>
        <v>Enter Course Name - Do Not Paste</v>
      </c>
      <c r="U74" s="134">
        <f t="shared" si="99"/>
        <v>0</v>
      </c>
      <c r="V74" s="134">
        <f>IF(F74="Trans.",E74,0)</f>
        <v>0</v>
      </c>
      <c r="W74" s="226"/>
    </row>
    <row r="75" spans="1:23" ht="16.5" thickTop="1" thickBot="1" x14ac:dyDescent="0.3">
      <c r="D75" s="8" t="s">
        <v>157</v>
      </c>
      <c r="E75" s="68">
        <f>SUM(E69:E74)</f>
        <v>13</v>
      </c>
      <c r="F75" s="69" t="str">
        <f>IF(ISERROR(SUM(H69:H74)/SUM(I69:I74)),"",SUM(H69:H74)/SUM(I69:I74))</f>
        <v/>
      </c>
      <c r="M75" s="1" t="s">
        <v>159</v>
      </c>
      <c r="W75" s="226"/>
    </row>
    <row r="76" spans="1:23" ht="15.75" thickTop="1" x14ac:dyDescent="0.25">
      <c r="D76" s="8" t="s">
        <v>158</v>
      </c>
      <c r="E76" s="9">
        <f>SUM(E75,E66,E51,E37)</f>
        <v>128</v>
      </c>
      <c r="F76" s="12" t="str">
        <f>IF(ISERROR(SUM(H4:H36,H40:H50,H54:H65,H69:H74)/SUM(I4:I36,I40:I50,I54:I65,I69:I74)),"",SUM(H4:H36,H40:H50,H54:H65,H69:H74)/SUM(I4:I36,I40:I50,I54:I65,I69:I74))</f>
        <v/>
      </c>
      <c r="M76" s="1" t="s">
        <v>160</v>
      </c>
      <c r="W76" s="226"/>
    </row>
    <row r="77" spans="1:23" x14ac:dyDescent="0.25">
      <c r="C77" s="91"/>
      <c r="W77" s="226"/>
    </row>
    <row r="78" spans="1:23" ht="15.75" thickBot="1" x14ac:dyDescent="0.3">
      <c r="E78" s="4" t="s">
        <v>461</v>
      </c>
      <c r="F78" s="4" t="s">
        <v>42</v>
      </c>
      <c r="M78" s="4" t="s">
        <v>462</v>
      </c>
      <c r="W78" s="226"/>
    </row>
    <row r="79" spans="1:23" x14ac:dyDescent="0.25">
      <c r="D79" s="8"/>
      <c r="E79" s="131">
        <f>SUM(K4:K36)-F79</f>
        <v>0</v>
      </c>
      <c r="F79" s="131">
        <f>SUM(U4:U36)</f>
        <v>0</v>
      </c>
      <c r="M79" s="131">
        <f>SUM(L4:L36)</f>
        <v>55</v>
      </c>
      <c r="N79" s="1" t="s">
        <v>467</v>
      </c>
      <c r="W79" s="226"/>
    </row>
    <row r="80" spans="1:23" x14ac:dyDescent="0.25">
      <c r="D80" s="8"/>
      <c r="E80" s="9">
        <f>SUM(K40:K50)-F80</f>
        <v>0</v>
      </c>
      <c r="F80" s="9">
        <f>SUM(U40:U50)</f>
        <v>0</v>
      </c>
      <c r="M80" s="9">
        <f>SUM(L40:L50)</f>
        <v>30</v>
      </c>
      <c r="N80" s="1" t="s">
        <v>463</v>
      </c>
      <c r="W80" s="226"/>
    </row>
    <row r="81" spans="4:23" x14ac:dyDescent="0.25">
      <c r="D81" s="8"/>
      <c r="E81" s="9">
        <f>SUM(K54:K65)-F81</f>
        <v>0</v>
      </c>
      <c r="F81" s="9">
        <f>SUM(U54:U65)</f>
        <v>0</v>
      </c>
      <c r="M81" s="9">
        <f>SUM(L54:L65)</f>
        <v>30</v>
      </c>
      <c r="N81" s="1" t="s">
        <v>464</v>
      </c>
      <c r="W81" s="226"/>
    </row>
    <row r="82" spans="4:23" ht="15.75" thickBot="1" x14ac:dyDescent="0.3">
      <c r="D82" s="8"/>
      <c r="E82" s="70">
        <f>SUM(K69:K74)-F82</f>
        <v>0</v>
      </c>
      <c r="F82" s="70">
        <f>SUM(U69:U74)</f>
        <v>0</v>
      </c>
      <c r="M82" s="70">
        <f>SUM(L69:L74)</f>
        <v>13</v>
      </c>
      <c r="N82" s="1" t="s">
        <v>465</v>
      </c>
      <c r="W82" s="226"/>
    </row>
    <row r="83" spans="4:23" ht="15.75" thickTop="1" x14ac:dyDescent="0.25">
      <c r="D83" s="8"/>
      <c r="E83" s="9">
        <f>SUM(E79:E82)</f>
        <v>0</v>
      </c>
      <c r="F83" s="9">
        <f>SUM(F79:F82)</f>
        <v>0</v>
      </c>
      <c r="M83" s="9">
        <f>SUM(M79:M82)</f>
        <v>128</v>
      </c>
      <c r="N83" s="1" t="s">
        <v>466</v>
      </c>
      <c r="W83" s="226"/>
    </row>
    <row r="84" spans="4:23" x14ac:dyDescent="0.25">
      <c r="W84" s="226"/>
    </row>
    <row r="85" spans="4:23" x14ac:dyDescent="0.25">
      <c r="F85" s="12">
        <f>IF($F$76="",3.4,IF((((3.4*$E$76)-($E$83*$F$76))/($M$83+$F$83))&gt;4,"N/A",IF((((3.4*$E$76)-($E$83*$F$76))/($M$83+$F$83))&lt;2,2,(((3.4*$E$76)-($E$83*$F$76))/($M$83+$F$83)))))</f>
        <v>3.4</v>
      </c>
      <c r="M85" s="1" t="s">
        <v>424</v>
      </c>
      <c r="W85" s="226"/>
    </row>
    <row r="86" spans="4:23" x14ac:dyDescent="0.25">
      <c r="F86" s="12">
        <f>IF($F$76="",3.6,IF((((3.6*$E$76)-($E$83*$F$76))/($M$83+$F$83))&gt;4,"N/A",IF((((3.6*$E$76)-($E$83*$F$76))/($M$83+$F$83))&lt;2,2,(((3.6*$E$76)-($E$83*$F$76))/($M$83+$F$83)))))</f>
        <v>3.6</v>
      </c>
      <c r="M86" s="1" t="s">
        <v>425</v>
      </c>
      <c r="W86" s="226"/>
    </row>
    <row r="87" spans="4:23" x14ac:dyDescent="0.25">
      <c r="F87" s="12">
        <f>IF($F$76="",3.8,IF((((3.8*$E$76)-($E$83*$F$76))/($M$83+$F$83))&gt;4,"N/A",IF((((3.8*$E$76)-($E$83*$F$76))/($M$83+$F$83))&lt;2,2,(((3.8*$E$76)-($E$83*$F$76))/($M$83+$F$83)))))</f>
        <v>3.8</v>
      </c>
      <c r="M87" s="1" t="s">
        <v>426</v>
      </c>
      <c r="W87" s="226"/>
    </row>
    <row r="88" spans="4:23" x14ac:dyDescent="0.25">
      <c r="M88" s="1" t="s">
        <v>423</v>
      </c>
      <c r="W88" s="226"/>
    </row>
    <row r="89" spans="4:23" x14ac:dyDescent="0.25">
      <c r="W89" s="226"/>
    </row>
    <row r="90" spans="4:23" x14ac:dyDescent="0.25">
      <c r="F90" s="9">
        <f>SUM(H4:H74)</f>
        <v>0</v>
      </c>
      <c r="M90" s="1" t="s">
        <v>579</v>
      </c>
      <c r="W90" s="226"/>
    </row>
    <row r="91" spans="4:23" x14ac:dyDescent="0.25">
      <c r="F91" s="9">
        <f>SUM(I4:I74)</f>
        <v>0</v>
      </c>
      <c r="M91" s="1" t="s">
        <v>577</v>
      </c>
      <c r="W91" s="226"/>
    </row>
    <row r="92" spans="4:23" x14ac:dyDescent="0.25">
      <c r="W92" s="226"/>
    </row>
    <row r="93" spans="4:23" x14ac:dyDescent="0.25">
      <c r="F93" s="9">
        <f>F95-F94</f>
        <v>0</v>
      </c>
      <c r="M93" s="101" t="s">
        <v>580</v>
      </c>
      <c r="W93" s="226"/>
    </row>
    <row r="94" spans="4:23" ht="15.75" thickBot="1" x14ac:dyDescent="0.3">
      <c r="F94" s="70">
        <f>SUM(V4:V74)</f>
        <v>0</v>
      </c>
      <c r="M94" s="1" t="s">
        <v>578</v>
      </c>
      <c r="W94" s="226"/>
    </row>
    <row r="95" spans="4:23" ht="15.75" thickTop="1" x14ac:dyDescent="0.25">
      <c r="F95" s="9">
        <f>E83</f>
        <v>0</v>
      </c>
      <c r="M95" s="1" t="s">
        <v>581</v>
      </c>
      <c r="W95" s="226"/>
    </row>
    <row r="96" spans="4:23" x14ac:dyDescent="0.25">
      <c r="W96" s="226"/>
    </row>
    <row r="97" spans="3:23" x14ac:dyDescent="0.25">
      <c r="C97" s="237" t="s">
        <v>575</v>
      </c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W97" s="226"/>
    </row>
    <row r="98" spans="3:23" x14ac:dyDescent="0.25"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W98" s="226"/>
    </row>
    <row r="99" spans="3:23" x14ac:dyDescent="0.25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W99" s="226"/>
    </row>
    <row r="100" spans="3:23" x14ac:dyDescent="0.25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W100" s="226"/>
    </row>
  </sheetData>
  <sheetProtection password="EDE3" sheet="1" objects="1" scenarios="1" selectLockedCells="1"/>
  <mergeCells count="1">
    <mergeCell ref="C97:R100"/>
  </mergeCells>
  <conditionalFormatting sqref="F4:F10 F12:F15 F17:F19 F26 F28:F36 F54:F65 F69:F74 F21 F23">
    <cfRule type="expression" dxfId="13" priority="5">
      <formula>IF(OR(F4="F",F4="WF",F4="NP"),TRUE,FALSE)</formula>
    </cfRule>
  </conditionalFormatting>
  <conditionalFormatting sqref="F40:F45 F47:F50">
    <cfRule type="expression" dxfId="12" priority="4">
      <formula>IF(OR(F40="D",F40="F",F40="WF",F40="NP"),TRUE,FALSE)</formula>
    </cfRule>
  </conditionalFormatting>
  <conditionalFormatting sqref="F22">
    <cfRule type="expression" dxfId="11" priority="2">
      <formula>IF(OR(F22="F",F22="WF",F22="NP"),TRUE,FALSE)</formula>
    </cfRule>
  </conditionalFormatting>
  <conditionalFormatting sqref="F24">
    <cfRule type="expression" dxfId="10" priority="1">
      <formula>IF(OR(F24="F",F24="WF",F24="NP"),TRUE,FALSE)</formula>
    </cfRule>
  </conditionalFormatting>
  <conditionalFormatting sqref="C1:S1">
    <cfRule type="expression" dxfId="9" priority="15" stopIfTrue="1">
      <formula>IF($U$1&lt;&gt;$V$1,TRUE,FALSE)</formula>
    </cfRule>
  </conditionalFormatting>
  <dataValidations count="12">
    <dataValidation type="list" allowBlank="1" showInputMessage="1" showErrorMessage="1" sqref="F69:F74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69:E74">
      <formula1>VariableCredits</formula1>
    </dataValidation>
    <dataValidation type="list" allowBlank="1" showInputMessage="1" showErrorMessage="1" sqref="C47:C50">
      <formula1>ManagementElectives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61:F62 F30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54:F60 F28:F29 F11:F15 F4:F9 F17:F19 F31:F36 F40:F45 F47:F50 F63:F65 F21:F24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>&amp;C&amp;"-,Bold"&amp;18 2014-2015 Management Degree Plan Sheet</oddHeader>
  </headerFooter>
  <rowBreaks count="2" manualBreakCount="2">
    <brk id="37" max="18" man="1"/>
    <brk id="66" max="18" man="1"/>
  </rowBreaks>
  <colBreaks count="1" manualBreakCount="1">
    <brk id="22" max="1048575" man="1"/>
  </colBreaks>
  <ignoredErrors>
    <ignoredError sqref="N30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9.710937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384" width="9.140625" style="2"/>
  </cols>
  <sheetData>
    <row r="1" spans="1:18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558</v>
      </c>
      <c r="O1" s="223" t="str">
        <f>README!H1</f>
        <v>ACCOUNTING</v>
      </c>
    </row>
    <row r="2" spans="1:18" ht="15.75" x14ac:dyDescent="0.25">
      <c r="A2" s="94" t="s">
        <v>176</v>
      </c>
      <c r="B2" s="94" t="s">
        <v>177</v>
      </c>
      <c r="C2" s="94"/>
      <c r="E2" s="109" t="s">
        <v>493</v>
      </c>
      <c r="J2" s="95" t="s">
        <v>183</v>
      </c>
      <c r="K2" s="94">
        <v>55</v>
      </c>
      <c r="L2" s="96"/>
      <c r="M2" s="73" t="s">
        <v>248</v>
      </c>
    </row>
    <row r="3" spans="1:18" ht="15.75" x14ac:dyDescent="0.25">
      <c r="A3" s="94" t="s">
        <v>178</v>
      </c>
      <c r="B3" s="109" t="s">
        <v>494</v>
      </c>
      <c r="C3" s="94"/>
      <c r="J3" s="95" t="s">
        <v>184</v>
      </c>
      <c r="K3" s="94">
        <v>30</v>
      </c>
      <c r="L3" s="96"/>
    </row>
    <row r="4" spans="1:18" ht="15.75" x14ac:dyDescent="0.25">
      <c r="A4" s="94" t="s">
        <v>180</v>
      </c>
      <c r="B4" s="94"/>
      <c r="C4" s="94" t="s">
        <v>139</v>
      </c>
      <c r="J4" s="95" t="s">
        <v>185</v>
      </c>
      <c r="K4" s="94">
        <v>30</v>
      </c>
      <c r="L4" s="96"/>
    </row>
    <row r="5" spans="1:18" ht="16.5" thickBot="1" x14ac:dyDescent="0.3">
      <c r="J5" s="95" t="s">
        <v>186</v>
      </c>
      <c r="K5" s="136">
        <v>13</v>
      </c>
      <c r="L5" s="96"/>
    </row>
    <row r="6" spans="1:18" ht="16.5" thickTop="1" x14ac:dyDescent="0.25">
      <c r="J6" s="96" t="s">
        <v>470</v>
      </c>
      <c r="K6" s="94">
        <f>SUM(K2:K5)</f>
        <v>128</v>
      </c>
      <c r="L6" s="94"/>
    </row>
    <row r="7" spans="1:18" ht="16.5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468</v>
      </c>
      <c r="K7" s="136">
        <v>36</v>
      </c>
    </row>
    <row r="8" spans="1:18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4" t="s">
        <v>469</v>
      </c>
      <c r="K8" s="94">
        <f>SUM(K6:K7)</f>
        <v>164</v>
      </c>
    </row>
    <row r="9" spans="1:18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</row>
    <row r="10" spans="1:18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8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8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8" ht="18.75" thickBot="1" x14ac:dyDescent="0.3">
      <c r="A14" s="102" t="str">
        <f>IF(ISERROR(VLOOKUP(B14,MANAGEMENT!$C$4:$T$100,8,FALSE)),"",IF(VLOOKUP(B14,MANAGEMENT!$C$4:$L$100,8,FALSE)=1,MANAGEMENTchecklist!$M$1,""))</f>
        <v/>
      </c>
      <c r="B14" s="94" t="s">
        <v>114</v>
      </c>
      <c r="C14" s="103" t="str">
        <f>IF(ISERROR(VLOOKUP(B14,MANAGEMENT!$C$4:$L$100,4,FALSE)),"",IF(VLOOKUP(B14,MANAGEMENT!$C$4:$L$100,4,FALSE)="Taking",$M$2,""))</f>
        <v/>
      </c>
      <c r="D14" s="95" t="str">
        <f>IF(ISERROR(VLOOKUP(B14,MANAGEMENT!$C$4:$T$100,18,FALSE)),"",VLOOKUP(B14,MANAGEMENT!$C$4:$T$100,18,FALSE))</f>
        <v>Principles of Financial Accounting I</v>
      </c>
      <c r="E14" s="137">
        <v>3</v>
      </c>
      <c r="G14" s="102" t="str">
        <f>IF(ISERROR(VLOOKUP(H14,MANAGEMENT!$C$4:$T$100,8,FALSE)),"",IF(VLOOKUP(H14,MANAGEMENT!$C$4:$L$100,8,FALSE)=1,MANAGEMENTchecklist!$M$1,""))</f>
        <v/>
      </c>
      <c r="H14" s="94" t="s">
        <v>115</v>
      </c>
      <c r="I14" s="103" t="str">
        <f>IF(ISERROR(VLOOKUP(H14,MANAGEMENT!$C$4:$L$100,4,FALSE)),"",IF(VLOOKUP(H14,MANAGEMENT!$C$4:$L$100,4,FALSE)="Taking",$M$2,""))</f>
        <v/>
      </c>
      <c r="J14" s="95" t="str">
        <f>IF(ISERROR(VLOOKUP(H14,MANAGEMENT!$C$4:$T$100,18,FALSE)),"",VLOOKUP(H14,MANAGEMENT!$C$4:$T$100,18,FALSE))</f>
        <v>Prin. of Financial and Managerial Acct. II +^</v>
      </c>
      <c r="K14" s="137">
        <v>3</v>
      </c>
    </row>
    <row r="15" spans="1:18" ht="18.75" thickBot="1" x14ac:dyDescent="0.3">
      <c r="A15" s="102" t="str">
        <f>IF(ISERROR(VLOOKUP(B15,MANAGEMENT!$C$4:$T$100,8,FALSE)),"",IF(VLOOKUP(B15,MANAGEMENT!$C$4:$L$100,8,FALSE)=1,MANAGEMENTchecklist!$M$1,""))</f>
        <v/>
      </c>
      <c r="B15" s="94" t="s">
        <v>0</v>
      </c>
      <c r="C15" s="103" t="str">
        <f>IF(ISERROR(VLOOKUP(B15,MANAGEMENT!$C$4:$L$100,4,FALSE)),"",IF(VLOOKUP(B15,MANAGEMENT!$C$4:$L$100,4,FALSE)="Taking",$M$2,""))</f>
        <v/>
      </c>
      <c r="D15" s="95" t="str">
        <f>IF(ISERROR(VLOOKUP(B15,MANAGEMENT!$C$4:$T$100,18,FALSE)),"",VLOOKUP(B15,MANAGEMENT!$C$4:$T$100,18,FALSE))</f>
        <v>Reading and Writing in the Liberal Arts</v>
      </c>
      <c r="E15" s="137">
        <v>3</v>
      </c>
      <c r="G15" s="102" t="str">
        <f>IF(ISERROR(VLOOKUP(H15,MANAGEMENT!$C$4:$T$100,8,FALSE)),"",IF(VLOOKUP(H15,MANAGEMENT!$C$4:$L$100,8,FALSE)=1,MANAGEMENTchecklist!$M$1,""))</f>
        <v/>
      </c>
      <c r="H15" s="94" t="s">
        <v>125</v>
      </c>
      <c r="I15" s="103" t="str">
        <f>IF(ISERROR(VLOOKUP(H15,MANAGEMENT!$C$4:$L$100,4,FALSE)),"",IF(VLOOKUP(H15,MANAGEMENT!$C$4:$L$100,4,FALSE)="Taking",$M$2,""))</f>
        <v/>
      </c>
      <c r="J15" s="95" t="str">
        <f>IF(ISERROR(VLOOKUP(H15,MANAGEMENT!$C$4:$T$100,18,FALSE)),"",VLOOKUP(H15,MANAGEMENT!$C$4:$T$100,18,FALSE))</f>
        <v>Principles of Marketing</v>
      </c>
      <c r="K15" s="137">
        <v>3</v>
      </c>
      <c r="M15" s="91"/>
      <c r="N15" s="112"/>
      <c r="O15" s="140"/>
      <c r="P15" s="112"/>
      <c r="Q15" s="163"/>
      <c r="R15" s="91"/>
    </row>
    <row r="16" spans="1:18" ht="18.75" thickBot="1" x14ac:dyDescent="0.3">
      <c r="A16" s="102" t="str">
        <f>IF(MANAGEMENT!J12=1,$M$1,"")</f>
        <v/>
      </c>
      <c r="B16" s="109" t="str">
        <f>IF(MANAGEMENT!$C$12="Select","HUM 103",MANAGEMENT!$C$12)</f>
        <v>HUM 103</v>
      </c>
      <c r="C16" s="138" t="str">
        <f>IF(MANAGEMENT!$F$12="Taking",$M$2,"")</f>
        <v/>
      </c>
      <c r="D16" s="109" t="str">
        <f>IF(B16="HUM","Christian Worldview and Culture",MANAGEMENT!$D$12)</f>
        <v>Christian Worldview and Culture</v>
      </c>
      <c r="E16" s="137">
        <v>3</v>
      </c>
      <c r="G16" s="102" t="str">
        <f>IF(ISERROR(VLOOKUP(H16,MANAGEMENT!$C$4:$T$100,8,FALSE)),"",IF(VLOOKUP(H16,MANAGEMENT!$C$4:$L$100,8,FALSE)=1,MANAGEMENTchecklist!$M$1,""))</f>
        <v/>
      </c>
      <c r="H16" s="109" t="str">
        <f>IF(MANAGEMENT!$C$13="Select","HUM",MANAGEMENT!$C$13)</f>
        <v>HUM</v>
      </c>
      <c r="I16" s="138" t="str">
        <f>IF(MANAGEMENT!$F$13="Taking",$M$2,"")</f>
        <v/>
      </c>
      <c r="J16" s="109" t="str">
        <f>IF(H16="HUM","",MANAGEMENT!$D$13)</f>
        <v/>
      </c>
      <c r="K16" s="137">
        <v>3</v>
      </c>
      <c r="M16" s="91"/>
      <c r="N16" s="161"/>
      <c r="O16" s="91"/>
      <c r="P16" s="91"/>
      <c r="Q16" s="91"/>
      <c r="R16" s="91"/>
    </row>
    <row r="17" spans="1:18" ht="18.75" thickBot="1" x14ac:dyDescent="0.3">
      <c r="A17" s="102" t="str">
        <f>IF(ISERROR(VLOOKUP(B17,MANAGEMENT!$C$4:$T$100,8,FALSE)),"",IF(VLOOKUP(B17,MANAGEMENT!$C$4:$L$100,8,FALSE)=1,MANAGEMENTchecklist!$M$1,""))</f>
        <v/>
      </c>
      <c r="B17" s="94" t="s">
        <v>46</v>
      </c>
      <c r="C17" s="103" t="str">
        <f>IF(ISERROR(VLOOKUP(B17,MANAGEMENT!$C$4:$L$100,4,FALSE)),"",IF(VLOOKUP(B17,MANAGEMENT!$C$4:$L$100,4,FALSE)="Taking",$M$2,""))</f>
        <v/>
      </c>
      <c r="D17" s="95" t="str">
        <f>IF(ISERROR(VLOOKUP(B17,MANAGEMENT!$C$4:$T$100,18,FALSE)),"",VLOOKUP(B17,MANAGEMENT!$C$4:$T$100,18,FALSE))</f>
        <v>Spirit-Empowered Living *</v>
      </c>
      <c r="E17" s="137">
        <v>3</v>
      </c>
      <c r="G17" s="102" t="str">
        <f>IF(ISERROR(VLOOKUP(H17,MANAGEMENT!$C$4:$T$100,8,FALSE)),"",IF(VLOOKUP(H17,MANAGEMENT!$C$4:$L$100,8,FALSE)=1,MANAGEMENTchecklist!$M$1,""))</f>
        <v/>
      </c>
      <c r="H17" s="94" t="s">
        <v>52</v>
      </c>
      <c r="I17" s="103" t="str">
        <f>IF(ISERROR(VLOOKUP(H17,MANAGEMENT!$C$4:$L$100,4,FALSE)),"",IF(VLOOKUP(H17,MANAGEMENT!$C$4:$L$100,4,FALSE)="Taking",$M$2,""))</f>
        <v/>
      </c>
      <c r="J17" s="95" t="str">
        <f>IF(ISERROR(VLOOKUP(H17,MANAGEMENT!$C$4:$T$100,18,FALSE)),"",VLOOKUP(H17,MANAGEMENT!$C$4:$T$100,18,FALSE))</f>
        <v>American History Survey</v>
      </c>
      <c r="K17" s="137">
        <v>3</v>
      </c>
      <c r="M17" s="91"/>
      <c r="N17" s="112"/>
      <c r="O17" s="140"/>
      <c r="P17" s="112"/>
      <c r="Q17" s="91"/>
      <c r="R17" s="91"/>
    </row>
    <row r="18" spans="1:18" ht="18.75" thickBot="1" x14ac:dyDescent="0.3">
      <c r="A18" s="102" t="str">
        <f>IF(ISERROR(VLOOKUP(B18,MANAGEMENT!$C$4:$T$100,8,FALSE)),"",IF(VLOOKUP(B18,MANAGEMENT!$C$4:$L$100,8,FALSE)=1,MANAGEMENTchecklist!$M$1,""))</f>
        <v/>
      </c>
      <c r="B18" s="94" t="s">
        <v>122</v>
      </c>
      <c r="C18" s="103" t="str">
        <f>IF(ISERROR(VLOOKUP(B18,MANAGEMENT!$C$4:$L$100,4,FALSE)),"",IF(VLOOKUP(B18,MANAGEMENT!$C$4:$L$100,4,FALSE)="Taking",$M$2,""))</f>
        <v/>
      </c>
      <c r="D18" s="95" t="str">
        <f>IF(ISERROR(VLOOKUP(B18,MANAGEMENT!$C$4:$T$100,18,FALSE)),"",VLOOKUP(B18,MANAGEMENT!$C$4:$T$100,18,FALSE))</f>
        <v>College Algebra</v>
      </c>
      <c r="E18" s="137">
        <v>3</v>
      </c>
      <c r="G18" s="102" t="str">
        <f>IF(ISERROR(VLOOKUP(H18,MANAGEMENT!$C$4:$T$100,8,FALSE)),"",IF(VLOOKUP(H18,MANAGEMENT!$C$4:$L$100,8,FALSE)=1,MANAGEMENTchecklist!$M$1,""))</f>
        <v/>
      </c>
      <c r="H18" s="94" t="s">
        <v>2</v>
      </c>
      <c r="I18" s="103" t="str">
        <f>IF(ISERROR(VLOOKUP(H18,MANAGEMENT!$C$4:$L$100,4,FALSE)),"",IF(VLOOKUP(H18,MANAGEMENT!$C$4:$L$100,4,FALSE)="Taking",$M$2,""))</f>
        <v/>
      </c>
      <c r="J18" s="95" t="str">
        <f>IF(ISERROR(VLOOKUP(H18,MANAGEMENT!$C$4:$T$100,18,FALSE)),"",VLOOKUP(H18,MANAGEMENT!$C$4:$T$100,18,FALSE))</f>
        <v>Oral Communication</v>
      </c>
      <c r="K18" s="137">
        <v>3</v>
      </c>
      <c r="M18" s="91"/>
      <c r="N18" s="91"/>
      <c r="O18" s="91"/>
      <c r="P18" s="91"/>
      <c r="Q18" s="91"/>
      <c r="R18" s="91"/>
    </row>
    <row r="19" spans="1:18" ht="18.75" thickBot="1" x14ac:dyDescent="0.3">
      <c r="A19" s="102" t="str">
        <f>IF(ISERROR(VLOOKUP(B19,MANAGEMENT!$C$4:$T$100,8,FALSE)),"",IF(VLOOKUP(B19,MANAGEMENT!$C$4:$L$100,8,FALSE)=1,MANAGEMENTchecklist!$M$1,""))</f>
        <v/>
      </c>
      <c r="B19" s="94" t="s">
        <v>71</v>
      </c>
      <c r="C19" s="103" t="str">
        <f>IF(ISERROR(VLOOKUP(B19,MANAGEMENT!$C$4:$L$100,4,FALSE)),"",IF(VLOOKUP(B19,MANAGEMENT!$C$4:$L$100,4,FALSE)="Taking",$M$2,""))</f>
        <v/>
      </c>
      <c r="D19" s="95" t="str">
        <f>IF(ISERROR(VLOOKUP(B19,MANAGEMENT!$C$4:$T$100,18,FALSE)),"",VLOOKUP(B19,MANAGEMENT!$C$4:$T$100,18,FALSE))</f>
        <v>Health Fitness I</v>
      </c>
      <c r="E19" s="137">
        <v>1</v>
      </c>
      <c r="G19" s="139" t="str">
        <f>IF(MANAGEMENT!$J$61=1,$M$1,"")</f>
        <v/>
      </c>
      <c r="H19" s="109" t="s">
        <v>121</v>
      </c>
      <c r="I19" s="138" t="str">
        <f>IF(MANAGEMENT!$F$61="Taking",$M$2,"")</f>
        <v/>
      </c>
      <c r="J19" s="109" t="s">
        <v>132</v>
      </c>
      <c r="K19" s="137">
        <v>0</v>
      </c>
      <c r="M19" s="91"/>
      <c r="N19" s="112"/>
      <c r="O19" s="140"/>
      <c r="P19" s="112"/>
      <c r="Q19" s="163"/>
      <c r="R19" s="91"/>
    </row>
    <row r="20" spans="1:18" ht="18.75" thickBot="1" x14ac:dyDescent="0.3">
      <c r="A20" s="102" t="str">
        <f>IF(ISERROR(VLOOKUP(B20,MANAGEMENT!$C$4:$T$100,8,FALSE)),"",IF(VLOOKUP(B20,MANAGEMENT!$C$4:$L$100,8,FALSE)=1,MANAGEMENTchecklist!$M$1,""))</f>
        <v/>
      </c>
      <c r="B20" s="94" t="s">
        <v>67</v>
      </c>
      <c r="C20" s="103" t="str">
        <f>IF(ISERROR(VLOOKUP(B20,MANAGEMENT!$C$4:$L$100,4,FALSE)),"",IF(VLOOKUP(B20,MANAGEMENT!$C$4:$L$100,4,FALSE)="Taking",$M$2,""))</f>
        <v/>
      </c>
      <c r="D20" s="95" t="str">
        <f>IF(ISERROR(VLOOKUP(B20,MANAGEMENT!$C$4:$T$100,18,FALSE)),"",VLOOKUP(B20,MANAGEMENT!$C$4:$T$100,18,FALSE))</f>
        <v>Whole Person Assessment</v>
      </c>
      <c r="E20" s="137">
        <v>0</v>
      </c>
      <c r="G20" s="102" t="str">
        <f>IF(ISERROR(VLOOKUP(H20,MANAGEMENT!$C$4:$T$100,8,FALSE)),"",IF(VLOOKUP(H20,MANAGEMENT!$C$4:$L$100,8,FALSE)=1,MANAGEMENTchecklist!$M$1,""))</f>
        <v/>
      </c>
      <c r="H20" s="109" t="s">
        <v>72</v>
      </c>
      <c r="I20" s="103" t="str">
        <f>IF(ISERROR(VLOOKUP(H20,MANAGEMENT!$C$4:$L$100,4,FALSE)),"",IF(VLOOKUP(H20,MANAGEMENT!$C$4:$L$100,4,FALSE)="Taking",$M$2,""))</f>
        <v/>
      </c>
      <c r="J20" s="95" t="str">
        <f>IF(ISERROR(VLOOKUP(H20,MANAGEMENT!$C$4:$T$100,18,FALSE)),"",VLOOKUP(H20,MANAGEMENT!$C$4:$T$100,18,FALSE))</f>
        <v>Health Fitness II</v>
      </c>
      <c r="K20" s="105">
        <v>1</v>
      </c>
      <c r="M20" s="91"/>
      <c r="N20" s="91"/>
      <c r="O20" s="91"/>
      <c r="P20" s="91"/>
      <c r="Q20" s="91"/>
      <c r="R20" s="91"/>
    </row>
    <row r="21" spans="1:18" ht="19.5" thickBot="1" x14ac:dyDescent="0.35">
      <c r="A21" s="102" t="str">
        <f>IF(ISERROR(VLOOKUP(B21,MANAGEMENT!$C$4:$T$100,8,FALSE)),"",IF(VLOOKUP(B21,MANAGEMENT!$C$4:$L$100,8,FALSE)=1,MANAGEMENTchecklist!$M$1,""))</f>
        <v/>
      </c>
      <c r="B21" s="94" t="s">
        <v>75</v>
      </c>
      <c r="C21" s="103" t="str">
        <f>IF(ISERROR(VLOOKUP(B21,MANAGEMENT!$C$4:$L$100,4,FALSE)),"",IF(VLOOKUP(B21,MANAGEMENT!$C$4:$L$100,4,FALSE)="Taking",$M$2,""))</f>
        <v/>
      </c>
      <c r="D21" s="95" t="str">
        <f>IF(ISERROR(VLOOKUP(B21,MANAGEMENT!$C$4:$T$100,18,FALSE)),"",VLOOKUP(B21,MANAGEMENT!$C$4:$T$100,18,FALSE))</f>
        <v>Swimming Proficiency</v>
      </c>
      <c r="E21" s="105">
        <v>0</v>
      </c>
      <c r="G21" s="106"/>
      <c r="H21" s="94"/>
      <c r="I21" s="107"/>
      <c r="J21" s="94"/>
      <c r="K21" s="137">
        <f>SUM(K14:K20)</f>
        <v>16</v>
      </c>
      <c r="M21" s="91"/>
      <c r="N21" s="112"/>
      <c r="O21" s="140"/>
      <c r="P21" s="112"/>
      <c r="Q21" s="163"/>
      <c r="R21" s="91"/>
    </row>
    <row r="22" spans="1:18" ht="15.75" x14ac:dyDescent="0.25">
      <c r="A22" s="1"/>
      <c r="B22" s="1"/>
      <c r="C22" s="1"/>
      <c r="D22" s="94"/>
      <c r="E22" s="137">
        <f>SUM(E14:E21)</f>
        <v>16</v>
      </c>
      <c r="K22" s="3"/>
      <c r="M22" s="91"/>
      <c r="N22" s="91"/>
      <c r="O22" s="91"/>
      <c r="P22" s="91"/>
      <c r="Q22" s="91"/>
      <c r="R22" s="91"/>
    </row>
    <row r="23" spans="1:18" ht="18" x14ac:dyDescent="0.25">
      <c r="A23" s="239" t="s">
        <v>200</v>
      </c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M23" s="91"/>
      <c r="N23" s="140"/>
      <c r="O23" s="112"/>
      <c r="P23" s="140"/>
      <c r="Q23" s="112"/>
      <c r="R23" s="163"/>
    </row>
    <row r="24" spans="1:18" ht="18.75" thickBot="1" x14ac:dyDescent="0.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M24" s="91"/>
      <c r="N24" s="140"/>
      <c r="O24" s="112"/>
      <c r="P24" s="140"/>
      <c r="Q24" s="112"/>
      <c r="R24" s="163"/>
    </row>
    <row r="25" spans="1:18" ht="15.75" x14ac:dyDescent="0.25">
      <c r="D25" s="95" t="s">
        <v>206</v>
      </c>
      <c r="E25" s="95"/>
      <c r="F25" s="101"/>
      <c r="G25" s="101"/>
      <c r="H25" s="101"/>
      <c r="I25" s="101"/>
      <c r="J25" s="95" t="s">
        <v>207</v>
      </c>
      <c r="K25" s="108"/>
      <c r="M25" s="91"/>
      <c r="N25" s="91"/>
      <c r="O25" s="91"/>
      <c r="P25" s="91"/>
      <c r="Q25" s="91"/>
      <c r="R25" s="91"/>
    </row>
    <row r="26" spans="1:18" ht="18.75" thickBot="1" x14ac:dyDescent="0.3">
      <c r="A26" s="102" t="str">
        <f>IF(ISERROR(VLOOKUP(B26,MANAGEMENT!$C$4:$T$100,8,FALSE)),"",IF(VLOOKUP(B26,MANAGEMENT!$C$4:$L$100,8,FALSE)=1,MANAGEMENTchecklist!$M$1,""))</f>
        <v/>
      </c>
      <c r="B26" s="94" t="s">
        <v>123</v>
      </c>
      <c r="C26" s="103" t="str">
        <f>IF(ISERROR(VLOOKUP(B26,MANAGEMENT!$C$4:$L$100,4,FALSE)),"",IF(VLOOKUP(B26,MANAGEMENT!$C$4:$L$100,4,FALSE)="Taking",$M$2,""))</f>
        <v/>
      </c>
      <c r="D26" s="95" t="str">
        <f>IF(ISERROR(VLOOKUP(B26,MANAGEMENT!$C$4:$T$100,18,FALSE)),"",VLOOKUP(B26,MANAGEMENT!$C$4:$T$100,18,FALSE))</f>
        <v>Principles of Management</v>
      </c>
      <c r="E26" s="137">
        <v>3</v>
      </c>
      <c r="G26" s="139" t="str">
        <f>IF(ISERROR(VLOOKUP(H26,MANAGEMENT!$C$4:$T$100,8,FALSE)),"",IF(VLOOKUP(H26,MANAGEMENT!$C$4:$L$100,8,FALSE)=1,MANAGEMENTchecklist!$M$1,""))</f>
        <v/>
      </c>
      <c r="H26" s="112" t="str">
        <f>IF(MANAGEMENT!$C$26="Select","Soc. Sci.",MANAGEMENT!$C$26)</f>
        <v>Soc. Sci.</v>
      </c>
      <c r="I26" s="138" t="str">
        <f>IF(MANAGEMENT!$F$26="Taking",$M$2,"")</f>
        <v/>
      </c>
      <c r="J26" s="109" t="str">
        <f>IF(H26="Soc. Sci.","",MANAGEMENT!$D$26)</f>
        <v/>
      </c>
      <c r="K26" s="137">
        <v>3</v>
      </c>
      <c r="M26" s="91"/>
      <c r="N26" s="140"/>
      <c r="O26" s="112"/>
      <c r="P26" s="140"/>
      <c r="Q26" s="112"/>
      <c r="R26" s="163"/>
    </row>
    <row r="27" spans="1:18" ht="18.75" thickBot="1" x14ac:dyDescent="0.3">
      <c r="A27" s="139" t="str">
        <f>IF(ISERROR(VLOOKUP(B27,MANAGEMENT!$C$4:$T$100,8,FALSE)),"",IF(VLOOKUP(B27,MANAGEMENT!$C$4:$L$100,8,FALSE)=1,MANAGEMENTchecklist!$M$1,""))</f>
        <v/>
      </c>
      <c r="B27" s="109" t="str">
        <f>IF(MANAGEMENT!$C$14="Select","HUM",MANAGEMENT!$C$14)</f>
        <v>HUM</v>
      </c>
      <c r="C27" s="138" t="str">
        <f>IF(MANAGEMENT!$F$14="Taking",$M$2,"")</f>
        <v/>
      </c>
      <c r="D27" s="109" t="str">
        <f>IF(B27="HUM","",MANAGEMENT!$D$14)</f>
        <v/>
      </c>
      <c r="E27" s="137">
        <v>3</v>
      </c>
      <c r="G27" s="139" t="str">
        <f>IF(ISERROR(VLOOKUP(H27,MANAGEMENT!$C$4:$T$100,8,FALSE)),"",IF(VLOOKUP(H27,MANAGEMENT!$C$4:$L$100,8,FALSE)=1,MANAGEMENTchecklist!$M$1,""))</f>
        <v/>
      </c>
      <c r="H27" s="109" t="str">
        <f>IF(MANAGEMENT!$C$15="Select","HUM",MANAGEMENT!$C$15)</f>
        <v>HUM</v>
      </c>
      <c r="I27" s="138" t="str">
        <f>IF(MANAGEMENT!$F$15="Taking",$M$2,"")</f>
        <v/>
      </c>
      <c r="J27" s="109" t="str">
        <f>IF(H27="HUM","",MANAGEMENT!$D$15)</f>
        <v/>
      </c>
      <c r="K27" s="137">
        <v>3</v>
      </c>
      <c r="M27" s="91"/>
      <c r="N27" s="91"/>
      <c r="O27" s="91"/>
      <c r="P27" s="91"/>
      <c r="Q27" s="91"/>
      <c r="R27" s="91"/>
    </row>
    <row r="28" spans="1:18" ht="18.75" thickBot="1" x14ac:dyDescent="0.3">
      <c r="A28" s="139" t="str">
        <f>IF(ISERROR(VLOOKUP(B28,MANAGEMENT!$C$4:$T$100,8,FALSE)),"",IF(VLOOKUP(B28,MANAGEMENT!$C$4:$L$100,8,FALSE)=1,MANAGEMENTchecklist!$M$1,""))</f>
        <v/>
      </c>
      <c r="B28" s="109" t="s">
        <v>117</v>
      </c>
      <c r="C28" s="138" t="str">
        <f>IF(ISERROR(VLOOKUP(B28,MANAGEMENT!$C$4:$L$100,4,FALSE)),"",IF(VLOOKUP(B28,MANAGEMENT!$C$4:$L$100,4,FALSE)="Taking",$M$2,""))</f>
        <v/>
      </c>
      <c r="D28" s="160" t="str">
        <f>IF(ISERROR(VLOOKUP(B28,MANAGEMENT!$C$4:$T$100,18,FALSE)),"",VLOOKUP(B28,MANAGEMENT!$C$4:$T$100,18,FALSE))</f>
        <v>Principles of Economics I *</v>
      </c>
      <c r="E28" s="137">
        <v>3</v>
      </c>
      <c r="G28" s="139" t="str">
        <f>IF(ISERROR(VLOOKUP(H28,MANAGEMENT!$C$4:$T$100,8,FALSE)),"",IF(VLOOKUP(H28,MANAGEMENT!$C$4:$L$100,8,FALSE)=1,MANAGEMENTchecklist!$M$1,""))</f>
        <v/>
      </c>
      <c r="H28" s="109" t="s">
        <v>118</v>
      </c>
      <c r="I28" s="138" t="str">
        <f>IF(ISERROR(VLOOKUP(H28,MANAGEMENT!$C$4:$L$100,4,FALSE)),"",IF(VLOOKUP(H28,MANAGEMENT!$C$4:$L$100,4,FALSE)="Taking",$M$2,""))</f>
        <v/>
      </c>
      <c r="J28" s="160" t="str">
        <f>IF(ISERROR(VLOOKUP(H28,MANAGEMENT!$C$4:$T$100,18,FALSE)),"",VLOOKUP(H28,MANAGEMENT!$C$4:$T$100,18,FALSE))</f>
        <v>Principles of Economics II +</v>
      </c>
      <c r="K28" s="137">
        <v>3</v>
      </c>
      <c r="M28" s="91"/>
      <c r="N28" s="140"/>
      <c r="O28" s="112"/>
      <c r="P28" s="140"/>
      <c r="Q28" s="112"/>
      <c r="R28" s="163"/>
    </row>
    <row r="29" spans="1:18" ht="18.75" thickBot="1" x14ac:dyDescent="0.3">
      <c r="A29" s="139" t="str">
        <f>IF(ISERROR(VLOOKUP(B29,MANAGEMENT!$C$4:$T$100,8,FALSE)),"",IF(VLOOKUP(B29,MANAGEMENT!$C$4:$L$100,8,FALSE)=1,MANAGEMENTchecklist!$M$1,""))</f>
        <v/>
      </c>
      <c r="B29" s="109" t="s">
        <v>50</v>
      </c>
      <c r="C29" s="138" t="str">
        <f>IF(ISERROR(VLOOKUP(B29,MANAGEMENT!$C$4:$L$100,4,FALSE)),"",IF(VLOOKUP(B29,MANAGEMENT!$C$4:$L$100,4,FALSE)="Taking",$M$2,""))</f>
        <v/>
      </c>
      <c r="D29" s="160" t="str">
        <f>IF(ISERROR(VLOOKUP(B29,MANAGEMENT!$C$4:$T$100,18,FALSE)),"",VLOOKUP(B29,MANAGEMENT!$C$4:$T$100,18,FALSE))</f>
        <v>Elementary Statistics</v>
      </c>
      <c r="E29" s="137">
        <v>3</v>
      </c>
      <c r="G29" s="139" t="str">
        <f>IF(ISERROR(VLOOKUP(H29,MANAGEMENT!$C$4:$T$100,8,FALSE)),"",IF(VLOOKUP(H29,MANAGEMENT!$C$4:$L$100,8,FALSE)=1,MANAGEMENTchecklist!$M$1,""))</f>
        <v/>
      </c>
      <c r="H29" s="109" t="s">
        <v>53</v>
      </c>
      <c r="I29" s="138" t="str">
        <f>IF(ISERROR(VLOOKUP(H29,MANAGEMENT!$C$4:$L$100,4,FALSE)),"",IF(VLOOKUP(H29,MANAGEMENT!$C$4:$L$100,4,FALSE)="Taking",$M$2,""))</f>
        <v/>
      </c>
      <c r="J29" s="160" t="str">
        <f>IF(ISERROR(VLOOKUP(H29,MANAGEMENT!$C$4:$T$100,18,FALSE)),"",VLOOKUP(H29,MANAGEMENT!$C$4:$T$100,18,FALSE))</f>
        <v>American Government and Politics</v>
      </c>
      <c r="K29" s="137">
        <v>3</v>
      </c>
      <c r="M29" s="91"/>
      <c r="N29" s="91"/>
      <c r="O29" s="91"/>
      <c r="P29" s="91"/>
      <c r="Q29" s="91"/>
      <c r="R29" s="91"/>
    </row>
    <row r="30" spans="1:18" ht="18.75" thickBot="1" x14ac:dyDescent="0.3">
      <c r="A30" s="139" t="str">
        <f>IF(MANAGEMENT!$J$21=1,$M$1,"")</f>
        <v/>
      </c>
      <c r="B30" s="112" t="str">
        <f>IF(MANAGEMENT!$C$21="Enter Course","Lab. Sci.",MANAGEMENT!$C$21)</f>
        <v>Lab. Sci.</v>
      </c>
      <c r="C30" s="138" t="str">
        <f>IF(MANAGEMENT!$F$21="Taking",$M$2,"")</f>
        <v/>
      </c>
      <c r="D30" s="109" t="str">
        <f>IF(B30="Lab. Sci.","",MANAGEMENT!$D$21)</f>
        <v/>
      </c>
      <c r="E30" s="137">
        <v>3</v>
      </c>
      <c r="G30" s="139" t="str">
        <f>IF(MANAGEMENT!$J$23=1,$M$1,"")</f>
        <v/>
      </c>
      <c r="H30" s="112" t="str">
        <f>IF(MANAGEMENT!$C$23="Enter Course","Lab. Sci.",MANAGEMENT!$C$23)</f>
        <v>Lab. Sci.</v>
      </c>
      <c r="I30" s="138" t="str">
        <f>IF(MANAGEMENT!$F$23="Taking",$M$2,"")</f>
        <v/>
      </c>
      <c r="J30" s="109" t="str">
        <f>IF(H30="Lab. Sci.","",MANAGEMENT!$D$23)</f>
        <v/>
      </c>
      <c r="K30" s="137">
        <v>3</v>
      </c>
      <c r="M30" s="91"/>
      <c r="N30" s="140"/>
      <c r="O30" s="112"/>
      <c r="P30" s="140"/>
      <c r="Q30" s="112"/>
      <c r="R30" s="163"/>
    </row>
    <row r="31" spans="1:18" ht="18.75" thickBot="1" x14ac:dyDescent="0.3">
      <c r="A31" s="139" t="str">
        <f>IF(MANAGEMENT!$J$22=1,$M$1,"")</f>
        <v/>
      </c>
      <c r="B31" s="112" t="str">
        <f>IF(MANAGEMENT!$C$22="Enter Course","Lab. Sci.",MANAGEMENT!$C$22)</f>
        <v>Lab. Sci.</v>
      </c>
      <c r="C31" s="138" t="str">
        <f>IF(MANAGEMENT!$F$22="Taking",$M$2,"")</f>
        <v/>
      </c>
      <c r="D31" s="109" t="str">
        <f>IF(B31="Lab. Sci.","",MANAGEMENT!$D$22)</f>
        <v/>
      </c>
      <c r="E31" s="221">
        <v>1</v>
      </c>
      <c r="G31" s="139" t="str">
        <f>IF(MANAGEMENT!$J$24=1,$M$1,"")</f>
        <v/>
      </c>
      <c r="H31" s="112" t="str">
        <f>IF(MANAGEMENT!$C$24="Enter Course","Lab. Sci.",MANAGEMENT!$C$24)</f>
        <v>Lab. Sci.</v>
      </c>
      <c r="I31" s="138" t="str">
        <f>IF(MANAGEMENT!$F$24="Taking",$M$2,"")</f>
        <v/>
      </c>
      <c r="J31" s="109" t="str">
        <f>IF(H31="Lab. Sci.","",MANAGEMENT!$D$24)</f>
        <v/>
      </c>
      <c r="K31" s="221">
        <v>1</v>
      </c>
      <c r="M31" s="91"/>
      <c r="N31" s="91"/>
      <c r="O31" s="91"/>
      <c r="P31" s="91"/>
      <c r="Q31" s="91"/>
      <c r="R31" s="91"/>
    </row>
    <row r="32" spans="1:18" ht="18.75" thickBot="1" x14ac:dyDescent="0.3">
      <c r="A32" s="139" t="str">
        <f>IF(MANAGEMENT!$J$31=1,$M$1,"")</f>
        <v/>
      </c>
      <c r="B32" s="109" t="str">
        <f>IF(MANAGEMENT!$C$31="Enter Course","HPE",MANAGEMENT!$C$31)</f>
        <v>HPE</v>
      </c>
      <c r="C32" s="138" t="str">
        <f>IF(MANAGEMENT!$F$31="Taking",$M$2,"")</f>
        <v/>
      </c>
      <c r="D32" s="109" t="str">
        <f>IF(B32="HPE","",MANAGEMENT!$D$31)</f>
        <v/>
      </c>
      <c r="E32" s="111">
        <f>MANAGEMENT!$E$31</f>
        <v>0.5</v>
      </c>
      <c r="G32" s="139" t="str">
        <f>IF(MANAGEMENT!$J$32=1,$M$1,"")</f>
        <v/>
      </c>
      <c r="H32" s="109" t="str">
        <f>IF(MANAGEMENT!$C$32="Enter Course","HPE",MANAGEMENT!$C$32)</f>
        <v>HPE</v>
      </c>
      <c r="I32" s="138" t="str">
        <f>IF(MANAGEMENT!$F$32="Taking",$M$2,"")</f>
        <v/>
      </c>
      <c r="J32" s="109" t="str">
        <f>IF(H32="HPE","",MANAGEMENT!$D$32)</f>
        <v/>
      </c>
      <c r="K32" s="111">
        <f>MANAGEMENT!$E$32</f>
        <v>0.5</v>
      </c>
      <c r="M32" s="91"/>
      <c r="N32" s="91"/>
      <c r="O32" s="91"/>
      <c r="P32" s="91"/>
      <c r="Q32" s="91"/>
      <c r="R32" s="91"/>
    </row>
    <row r="33" spans="1:18" ht="15.75" x14ac:dyDescent="0.25">
      <c r="A33" s="1"/>
      <c r="B33" s="1"/>
      <c r="C33" s="8"/>
      <c r="D33" s="94"/>
      <c r="E33" s="137">
        <f>SUM(E26:E32)</f>
        <v>16.5</v>
      </c>
      <c r="G33" s="106"/>
      <c r="H33" s="1"/>
      <c r="I33" s="106"/>
      <c r="J33" s="94"/>
      <c r="K33" s="137">
        <f>SUM(K26:K32)</f>
        <v>16.5</v>
      </c>
      <c r="M33" s="91"/>
      <c r="N33" s="91"/>
      <c r="O33" s="91"/>
      <c r="P33" s="91"/>
      <c r="Q33" s="91"/>
      <c r="R33" s="91"/>
    </row>
    <row r="34" spans="1:18" ht="15.75" thickBot="1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76"/>
      <c r="L34" s="114"/>
      <c r="M34" s="114"/>
      <c r="N34" s="114"/>
      <c r="O34" s="114"/>
    </row>
    <row r="35" spans="1:18" ht="15.75" x14ac:dyDescent="0.25">
      <c r="A35" s="115"/>
      <c r="B35" s="115"/>
      <c r="C35" s="115"/>
      <c r="D35" s="116" t="s">
        <v>208</v>
      </c>
      <c r="E35" s="116"/>
      <c r="F35" s="117"/>
      <c r="G35" s="117"/>
      <c r="H35" s="117"/>
      <c r="I35" s="117"/>
      <c r="J35" s="116" t="s">
        <v>209</v>
      </c>
      <c r="K35" s="118"/>
      <c r="L35" s="119"/>
      <c r="M35" s="114"/>
      <c r="N35" s="114"/>
      <c r="O35" s="114"/>
    </row>
    <row r="36" spans="1:18" ht="18.75" thickBot="1" x14ac:dyDescent="0.3">
      <c r="A36" s="139" t="str">
        <f>IF(ISERROR(VLOOKUP(B36,MANAGEMENT!$C$4:$T$100,8,FALSE)),"",IF(VLOOKUP(B36,MANAGEMENT!$C$4:$L$100,8,FALSE)=1,MANAGEMENTchecklist!$M$1,""))</f>
        <v/>
      </c>
      <c r="B36" s="109" t="str">
        <f>IF(MANAGEMENT!$C$17="Select","BLIT 110",MANAGEMENT!$C$17)</f>
        <v>BLIT 110</v>
      </c>
      <c r="C36" s="138" t="str">
        <f>IF(ISERROR(VLOOKUP(B36,MANAGEMENT!$C$4:$L$100,4,FALSE)),"",IF(VLOOKUP(B36,MANAGEMENT!$C$4:$L$100,4,FALSE)="Taking",$M$2,""))</f>
        <v/>
      </c>
      <c r="D36" s="109" t="str">
        <f>IF(MANAGEMENT!$C$17="Select","Survey of Old Testament Literature *",CONCATENATE(MANAGEMENT!$D$17," *"))</f>
        <v>Survey of Old Testament Literature *</v>
      </c>
      <c r="E36" s="113">
        <v>3</v>
      </c>
      <c r="F36" s="77"/>
      <c r="G36" s="139" t="str">
        <f>IF(ISERROR(VLOOKUP(H36,MANAGEMENT!$C$4:$T$100,8,FALSE)),"",IF(VLOOKUP(H36,MANAGEMENT!$C$4:$L$100,8,FALSE)=1,MANAGEMENTchecklist!$M$1,""))</f>
        <v/>
      </c>
      <c r="H36" s="112" t="str">
        <f>IF(MANAGEMENT!$C$18="Select","BLIT 120",MANAGEMENT!$C$18)</f>
        <v>BLIT 120</v>
      </c>
      <c r="I36" s="138" t="str">
        <f>IF(ISERROR(VLOOKUP(H36,MANAGEMENT!$C$4:$L$100,4,FALSE)),"",IF(VLOOKUP(H36,MANAGEMENT!$C$4:$L$100,4,FALSE)="Taking",$M$2,""))</f>
        <v/>
      </c>
      <c r="J36" s="109" t="str">
        <f>IF(MANAGEMENT!$C$18="Select","Survey of New Testament Literature +",CONCATENATE(MANAGEMENT!$D$18," +"))</f>
        <v>Survey of New Testament Literature +</v>
      </c>
      <c r="K36" s="113">
        <v>3</v>
      </c>
      <c r="L36" s="120"/>
      <c r="M36" s="114"/>
      <c r="N36" s="114"/>
      <c r="O36" s="114"/>
    </row>
    <row r="37" spans="1:18" ht="18.75" thickBot="1" x14ac:dyDescent="0.3">
      <c r="A37" s="102" t="str">
        <f>IF(ISERROR(VLOOKUP(B37,MANAGEMENT!$C$4:$T$100,8,FALSE)),"",IF(VLOOKUP(B37,MANAGEMENT!$C$4:$L$100,8,FALSE)=1,MANAGEMENTchecklist!$M$1,""))</f>
        <v/>
      </c>
      <c r="B37" s="94" t="s">
        <v>116</v>
      </c>
      <c r="C37" s="103" t="str">
        <f>IF(ISERROR(VLOOKUP(B37,MANAGEMENT!$C$4:$L$100,4,FALSE)),"",IF(VLOOKUP(B37,MANAGEMENT!$C$4:$L$100,4,FALSE)="Taking",$M$2,""))</f>
        <v/>
      </c>
      <c r="D37" s="95" t="str">
        <f>IF(ISERROR(VLOOKUP(B37,MANAGEMENT!$C$4:$T$100,18,FALSE)),"",VLOOKUP(B37,MANAGEMENT!$C$4:$T$100,18,FALSE))</f>
        <v>Quantitative Analysis</v>
      </c>
      <c r="E37" s="137">
        <v>3</v>
      </c>
      <c r="G37" s="102" t="str">
        <f>IF(ISERROR(VLOOKUP(H37,MANAGEMENT!$C$4:$T$100,8,FALSE)),"",IF(VLOOKUP(H37,MANAGEMENT!$C$4:$L$100,8,FALSE)=1,MANAGEMENTchecklist!$M$1,""))</f>
        <v/>
      </c>
      <c r="H37" s="94" t="s">
        <v>84</v>
      </c>
      <c r="I37" s="103" t="str">
        <f>IF(ISERROR(VLOOKUP(H37,MANAGEMENT!$C$4:$L$100,4,FALSE)),"",IF(VLOOKUP(H37,MANAGEMENT!$C$4:$L$100,4,FALSE)="Taking",$M$2,""))</f>
        <v/>
      </c>
      <c r="J37" s="95" t="str">
        <f>IF(ISERROR(VLOOKUP(H37,MANAGEMENT!$C$4:$T$100,18,FALSE)),"",VLOOKUP(H37,MANAGEMENT!$C$4:$T$100,18,FALSE))</f>
        <v>Financial Management</v>
      </c>
      <c r="K37" s="137">
        <v>3</v>
      </c>
      <c r="L37" s="114"/>
      <c r="M37" s="77"/>
      <c r="N37" s="114"/>
      <c r="O37" s="114"/>
    </row>
    <row r="38" spans="1:18" ht="18.75" thickBot="1" x14ac:dyDescent="0.3">
      <c r="A38" s="102" t="str">
        <f>IF(ISERROR(VLOOKUP(B38,MANAGEMENT!$C$4:$T$100,8,FALSE)),"",IF(VLOOKUP(B38,MANAGEMENT!$C$4:$L$100,8,FALSE)=1,MANAGEMENTchecklist!$M$1,""))</f>
        <v/>
      </c>
      <c r="B38" s="94" t="s">
        <v>265</v>
      </c>
      <c r="C38" s="103" t="str">
        <f>IF(ISERROR(VLOOKUP(B38,MANAGEMENT!$C$4:$L$100,4,FALSE)),"",IF(VLOOKUP(B38,MANAGEMENT!$C$4:$L$100,4,FALSE)="Taking",$M$2,""))</f>
        <v/>
      </c>
      <c r="D38" s="95" t="str">
        <f>IF(ISERROR(VLOOKUP(B38,MANAGEMENT!$C$4:$T$100,18,FALSE)),"",VLOOKUP(B38,MANAGEMENT!$C$4:$T$100,18,FALSE))</f>
        <v>Organizational Behavior *</v>
      </c>
      <c r="E38" s="137">
        <v>3</v>
      </c>
      <c r="G38" s="102" t="str">
        <f>IF(ISERROR(VLOOKUP(H38,MANAGEMENT!$C$4:$T$100,8,FALSE)),"",IF(VLOOKUP(H38,MANAGEMENT!$C$4:$L$100,8,FALSE)=1,MANAGEMENTchecklist!$M$1,""))</f>
        <v/>
      </c>
      <c r="H38" s="94" t="s">
        <v>1</v>
      </c>
      <c r="I38" s="103" t="str">
        <f>IF(ISERROR(VLOOKUP(H38,MANAGEMENT!$C$4:$L$100,4,FALSE)),"",IF(VLOOKUP(H38,MANAGEMENT!$C$4:$L$100,4,FALSE)="Taking",$M$2,""))</f>
        <v/>
      </c>
      <c r="J38" s="95" t="str">
        <f>IF(ISERROR(VLOOKUP(H38,MANAGEMENT!$C$4:$T$100,18,FALSE)),"",VLOOKUP(H38,MANAGEMENT!$C$4:$T$100,18,FALSE))</f>
        <v>Critical Reading and Writing</v>
      </c>
      <c r="K38" s="137">
        <v>3</v>
      </c>
      <c r="L38" s="114"/>
      <c r="M38" s="114"/>
      <c r="N38" s="114"/>
      <c r="O38" s="114"/>
    </row>
    <row r="39" spans="1:18" ht="18.75" thickBot="1" x14ac:dyDescent="0.3">
      <c r="A39" s="102" t="str">
        <f>IF(ISERROR(VLOOKUP(B39,MANAGEMENT!$C$4:$T$100,8,FALSE)),"",IF(VLOOKUP(B39,MANAGEMENT!$C$4:$L$100,8,FALSE)=1,MANAGEMENTchecklist!$M$1,""))</f>
        <v/>
      </c>
      <c r="B39" s="94" t="s">
        <v>264</v>
      </c>
      <c r="C39" s="103" t="str">
        <f>IF(ISERROR(VLOOKUP(B39,MANAGEMENT!$C$4:$L$100,4,FALSE)),"",IF(VLOOKUP(B39,MANAGEMENT!$C$4:$L$100,4,FALSE)="Taking",$M$2,""))</f>
        <v/>
      </c>
      <c r="D39" s="95" t="str">
        <f>IF(ISERROR(VLOOKUP(B39,MANAGEMENT!$C$4:$T$100,18,FALSE)),"",VLOOKUP(B39,MANAGEMENT!$C$4:$T$100,18,FALSE))</f>
        <v>Business Communications</v>
      </c>
      <c r="E39" s="137">
        <v>3</v>
      </c>
      <c r="G39" s="139" t="str">
        <f>IF(MANAGEMENT!$J$47=1,$M$1,"")</f>
        <v/>
      </c>
      <c r="H39" s="112" t="str">
        <f>IF(MANAGEMENT!$C$47="Select","Maj. Elec.",MANAGEMENT!$C$47)</f>
        <v>Maj. Elec.</v>
      </c>
      <c r="I39" s="138" t="str">
        <f>IF(MANAGEMENT!$F$47="Taking",$M$2,"")</f>
        <v/>
      </c>
      <c r="J39" s="109" t="str">
        <f>IF(H39="Maj. Elec.","",MANAGEMENT!$D$47)</f>
        <v/>
      </c>
      <c r="K39" s="137">
        <v>3</v>
      </c>
      <c r="L39" s="114"/>
      <c r="M39" s="114"/>
      <c r="N39" s="114"/>
      <c r="O39" s="114"/>
    </row>
    <row r="40" spans="1:18" ht="18.75" thickBot="1" x14ac:dyDescent="0.3">
      <c r="A40" s="102"/>
      <c r="B40" s="110"/>
      <c r="C40" s="103" t="str">
        <f>IF(ISERROR(VLOOKUP(B40,MANAGEMENT!$C$4:$L$100,4,FALSE)),"",IF(VLOOKUP(B40,MANAGEMENT!$C$4:$L$100,4,FALSE)="Taking",$M$2,""))</f>
        <v/>
      </c>
      <c r="D40" s="94" t="s">
        <v>246</v>
      </c>
      <c r="E40" s="137">
        <v>3</v>
      </c>
      <c r="G40" s="102"/>
      <c r="H40" s="110"/>
      <c r="I40" s="103" t="str">
        <f>IF(ISERROR(VLOOKUP(H40,MANAGEMENT!$C$4:$L$100,4,FALSE)),"",IF(VLOOKUP(H40,MANAGEMENT!$C$4:$L$100,4,FALSE)="Taking",$M$2,""))</f>
        <v/>
      </c>
      <c r="J40" s="94" t="s">
        <v>246</v>
      </c>
      <c r="K40" s="137">
        <v>3</v>
      </c>
      <c r="L40" s="114"/>
      <c r="M40" s="114"/>
      <c r="N40" s="114"/>
      <c r="O40" s="114"/>
    </row>
    <row r="41" spans="1:18" ht="18.75" thickBot="1" x14ac:dyDescent="0.3">
      <c r="A41" s="139" t="str">
        <f>IF(MANAGEMENT!$J$33=1,$M$1,"")</f>
        <v/>
      </c>
      <c r="B41" s="109" t="str">
        <f>IF(MANAGEMENT!$C$33="Enter Course","HPE",MANAGEMENT!$C$33)</f>
        <v>HPE</v>
      </c>
      <c r="C41" s="138" t="str">
        <f>IF(MANAGEMENT!$F$33="Taking",$M$2,"")</f>
        <v/>
      </c>
      <c r="D41" s="109" t="str">
        <f>IF(B41="HPE","",MANAGEMENT!$D$33)</f>
        <v/>
      </c>
      <c r="E41" s="111">
        <f>MANAGEMENT!$E$33</f>
        <v>0.5</v>
      </c>
      <c r="G41" s="102"/>
      <c r="H41" s="110"/>
      <c r="I41" s="103" t="str">
        <f>IF(ISERROR(VLOOKUP(H41,MANAGEMENT!$C$4:$L$100,4,FALSE)),"",IF(VLOOKUP(H41,MANAGEMENT!$C$4:$L$100,4,FALSE)="Taking",$M$2,""))</f>
        <v/>
      </c>
      <c r="J41" s="94" t="s">
        <v>246</v>
      </c>
      <c r="K41" s="137">
        <v>3</v>
      </c>
    </row>
    <row r="42" spans="1:18" ht="18.75" thickBot="1" x14ac:dyDescent="0.3">
      <c r="A42" s="1"/>
      <c r="B42" s="1"/>
      <c r="C42" s="8"/>
      <c r="D42" s="94"/>
      <c r="E42" s="137">
        <f>SUM(E36:E41)</f>
        <v>15.5</v>
      </c>
      <c r="G42" s="139" t="str">
        <f>IF(MANAGEMENT!$J$34=1,$M$1,"")</f>
        <v/>
      </c>
      <c r="H42" s="109" t="str">
        <f>IF(MANAGEMENT!$C$34="Enter Course","HPE",MANAGEMENT!$C$34)</f>
        <v>HPE</v>
      </c>
      <c r="I42" s="138" t="str">
        <f>IF(MANAGEMENT!$F$34="Taking",$M$2,"")</f>
        <v/>
      </c>
      <c r="J42" s="109" t="str">
        <f>IF(H42="HPE","",MANAGEMENT!$D$34)</f>
        <v/>
      </c>
      <c r="K42" s="111">
        <f>MANAGEMENT!$E$34</f>
        <v>0.5</v>
      </c>
    </row>
    <row r="43" spans="1:18" ht="15.75" x14ac:dyDescent="0.25">
      <c r="G43" s="106"/>
      <c r="H43" s="1"/>
      <c r="I43" s="106"/>
      <c r="J43" s="94"/>
      <c r="K43" s="137">
        <f>SUM(K36:K42)</f>
        <v>18.5</v>
      </c>
    </row>
    <row r="44" spans="1:18" ht="15.75" thickBot="1" x14ac:dyDescent="0.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76"/>
    </row>
    <row r="45" spans="1:18" ht="15.75" x14ac:dyDescent="0.25">
      <c r="A45" s="115"/>
      <c r="B45" s="115"/>
      <c r="C45" s="115"/>
      <c r="D45" s="116" t="s">
        <v>210</v>
      </c>
      <c r="E45" s="116"/>
      <c r="F45" s="117"/>
      <c r="G45" s="117"/>
      <c r="H45" s="117"/>
      <c r="I45" s="117"/>
      <c r="J45" s="116" t="s">
        <v>211</v>
      </c>
      <c r="K45" s="104"/>
    </row>
    <row r="46" spans="1:18" ht="18.75" thickBot="1" x14ac:dyDescent="0.3">
      <c r="A46" s="102" t="str">
        <f>IF(ISERROR(VLOOKUP(B46,MANAGEMENT!$C$4:$T$100,8,FALSE)),"",IF(VLOOKUP(B46,MANAGEMENT!$C$4:$L$100,8,FALSE)=1,MANAGEMENTchecklist!$M$1,""))</f>
        <v/>
      </c>
      <c r="B46" s="94" t="s">
        <v>83</v>
      </c>
      <c r="C46" s="103" t="str">
        <f>IF(ISERROR(VLOOKUP(B46,MANAGEMENT!$C$4:$L$100,4,FALSE)),"",IF(VLOOKUP(B46,MANAGEMENT!$C$4:$L$100,4,FALSE)="Taking",$M$2,""))</f>
        <v/>
      </c>
      <c r="D46" s="95" t="str">
        <f>IF(ISERROR(VLOOKUP(B46,MANAGEMENT!$C$4:$T$100,18,FALSE)),"",VLOOKUP(B46,MANAGEMENT!$C$4:$T$100,18,FALSE))</f>
        <v>Personal Financial Planning</v>
      </c>
      <c r="E46" s="137">
        <v>3</v>
      </c>
      <c r="G46" s="102" t="str">
        <f>IF(ISERROR(VLOOKUP(H46,MANAGEMENT!$C$4:$T$100,8,FALSE)),"",IF(VLOOKUP(H46,MANAGEMENT!$C$4:$L$100,8,FALSE)=1,MANAGEMENTchecklist!$M$1,""))</f>
        <v/>
      </c>
      <c r="H46" s="110"/>
      <c r="I46" s="103" t="str">
        <f>IF(ISERROR(VLOOKUP(H46,MANAGEMENT!$C$4:$L$100,4,FALSE)),"",IF(VLOOKUP(H46,MANAGEMENT!$C$4:$L$100,4,FALSE)="Taking",$M$2,""))</f>
        <v/>
      </c>
      <c r="J46" s="94" t="s">
        <v>246</v>
      </c>
      <c r="K46" s="137">
        <v>1</v>
      </c>
    </row>
    <row r="47" spans="1:18" ht="18.75" thickBot="1" x14ac:dyDescent="0.3">
      <c r="A47" s="102" t="str">
        <f>IF(ISERROR(VLOOKUP(B47,MANAGEMENT!$C$4:$T$100,8,FALSE)),"",IF(VLOOKUP(B47,MANAGEMENT!$C$4:$L$100,8,FALSE)=1,MANAGEMENTchecklist!$M$1,""))</f>
        <v/>
      </c>
      <c r="B47" s="94" t="s">
        <v>124</v>
      </c>
      <c r="C47" s="103" t="str">
        <f>IF(ISERROR(VLOOKUP(B47,MANAGEMENT!$C$4:$L$100,4,FALSE)),"",IF(VLOOKUP(B47,MANAGEMENT!$C$4:$L$100,4,FALSE)="Taking",$M$2,""))</f>
        <v/>
      </c>
      <c r="D47" s="95" t="str">
        <f>IF(ISERROR(VLOOKUP(B47,MANAGEMENT!$C$4:$T$100,18,FALSE)),"",VLOOKUP(B47,MANAGEMENT!$C$4:$T$100,18,FALSE))</f>
        <v>Strategic Management</v>
      </c>
      <c r="E47" s="137">
        <v>3</v>
      </c>
      <c r="G47" s="102" t="str">
        <f>IF(ISERROR(VLOOKUP(H47,MANAGEMENT!$C$4:$T$100,8,FALSE)),"",IF(VLOOKUP(H47,MANAGEMENT!$C$4:$L$100,8,FALSE)=1,MANAGEMENTchecklist!$M$1,""))</f>
        <v/>
      </c>
      <c r="H47" s="94" t="s">
        <v>82</v>
      </c>
      <c r="I47" s="103" t="str">
        <f>IF(ISERROR(VLOOKUP(H47,MANAGEMENT!$C$4:$L$100,4,FALSE)),"",IF(VLOOKUP(H47,MANAGEMENT!$C$4:$L$100,4,FALSE)="Taking",$M$2,""))</f>
        <v/>
      </c>
      <c r="J47" s="95" t="str">
        <f>IF(ISERROR(VLOOKUP(H47,MANAGEMENT!$C$4:$T$100,18,FALSE)),"",VLOOKUP(H47,MANAGEMENT!$C$4:$T$100,18,FALSE))</f>
        <v>Senior Paper</v>
      </c>
      <c r="K47" s="137">
        <v>3</v>
      </c>
    </row>
    <row r="48" spans="1:18" ht="18.75" thickBot="1" x14ac:dyDescent="0.3">
      <c r="A48" s="102" t="str">
        <f>IF(ISERROR(VLOOKUP(B48,MANAGEMENT!$C$4:$T$100,8,FALSE)),"",IF(VLOOKUP(B48,MANAGEMENT!$C$4:$L$100,8,FALSE)=1,MANAGEMENTchecklist!$M$1,""))</f>
        <v/>
      </c>
      <c r="B48" s="94" t="s">
        <v>119</v>
      </c>
      <c r="C48" s="103" t="str">
        <f>IF(ISERROR(VLOOKUP(B48,MANAGEMENT!$C$4:$L$100,4,FALSE)),"",IF(VLOOKUP(B48,MANAGEMENT!$C$4:$L$100,4,FALSE)="Taking",$M$2,""))</f>
        <v/>
      </c>
      <c r="D48" s="95" t="str">
        <f>IF(ISERROR(VLOOKUP(B48,MANAGEMENT!$C$4:$T$100,18,FALSE)),"",VLOOKUP(B48,MANAGEMENT!$C$4:$T$100,18,FALSE))</f>
        <v>Business Law I *</v>
      </c>
      <c r="E48" s="137">
        <v>3</v>
      </c>
      <c r="G48" s="102" t="str">
        <f>IF(ISERROR(VLOOKUP(H48,MANAGEMENT!$C$4:$T$100,8,FALSE)),"",IF(VLOOKUP(H48,MANAGEMENT!$C$4:$L$100,8,FALSE)=1,MANAGEMENTchecklist!$M$1,""))</f>
        <v/>
      </c>
      <c r="H48" s="94" t="s">
        <v>120</v>
      </c>
      <c r="I48" s="103" t="str">
        <f>IF(ISERROR(VLOOKUP(H48,MANAGEMENT!$C$4:$L$100,4,FALSE)),"",IF(VLOOKUP(H48,MANAGEMENT!$C$4:$L$100,4,FALSE)="Taking",$M$2,""))</f>
        <v/>
      </c>
      <c r="J48" s="95" t="str">
        <f>IF(ISERROR(VLOOKUP(H48,MANAGEMENT!$C$4:$T$100,18,FALSE)),"",VLOOKUP(H48,MANAGEMENT!$C$4:$T$100,18,FALSE))</f>
        <v>Business Law II +</v>
      </c>
      <c r="K48" s="137">
        <v>3</v>
      </c>
    </row>
    <row r="49" spans="1:11" ht="18.75" thickBot="1" x14ac:dyDescent="0.3">
      <c r="A49" s="139" t="str">
        <f>IF(MANAGEMENT!$J$48=1,$M$1,"")</f>
        <v/>
      </c>
      <c r="B49" s="112" t="str">
        <f>IF(MANAGEMENT!$C$48="Select","Maj. Elec.",MANAGEMENT!$C$48)</f>
        <v>Maj. Elec.</v>
      </c>
      <c r="C49" s="138" t="str">
        <f>IF(MANAGEMENT!$F$48="Taking",$M$2,"")</f>
        <v/>
      </c>
      <c r="D49" s="109" t="str">
        <f>IF(B49="Maj. Elec.","",MANAGEMENT!$D$48)</f>
        <v/>
      </c>
      <c r="E49" s="113">
        <v>3</v>
      </c>
      <c r="F49" s="77"/>
      <c r="G49" s="139" t="str">
        <f>IF(MANAGEMENT!$J$49=1,$M$1,"")</f>
        <v/>
      </c>
      <c r="H49" s="112" t="str">
        <f>IF(MANAGEMENT!$C$49="Select","Maj. Elec.",MANAGEMENT!$C$49)</f>
        <v>Maj. Elec.</v>
      </c>
      <c r="I49" s="138" t="str">
        <f>IF(MANAGEMENT!$F$49="Taking",$M$2,"")</f>
        <v/>
      </c>
      <c r="J49" s="109" t="str">
        <f>IF(H49="Maj. Elec.","(see diamond in KEY; consider Business Ethics)",MANAGEMENT!$D$49)</f>
        <v>(see diamond in KEY; consider Business Ethics)</v>
      </c>
      <c r="K49" s="137">
        <v>3</v>
      </c>
    </row>
    <row r="50" spans="1:11" ht="18.75" thickBot="1" x14ac:dyDescent="0.3">
      <c r="A50" s="102"/>
      <c r="B50" s="110"/>
      <c r="C50" s="103" t="str">
        <f>IF(ISERROR(VLOOKUP(B50,MANAGEMENT!$C$4:$L$100,4,FALSE)),"",IF(VLOOKUP(B50,MANAGEMENT!$C$4:$L$100,4,FALSE)="Taking",$M$2,""))</f>
        <v/>
      </c>
      <c r="D50" s="94" t="s">
        <v>246</v>
      </c>
      <c r="E50" s="137">
        <v>3</v>
      </c>
      <c r="G50" s="139" t="str">
        <f>IF(MANAGEMENT!$J$50=1,$M$1,"")</f>
        <v/>
      </c>
      <c r="H50" s="112" t="str">
        <f>IF(MANAGEMENT!$C$50="Select","Maj. Elec.",MANAGEMENT!$C$50)</f>
        <v>Maj. Elec.</v>
      </c>
      <c r="I50" s="138" t="str">
        <f>IF(MANAGEMENT!$F$50="Taking",$M$2,"")</f>
        <v/>
      </c>
      <c r="J50" s="109" t="str">
        <f>IF(H50="Maj. Elec.","",MANAGEMENT!$D$50)</f>
        <v/>
      </c>
      <c r="K50" s="137">
        <v>3</v>
      </c>
    </row>
    <row r="51" spans="1:11" ht="18.75" thickBot="1" x14ac:dyDescent="0.3">
      <c r="A51" s="139" t="str">
        <f>IF(MANAGEMENT!$J$62=1,M1,"")</f>
        <v/>
      </c>
      <c r="B51" s="109" t="s">
        <v>121</v>
      </c>
      <c r="C51" s="138" t="str">
        <f>IF(MANAGEMENT!$F$62="Taking",$M$2,"")</f>
        <v/>
      </c>
      <c r="D51" s="109" t="s">
        <v>132</v>
      </c>
      <c r="E51" s="113">
        <v>0</v>
      </c>
      <c r="F51" s="77"/>
      <c r="G51" s="141" t="str">
        <f>IF(MANAGEMENT!$J$36=1,$M$1,"")</f>
        <v/>
      </c>
      <c r="H51" s="109" t="str">
        <f>IF(MANAGEMENT!$C$36="Enter Course","HPE",MANAGEMENT!$C$36)</f>
        <v>HPE</v>
      </c>
      <c r="I51" s="138" t="str">
        <f>IF(MANAGEMENT!$F$36="Taking",$M$2,"")</f>
        <v/>
      </c>
      <c r="J51" s="109" t="str">
        <f>IF(H51="HPE","",MANAGEMENT!$D$36)</f>
        <v/>
      </c>
      <c r="K51" s="111">
        <f>MANAGEMENT!$E$36</f>
        <v>0.5</v>
      </c>
    </row>
    <row r="52" spans="1:11" ht="18.75" thickBot="1" x14ac:dyDescent="0.3">
      <c r="A52" s="139" t="str">
        <f>IF(MANAGEMENT!$J$35=1,$M$1,"")</f>
        <v/>
      </c>
      <c r="B52" s="109" t="str">
        <f>IF(MANAGEMENT!$C$35="Enter Course","HPE",MANAGEMENT!$C$35)</f>
        <v>HPE</v>
      </c>
      <c r="C52" s="138" t="str">
        <f>IF(MANAGEMENT!$F$35="Taking",$M$2,"")</f>
        <v/>
      </c>
      <c r="D52" s="109" t="str">
        <f>IF(B52="HPE","",MANAGEMENT!$D$35)</f>
        <v/>
      </c>
      <c r="E52" s="111">
        <f>MANAGEMENT!$E$35</f>
        <v>0.5</v>
      </c>
      <c r="F52" s="77"/>
      <c r="G52" s="184" t="str">
        <f>IF(ISERROR(VLOOKUP(H52,MANAGEMENT!$C$4:$T$100,8,FALSE)),"",IF(VLOOKUP(H52,MANAGEMENT!$C$4:$L$100,8,FALSE)=1,MANAGEMENTchecklist!$M$1,""))</f>
        <v/>
      </c>
      <c r="H52" s="112"/>
      <c r="I52" s="138" t="str">
        <f>IF(ISERROR(VLOOKUP(H52,MANAGEMENT!$C$4:$L$100,4,FALSE)),"",IF(VLOOKUP(H52,MANAGEMENT!$C$4:$L$100,4,FALSE)="Taking",$M$2,""))</f>
        <v/>
      </c>
      <c r="J52" s="109"/>
      <c r="K52" s="137">
        <f>SUM(K46:K51)</f>
        <v>13.5</v>
      </c>
    </row>
    <row r="53" spans="1:11" ht="18.75" thickBot="1" x14ac:dyDescent="0.3">
      <c r="A53" s="184" t="str">
        <f>IF(ISERROR(VLOOKUP(B53,MANAGEMENT!$C$4:$L$74,8,FALSE)),"",IF(VLOOKUP(B53,MANAGEMENT!$C$4:$L$74,8,FALSE)=1,MANAGEMENTchecklist!$M$1,""))</f>
        <v/>
      </c>
      <c r="B53" s="109"/>
      <c r="C53" s="78"/>
      <c r="D53" s="109"/>
      <c r="E53" s="113">
        <f>SUM(E46:E52)</f>
        <v>15.5</v>
      </c>
      <c r="F53" s="77"/>
      <c r="G53" s="139" t="str">
        <f>IF(ISERROR(VLOOKUP(H53,MANAGEMENT!$C$4:$T$100,8,FALSE)),"",IF(VLOOKUP(H53,MANAGEMENT!$C$4:$L$100,8,FALSE)=1,MANAGEMENTchecklist!$M$1,""))</f>
        <v/>
      </c>
      <c r="H53" s="112" t="s">
        <v>203</v>
      </c>
      <c r="I53" s="138" t="str">
        <f>IF(ISERROR(VLOOKUP(H53,MANAGEMENT!$C$4:$L$100,4,FALSE)),"",IF(VLOOKUP(H53,MANAGEMENT!$C$4:$L$100,4,FALSE)="Taking",$M$2,""))</f>
        <v/>
      </c>
      <c r="J53" s="109" t="s">
        <v>204</v>
      </c>
      <c r="K53" s="105">
        <v>3</v>
      </c>
    </row>
    <row r="54" spans="1:11" ht="18.75" thickBot="1" x14ac:dyDescent="0.3">
      <c r="A54" s="102" t="str">
        <f>IF(ISERROR(VLOOKUP(B54,MANAGEMENT!$C$4:$T$100,8,FALSE)),"",IF(VLOOKUP(B54,MANAGEMENT!$C$4:$L$100,8,FALSE)=1,MANAGEMENTchecklist!$M$1,""))</f>
        <v/>
      </c>
      <c r="B54" s="94" t="s">
        <v>201</v>
      </c>
      <c r="C54" s="1"/>
      <c r="D54" s="94" t="s">
        <v>202</v>
      </c>
      <c r="E54" s="105">
        <v>2</v>
      </c>
      <c r="G54" s="106"/>
      <c r="H54" s="94"/>
      <c r="I54" s="106"/>
      <c r="J54" s="94"/>
      <c r="K54" s="137">
        <f>SUM(K52:K53)</f>
        <v>16.5</v>
      </c>
    </row>
    <row r="55" spans="1:11" ht="15.75" x14ac:dyDescent="0.25">
      <c r="A55" s="1"/>
      <c r="B55" s="1"/>
      <c r="C55" s="1"/>
      <c r="D55" s="94"/>
      <c r="E55" s="137">
        <f>SUM(E53:E54)</f>
        <v>17.5</v>
      </c>
      <c r="G55" s="241" t="s">
        <v>205</v>
      </c>
      <c r="H55" s="241"/>
      <c r="I55" s="241"/>
      <c r="J55" s="241"/>
      <c r="K55" s="241"/>
    </row>
    <row r="56" spans="1:11" ht="15.75" thickBot="1" x14ac:dyDescent="0.3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IF(ISERROR(VLOOKUP(B58,MANAGEMENT!$C$4:$T$100,8,FALSE)),"",IF(VLOOKUP(B58,MANAGEMENT!$C$4:$L$100,8,FALSE)=1,MANAGEMENTchecklist!$M$1,""))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IF(ISERROR(VLOOKUP(H58,MANAGEMENT!$C$4:$T$100,8,FALSE)),"",IF(VLOOKUP(H58,MANAGEMENT!$C$4:$L$100,8,FALSE)=1,MANAGEMENTchecklist!$M$1,""))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IF(ISERROR(VLOOKUP(B59,MANAGEMENT!$C$4:$T$100,8,FALSE)),"",IF(VLOOKUP(B59,MANAGEMENT!$C$4:$L$100,8,FALSE)=1,MANAGEMENTchecklist!$M$1,""))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IF(ISERROR(VLOOKUP(H59,MANAGEMENT!$C$4:$T$100,8,FALSE)),"",IF(VLOOKUP(H59,MANAGEMENT!$C$4:$L$100,8,FALSE)=1,MANAGEMENTchecklist!$M$1,""))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IF(ISERROR(VLOOKUP(B60,MANAGEMENT!$C$4:$T$100,8,FALSE)),"",IF(VLOOKUP(B60,MANAGEMENT!$C$4:$L$100,8,FALSE)=1,MANAGEMENTchecklist!$M$1,""))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IF(ISERROR(VLOOKUP(H60,MANAGEMENT!$C$4:$T$100,8,FALSE)),"",IF(VLOOKUP(H60,MANAGEMENT!$C$4:$L$100,8,FALSE)=1,MANAGEMENTchecklist!$M$1,""))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IF(ISERROR(VLOOKUP(B61,MANAGEMENT!$C$4:$T$100,8,FALSE)),"",IF(VLOOKUP(B61,MANAGEMENT!$C$4:$L$100,8,FALSE)=1,MANAGEMENTchecklist!$M$1,""))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IF(ISERROR(VLOOKUP(H61,MANAGEMENT!$C$4:$T$100,8,FALSE)),"",IF(VLOOKUP(H61,MANAGEMENT!$C$4:$L$100,8,FALSE)=1,MANAGEMENTchecklist!$M$1,""))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IF(ISERROR(VLOOKUP(B62,MANAGEMENT!$C$4:$T$100,8,FALSE)),"",IF(VLOOKUP(B62,MANAGEMENT!$C$4:$L$100,8,FALSE)=1,MANAGEMENTchecklist!$M$1,""))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IF(ISERROR(VLOOKUP(H62,MANAGEMENT!$C$4:$T$100,8,FALSE)),"",IF(VLOOKUP(H62,MANAGEMENT!$C$4:$L$100,8,FALSE)=1,MANAGEMENTchecklist!$M$1,""))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IF(ISERROR(VLOOKUP(B63,MANAGEMENT!$C$4:$T$100,8,FALSE)),"",IF(VLOOKUP(B63,MANAGEMENT!$C$4:$L$100,8,FALSE)=1,MANAGEMENTchecklist!$M$1,""))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ht="27" x14ac:dyDescent="0.25">
      <c r="A69" s="122" t="s">
        <v>235</v>
      </c>
      <c r="B69" s="242" t="s">
        <v>495</v>
      </c>
      <c r="C69" s="242"/>
      <c r="D69" s="242"/>
      <c r="E69" s="242"/>
      <c r="F69" s="242"/>
      <c r="G69" s="242"/>
      <c r="H69" s="242"/>
      <c r="I69" s="242"/>
      <c r="J69" s="242"/>
    </row>
    <row r="70" spans="1:11" ht="27" customHeight="1" x14ac:dyDescent="0.25">
      <c r="A70" s="123" t="s">
        <v>236</v>
      </c>
      <c r="B70" s="242" t="s">
        <v>242</v>
      </c>
      <c r="C70" s="242"/>
      <c r="D70" s="242"/>
      <c r="E70" s="242"/>
      <c r="F70" s="242"/>
      <c r="G70" s="242"/>
      <c r="H70" s="242"/>
      <c r="I70" s="242"/>
      <c r="J70" s="242"/>
    </row>
    <row r="71" spans="1:11" x14ac:dyDescent="0.25">
      <c r="A71" s="124" t="s">
        <v>237</v>
      </c>
      <c r="B71" s="81" t="s">
        <v>243</v>
      </c>
      <c r="C71" s="81"/>
      <c r="D71" s="81"/>
      <c r="E71" s="81"/>
      <c r="F71" s="81"/>
      <c r="G71" s="81"/>
      <c r="H71" s="81"/>
      <c r="I71" s="81"/>
      <c r="J71" s="81"/>
    </row>
    <row r="72" spans="1:11" x14ac:dyDescent="0.25">
      <c r="A72" s="124" t="s">
        <v>238</v>
      </c>
      <c r="B72" s="81" t="s">
        <v>244</v>
      </c>
      <c r="C72" s="81"/>
      <c r="D72" s="81"/>
      <c r="E72" s="81"/>
      <c r="F72" s="81"/>
      <c r="G72" s="81"/>
      <c r="H72" s="81"/>
      <c r="I72" s="81"/>
      <c r="J72" s="81"/>
    </row>
    <row r="73" spans="1:11" x14ac:dyDescent="0.25">
      <c r="A73" s="125" t="s">
        <v>248</v>
      </c>
      <c r="B73" s="81" t="s">
        <v>249</v>
      </c>
      <c r="C73" s="81"/>
      <c r="D73" s="81"/>
      <c r="E73" s="81"/>
      <c r="F73" s="81"/>
      <c r="G73" s="81"/>
      <c r="H73" s="81"/>
      <c r="I73" s="81"/>
      <c r="J73" s="81"/>
    </row>
  </sheetData>
  <sheetProtection password="EDE3" sheet="1" objects="1" scenarios="1" selectLockedCells="1"/>
  <mergeCells count="10">
    <mergeCell ref="A23:K24"/>
    <mergeCell ref="G55:K55"/>
    <mergeCell ref="B69:J69"/>
    <mergeCell ref="B70:J70"/>
    <mergeCell ref="B7:H7"/>
    <mergeCell ref="B8:D8"/>
    <mergeCell ref="F8:H8"/>
    <mergeCell ref="B9:D9"/>
    <mergeCell ref="F9:H9"/>
    <mergeCell ref="B10:H10"/>
  </mergeCells>
  <conditionalFormatting sqref="N37">
    <cfRule type="expression" dxfId="8" priority="2">
      <formula>IF($N$37=1,TRUE,FALSE)</formula>
    </cfRule>
  </conditionalFormatting>
  <conditionalFormatting sqref="A1:K1">
    <cfRule type="expression" dxfId="7" priority="1">
      <formula>IF($N$1&lt;&gt;$O$1,TRUE,FALSE)</formula>
    </cfRule>
  </conditionalFormatting>
  <pageMargins left="0.5" right="0.5" top="0.5" bottom="0.5" header="0.55000000000000004" footer="0.3"/>
  <pageSetup scale="57" orientation="portrait" r:id="rId1"/>
  <ignoredErrors>
    <ignoredError sqref="A16 C16:D16 G19 I16:J16 I19 C27:D27 I39 C49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2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710937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559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IF(OR(F4="F",F4="W",F4="WF",F4="NP"),"Retake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IF(OR(F5="F",F5="W",F5="WF",F5="NP"),"Retake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IF(OR(F12="F",F12="W",F12="WF",F12="NP"),"Retake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IF(OR(F17="F",F17="W",F17="WF",F17="NP"),"Retake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566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IF(OR(F21="F",F21="W",F21="WF",F21="NP"),"Retake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565</v>
      </c>
      <c r="E22" s="22">
        <v>1</v>
      </c>
      <c r="F22" s="23" t="s">
        <v>41</v>
      </c>
      <c r="G22" s="24" t="str">
        <f>IF(F22="A",4,IF(F22="B",3,IF(F22="C",2,IF(F22="D",1,IF(OR(F22="F",F22="WF"),0,IF(F22="T","",IF(F22="X","","")))))))</f>
        <v/>
      </c>
      <c r="H22" s="24" t="str">
        <f>IF(G22="","",G22*E22)</f>
        <v/>
      </c>
      <c r="I22" s="24" t="str">
        <f>IF(H22="","",E22)</f>
        <v/>
      </c>
      <c r="J22" s="25">
        <f>IF(OR(F22="F",F22="WF",F22="W",F22="NP",F22="Select"),0,1)</f>
        <v>0</v>
      </c>
      <c r="K22" s="25">
        <f>J22*E22</f>
        <v>0</v>
      </c>
      <c r="L22" s="24">
        <f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>IF(OR(F22="F",F22="W",F22="WF",F22="NP"),"Retake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>IF(M22="FA",CONCATENATE(D22," *"),IF(M22="SP",CONCATENATE(D22," +"),IF(M22="FA, SUM",CONCATENATE(D22," *^"),IF(M22="SP, SUM",CONCATENATE(D22," +^"),D22))))</f>
        <v>Enter Laboratory Course Name</v>
      </c>
      <c r="U22" s="134">
        <f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566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IF(OR(F23="F",F23="W",F23="WF",F23="NP"),"Retake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565</v>
      </c>
      <c r="E24" s="22">
        <v>1</v>
      </c>
      <c r="F24" s="23" t="s">
        <v>41</v>
      </c>
      <c r="G24" s="24" t="str">
        <f>IF(F24="A",4,IF(F24="B",3,IF(F24="C",2,IF(F24="D",1,IF(OR(F24="F",F24="WF"),0,IF(F24="T","",IF(F24="X","","")))))))</f>
        <v/>
      </c>
      <c r="H24" s="24" t="str">
        <f>IF(G24="","",G24*E24)</f>
        <v/>
      </c>
      <c r="I24" s="24" t="str">
        <f>IF(H24="","",E24)</f>
        <v/>
      </c>
      <c r="J24" s="25">
        <f>IF(OR(F24="F",F24="WF",F24="W",F24="NP",F24="Select"),0,1)</f>
        <v>0</v>
      </c>
      <c r="K24" s="25">
        <f>J24*E24</f>
        <v>0</v>
      </c>
      <c r="L24" s="24">
        <f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>IF(OR(F24="F",F24="W",F24="WF",F24="NP"),"Retake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>IF(M24="FA",CONCATENATE(D24," *"),IF(M24="SP",CONCATENATE(D24," +"),IF(M24="FA, SUM",CONCATENATE(D24," *^"),IF(M24="SP, SUM",CONCATENATE(D24," +^"),D24))))</f>
        <v>Enter Laboratory Course Name</v>
      </c>
      <c r="U24" s="134">
        <f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>IF(OR(F26="F",F26="W",F26="WF",F26="NP"),"Retake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42">IF(F28="Taking",$T$2,"")</f>
        <v/>
      </c>
      <c r="B28" s="72" t="str">
        <f t="shared" ref="B28:B36" si="43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44">IF(F28="A",4,IF(F28="B",3,IF(F28="C",2,IF(F28="D",1,IF(OR(F28="F",F28="WF"),0,IF(F28="T","",IF(F28="X","","")))))))</f>
        <v/>
      </c>
      <c r="H28" s="48" t="str">
        <f t="shared" ref="H28:H36" si="45">IF(G28="","",G28*E28)</f>
        <v/>
      </c>
      <c r="I28" s="48" t="str">
        <f t="shared" ref="I28:I36" si="46">IF(H28="","",E28)</f>
        <v/>
      </c>
      <c r="J28" s="49">
        <f t="shared" ref="J28:J36" si="47">IF(OR(F28="F",F28="WF",F28="W",F28="NP",F28="Select"),0,1)</f>
        <v>0</v>
      </c>
      <c r="K28" s="49">
        <f t="shared" ref="K28:K36" si="48">J28*E28</f>
        <v>0</v>
      </c>
      <c r="L28" s="48">
        <f t="shared" ref="L28:L36" si="49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50">IF(OR(F28="F",F28="W",F28="WF",F28="NP"),"Retake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51">IF(M28="FA",CONCATENATE(D28," *"),IF(M28="SP",CONCATENATE(D28," +"),IF(M28="FA, SUM",CONCATENATE(D28," *^"),IF(M28="SP, SUM",CONCATENATE(D28," +^"),D28))))</f>
        <v>Health Fitness I</v>
      </c>
      <c r="U28" s="132">
        <f t="shared" ref="U28:U36" si="52">IF(F28="Taking",E28,0)</f>
        <v>0</v>
      </c>
      <c r="V28" s="132">
        <f t="shared" ref="V28:V36" si="53">IF(F28="Trans.",E28,0)</f>
        <v>0</v>
      </c>
      <c r="W28" s="226"/>
    </row>
    <row r="29" spans="1:23" x14ac:dyDescent="0.25">
      <c r="A29" s="72" t="str">
        <f t="shared" si="42"/>
        <v/>
      </c>
      <c r="B29" s="72" t="str">
        <f t="shared" si="43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44"/>
        <v/>
      </c>
      <c r="H29" s="18" t="str">
        <f t="shared" si="45"/>
        <v/>
      </c>
      <c r="I29" s="18" t="str">
        <f t="shared" si="46"/>
        <v/>
      </c>
      <c r="J29" s="19">
        <f t="shared" si="47"/>
        <v>0</v>
      </c>
      <c r="K29" s="19">
        <f t="shared" si="48"/>
        <v>0</v>
      </c>
      <c r="L29" s="18">
        <f t="shared" si="49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50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51"/>
        <v>Health Fitness II</v>
      </c>
      <c r="U29" s="133">
        <f t="shared" si="52"/>
        <v>0</v>
      </c>
      <c r="V29" s="133">
        <f t="shared" si="53"/>
        <v>0</v>
      </c>
      <c r="W29" s="226"/>
    </row>
    <row r="30" spans="1:23" x14ac:dyDescent="0.25">
      <c r="A30" s="72" t="str">
        <f t="shared" si="42"/>
        <v/>
      </c>
      <c r="B30" s="72" t="str">
        <f t="shared" si="43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44"/>
        <v/>
      </c>
      <c r="H30" s="18" t="str">
        <f t="shared" si="45"/>
        <v/>
      </c>
      <c r="I30" s="18" t="str">
        <f t="shared" si="46"/>
        <v/>
      </c>
      <c r="J30" s="19">
        <f t="shared" si="47"/>
        <v>0</v>
      </c>
      <c r="K30" s="19">
        <f t="shared" si="48"/>
        <v>0</v>
      </c>
      <c r="L30" s="18">
        <f t="shared" si="49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51"/>
        <v>Swimming Proficiency</v>
      </c>
      <c r="U30" s="133">
        <f t="shared" si="52"/>
        <v>0</v>
      </c>
      <c r="V30" s="133">
        <f t="shared" si="53"/>
        <v>0</v>
      </c>
      <c r="W30" s="226"/>
    </row>
    <row r="31" spans="1:23" x14ac:dyDescent="0.25">
      <c r="A31" s="72" t="str">
        <f t="shared" si="42"/>
        <v/>
      </c>
      <c r="B31" s="72" t="str">
        <f t="shared" si="43"/>
        <v/>
      </c>
      <c r="C31" s="232" t="s">
        <v>49</v>
      </c>
      <c r="D31" s="229" t="s">
        <v>582</v>
      </c>
      <c r="E31" s="60">
        <v>0.5</v>
      </c>
      <c r="F31" s="17" t="s">
        <v>41</v>
      </c>
      <c r="G31" s="18" t="str">
        <f t="shared" si="44"/>
        <v/>
      </c>
      <c r="H31" s="18" t="str">
        <f t="shared" si="45"/>
        <v/>
      </c>
      <c r="I31" s="18" t="str">
        <f t="shared" si="46"/>
        <v/>
      </c>
      <c r="J31" s="19">
        <f t="shared" si="47"/>
        <v>0</v>
      </c>
      <c r="K31" s="19">
        <f t="shared" si="48"/>
        <v>0</v>
      </c>
      <c r="L31" s="18">
        <f t="shared" si="49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50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51"/>
        <v>Enter Course Name - Do Not Paste</v>
      </c>
      <c r="U31" s="133">
        <f t="shared" si="52"/>
        <v>0</v>
      </c>
      <c r="V31" s="133">
        <f t="shared" si="53"/>
        <v>0</v>
      </c>
      <c r="W31" s="226"/>
    </row>
    <row r="32" spans="1:23" x14ac:dyDescent="0.25">
      <c r="A32" s="72" t="str">
        <f t="shared" si="42"/>
        <v/>
      </c>
      <c r="B32" s="72" t="str">
        <f t="shared" si="43"/>
        <v/>
      </c>
      <c r="C32" s="232" t="s">
        <v>49</v>
      </c>
      <c r="D32" s="229" t="s">
        <v>582</v>
      </c>
      <c r="E32" s="60">
        <v>0.5</v>
      </c>
      <c r="F32" s="17" t="s">
        <v>41</v>
      </c>
      <c r="G32" s="18" t="str">
        <f t="shared" si="44"/>
        <v/>
      </c>
      <c r="H32" s="18" t="str">
        <f t="shared" si="45"/>
        <v/>
      </c>
      <c r="I32" s="18" t="str">
        <f t="shared" si="46"/>
        <v/>
      </c>
      <c r="J32" s="19">
        <f t="shared" si="47"/>
        <v>0</v>
      </c>
      <c r="K32" s="19">
        <f t="shared" si="48"/>
        <v>0</v>
      </c>
      <c r="L32" s="18">
        <f t="shared" si="49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50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51"/>
        <v>Enter Course Name - Do Not Paste</v>
      </c>
      <c r="U32" s="133">
        <f t="shared" si="52"/>
        <v>0</v>
      </c>
      <c r="V32" s="133">
        <f t="shared" si="53"/>
        <v>0</v>
      </c>
      <c r="W32" s="226"/>
    </row>
    <row r="33" spans="1:23" x14ac:dyDescent="0.25">
      <c r="A33" s="72" t="str">
        <f t="shared" si="42"/>
        <v/>
      </c>
      <c r="B33" s="72" t="str">
        <f t="shared" si="43"/>
        <v/>
      </c>
      <c r="C33" s="232" t="s">
        <v>49</v>
      </c>
      <c r="D33" s="229" t="s">
        <v>582</v>
      </c>
      <c r="E33" s="60">
        <v>0.5</v>
      </c>
      <c r="F33" s="17" t="s">
        <v>41</v>
      </c>
      <c r="G33" s="18" t="str">
        <f t="shared" si="44"/>
        <v/>
      </c>
      <c r="H33" s="18" t="str">
        <f t="shared" si="45"/>
        <v/>
      </c>
      <c r="I33" s="18" t="str">
        <f t="shared" si="46"/>
        <v/>
      </c>
      <c r="J33" s="19">
        <f t="shared" si="47"/>
        <v>0</v>
      </c>
      <c r="K33" s="19">
        <f t="shared" si="48"/>
        <v>0</v>
      </c>
      <c r="L33" s="18">
        <f t="shared" si="49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50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51"/>
        <v>Enter Course Name - Do Not Paste</v>
      </c>
      <c r="U33" s="133">
        <f t="shared" si="52"/>
        <v>0</v>
      </c>
      <c r="V33" s="133">
        <f t="shared" si="53"/>
        <v>0</v>
      </c>
      <c r="W33" s="226"/>
    </row>
    <row r="34" spans="1:23" x14ac:dyDescent="0.25">
      <c r="A34" s="72" t="str">
        <f t="shared" si="42"/>
        <v/>
      </c>
      <c r="B34" s="72" t="str">
        <f t="shared" si="43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44"/>
        <v/>
      </c>
      <c r="H34" s="18" t="str">
        <f t="shared" si="45"/>
        <v/>
      </c>
      <c r="I34" s="18" t="str">
        <f t="shared" si="46"/>
        <v/>
      </c>
      <c r="J34" s="19">
        <f t="shared" si="47"/>
        <v>0</v>
      </c>
      <c r="K34" s="19">
        <f t="shared" si="48"/>
        <v>0</v>
      </c>
      <c r="L34" s="18">
        <f t="shared" si="49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50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51"/>
        <v>Enter Course Name - Do Not Paste</v>
      </c>
      <c r="U34" s="133">
        <f t="shared" si="52"/>
        <v>0</v>
      </c>
      <c r="V34" s="133">
        <f t="shared" si="53"/>
        <v>0</v>
      </c>
      <c r="W34" s="226"/>
    </row>
    <row r="35" spans="1:23" x14ac:dyDescent="0.25">
      <c r="A35" s="72" t="str">
        <f t="shared" si="42"/>
        <v/>
      </c>
      <c r="B35" s="72" t="str">
        <f t="shared" si="43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44"/>
        <v/>
      </c>
      <c r="H35" s="18" t="str">
        <f t="shared" si="45"/>
        <v/>
      </c>
      <c r="I35" s="18" t="str">
        <f t="shared" si="46"/>
        <v/>
      </c>
      <c r="J35" s="19">
        <f t="shared" si="47"/>
        <v>0</v>
      </c>
      <c r="K35" s="19">
        <f t="shared" si="48"/>
        <v>0</v>
      </c>
      <c r="L35" s="18">
        <f t="shared" si="49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50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51"/>
        <v>Enter Course Name - Do Not Paste</v>
      </c>
      <c r="U35" s="133">
        <f t="shared" si="52"/>
        <v>0</v>
      </c>
      <c r="V35" s="133">
        <f t="shared" si="53"/>
        <v>0</v>
      </c>
      <c r="W35" s="226"/>
    </row>
    <row r="36" spans="1:23" ht="15.75" thickBot="1" x14ac:dyDescent="0.3">
      <c r="A36" s="72" t="str">
        <f t="shared" si="42"/>
        <v/>
      </c>
      <c r="B36" s="72" t="str">
        <f t="shared" si="43"/>
        <v/>
      </c>
      <c r="C36" s="233" t="s">
        <v>49</v>
      </c>
      <c r="D36" s="230" t="s">
        <v>582</v>
      </c>
      <c r="E36" s="61">
        <v>0.5</v>
      </c>
      <c r="F36" s="62" t="s">
        <v>41</v>
      </c>
      <c r="G36" s="24" t="str">
        <f t="shared" si="44"/>
        <v/>
      </c>
      <c r="H36" s="24" t="str">
        <f t="shared" si="45"/>
        <v/>
      </c>
      <c r="I36" s="24" t="str">
        <f t="shared" si="46"/>
        <v/>
      </c>
      <c r="J36" s="25">
        <f t="shared" si="47"/>
        <v>0</v>
      </c>
      <c r="K36" s="25">
        <f t="shared" si="48"/>
        <v>0</v>
      </c>
      <c r="L36" s="24">
        <f t="shared" si="49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50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51"/>
        <v>Enter Course Name - Do Not Paste</v>
      </c>
      <c r="U36" s="134">
        <f t="shared" si="52"/>
        <v>0</v>
      </c>
      <c r="V36" s="134">
        <f t="shared" si="53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7" si="54">IF(F40="Taking",$T$2,"")</f>
        <v/>
      </c>
      <c r="B40" s="72" t="str">
        <f t="shared" ref="B40:B47" si="55">IF(J40=1,$T$1,"")</f>
        <v/>
      </c>
      <c r="C40" s="52" t="s">
        <v>82</v>
      </c>
      <c r="D40" s="13" t="str">
        <f>IF(ISERROR(VLOOKUP(C40,DYNAMICprerequisites!$A$6:$E$305,3,FALSE)),"",VLOOKUP(C40,DYNAMICprerequisites!$A$6:$E$305,3,FALSE))</f>
        <v>Senior Paper</v>
      </c>
      <c r="E40" s="46">
        <v>3</v>
      </c>
      <c r="F40" s="47" t="s">
        <v>41</v>
      </c>
      <c r="G40" s="48" t="str">
        <f t="shared" ref="G40:G47" si="56">IF(F40="A",4,IF(F40="B",3,IF(F40="C",2,IF(F40="D",1,IF(OR(F40="F",F40="WF"),0,IF(F40="T","",IF(F40="X","","")))))))</f>
        <v/>
      </c>
      <c r="H40" s="48" t="str">
        <f t="shared" ref="H40:H47" si="57">IF(G40="","",G40*E40)</f>
        <v/>
      </c>
      <c r="I40" s="48" t="str">
        <f t="shared" ref="I40:I47" si="58">IF(H40="","",E40)</f>
        <v/>
      </c>
      <c r="J40" s="49">
        <f>IF(OR(F40="D",F40="F",F40="WF",F40="W",F40="NP",F40="Select"),0,1)</f>
        <v>0</v>
      </c>
      <c r="K40" s="49">
        <f t="shared" ref="K40:K47" si="59">J40*E40</f>
        <v>0</v>
      </c>
      <c r="L40" s="48">
        <f t="shared" ref="L40:L47" si="60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SP</v>
      </c>
      <c r="N40" s="48" t="str">
        <f>IF(OR(F40="D",F40="F",F40="W",F40="WF",F40="NP"),"Retake the course.","")</f>
        <v/>
      </c>
      <c r="O40" s="33" t="str">
        <f ca="1">IF(ISERROR(VLOOKUP(C40,DYNAMICprerequisites!$A$6:$E$305,5,FALSE)),"",VLOOKUP(C40,DYNAMICprerequisites!$A$6:$E$305,5,FALSE))</f>
        <v>ACT 216 BUS 201 FIN 338 MGT 130 MKT 130 senior standing</v>
      </c>
      <c r="P40" s="34"/>
      <c r="Q40" s="34"/>
      <c r="R40" s="34"/>
      <c r="S40" s="35"/>
      <c r="T40" s="82" t="str">
        <f t="shared" ref="T40:T47" si="61">IF(M40="FA",CONCATENATE(D40," *"),IF(M40="SP",CONCATENATE(D40," +"),IF(M40="FA, SUM",CONCATENATE(D40," *^"),IF(M40="SP, SUM",CONCATENATE(D40," +^"),D40))))</f>
        <v>Senior Paper</v>
      </c>
      <c r="U40" s="132">
        <f t="shared" ref="U40:U47" si="62">IF(F40="Taking",E40,0)</f>
        <v>0</v>
      </c>
      <c r="V40" s="132">
        <f t="shared" ref="V40:V48" si="63">IF(F40="Trans.",E40,0)</f>
        <v>0</v>
      </c>
      <c r="W40" s="226"/>
    </row>
    <row r="41" spans="1:23" x14ac:dyDescent="0.25">
      <c r="A41" s="72" t="str">
        <f t="shared" si="54"/>
        <v/>
      </c>
      <c r="B41" s="72" t="str">
        <f t="shared" si="55"/>
        <v/>
      </c>
      <c r="C41" s="14" t="s">
        <v>264</v>
      </c>
      <c r="D41" s="15" t="str">
        <f>IF(ISERROR(VLOOKUP(C41,DYNAMICprerequisites!$A$6:$E$305,3,FALSE)),"",VLOOKUP(C41,DYNAMICprerequisites!$A$6:$E$305,3,FALSE))</f>
        <v>Business Communications</v>
      </c>
      <c r="E41" s="16">
        <v>3</v>
      </c>
      <c r="F41" s="17" t="s">
        <v>41</v>
      </c>
      <c r="G41" s="18" t="str">
        <f t="shared" si="56"/>
        <v/>
      </c>
      <c r="H41" s="18" t="str">
        <f t="shared" si="57"/>
        <v/>
      </c>
      <c r="I41" s="18" t="str">
        <f t="shared" si="58"/>
        <v/>
      </c>
      <c r="J41" s="19">
        <f t="shared" ref="J41:J47" si="64">IF(OR(F41="D",F41="F",F41="WF",F41="W",F41="NP",F41="Select"),0,1)</f>
        <v>0</v>
      </c>
      <c r="K41" s="19">
        <f t="shared" si="59"/>
        <v>0</v>
      </c>
      <c r="L41" s="18">
        <f t="shared" si="60"/>
        <v>3</v>
      </c>
      <c r="M41" s="18" t="str">
        <f>IF(ISERROR(VLOOKUP(C41,DYNAMICprerequisites!$A$6:$E$305,2,FALSE)),"",IF(VLOOKUP(C41,DYNAMICprerequisites!$A$6:$E$305,2,FALSE)=0,"",VLOOKUP(C41,DYNAMICprerequisites!$A$6:$E$305,2,FALSE)))</f>
        <v>FA, SP</v>
      </c>
      <c r="N41" s="18" t="str">
        <f t="shared" ref="N41:N50" si="65">IF(OR(F41="D",F41="F",F41="W",F41="WF",F41="NP"),"Retake the course.","")</f>
        <v/>
      </c>
      <c r="O41" s="36" t="str">
        <f>IF(ISERROR(VLOOKUP(C41,DYNAMICprerequisites!$A$6:$E$305,5,FALSE)),"",VLOOKUP(C41,DYNAMICprerequisites!$A$6:$E$305,5,FALSE))</f>
        <v/>
      </c>
      <c r="P41" s="37"/>
      <c r="Q41" s="37"/>
      <c r="R41" s="37"/>
      <c r="S41" s="38"/>
      <c r="T41" s="84" t="str">
        <f t="shared" si="61"/>
        <v>Business Communications</v>
      </c>
      <c r="U41" s="133">
        <f t="shared" si="62"/>
        <v>0</v>
      </c>
      <c r="V41" s="133">
        <f t="shared" si="63"/>
        <v>0</v>
      </c>
      <c r="W41" s="226"/>
    </row>
    <row r="42" spans="1:23" x14ac:dyDescent="0.25">
      <c r="A42" s="72" t="str">
        <f t="shared" si="54"/>
        <v/>
      </c>
      <c r="B42" s="72" t="str">
        <f t="shared" si="55"/>
        <v/>
      </c>
      <c r="C42" s="14" t="s">
        <v>125</v>
      </c>
      <c r="D42" s="15" t="str">
        <f>IF(ISERROR(VLOOKUP(C42,DYNAMICprerequisites!$A$6:$E$305,3,FALSE)),"",VLOOKUP(C42,DYNAMICprerequisites!$A$6:$E$305,3,FALSE))</f>
        <v>Principles of Marketing</v>
      </c>
      <c r="E42" s="16">
        <v>3</v>
      </c>
      <c r="F42" s="17" t="s">
        <v>41</v>
      </c>
      <c r="G42" s="18" t="str">
        <f t="shared" si="56"/>
        <v/>
      </c>
      <c r="H42" s="18" t="str">
        <f t="shared" si="57"/>
        <v/>
      </c>
      <c r="I42" s="18" t="str">
        <f t="shared" si="58"/>
        <v/>
      </c>
      <c r="J42" s="19">
        <f t="shared" si="64"/>
        <v>0</v>
      </c>
      <c r="K42" s="19">
        <f t="shared" si="59"/>
        <v>0</v>
      </c>
      <c r="L42" s="18">
        <f t="shared" si="60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65"/>
        <v/>
      </c>
      <c r="O42" s="36" t="str">
        <f>IF(ISERROR(VLOOKUP(C42,DYNAMICprerequisites!$A$6:$E$305,5,FALSE)),"",VLOOKUP(C42,DYNAMICprerequisites!$A$6:$E$305,5,FALSE))</f>
        <v/>
      </c>
      <c r="P42" s="37"/>
      <c r="Q42" s="37"/>
      <c r="R42" s="37"/>
      <c r="S42" s="38"/>
      <c r="T42" s="84" t="str">
        <f t="shared" si="61"/>
        <v>Principles of Marketing</v>
      </c>
      <c r="U42" s="133">
        <f t="shared" si="62"/>
        <v>0</v>
      </c>
      <c r="V42" s="133">
        <f t="shared" si="63"/>
        <v>0</v>
      </c>
      <c r="W42" s="226"/>
    </row>
    <row r="43" spans="1:23" x14ac:dyDescent="0.25">
      <c r="A43" s="72" t="str">
        <f t="shared" si="54"/>
        <v/>
      </c>
      <c r="B43" s="72" t="str">
        <f t="shared" si="55"/>
        <v/>
      </c>
      <c r="C43" s="14" t="s">
        <v>274</v>
      </c>
      <c r="D43" s="15" t="str">
        <f>IF(ISERROR(VLOOKUP(C43,DYNAMICprerequisites!$A$6:$E$305,3,FALSE)),"",VLOOKUP(C43,DYNAMICprerequisites!$A$6:$E$305,3,FALSE))</f>
        <v>Consumer Behavior</v>
      </c>
      <c r="E43" s="16">
        <v>3</v>
      </c>
      <c r="F43" s="17" t="s">
        <v>41</v>
      </c>
      <c r="G43" s="18" t="str">
        <f t="shared" si="56"/>
        <v/>
      </c>
      <c r="H43" s="18" t="str">
        <f t="shared" si="57"/>
        <v/>
      </c>
      <c r="I43" s="18" t="str">
        <f t="shared" si="58"/>
        <v/>
      </c>
      <c r="J43" s="19">
        <f t="shared" si="64"/>
        <v>0</v>
      </c>
      <c r="K43" s="19">
        <f t="shared" si="59"/>
        <v>0</v>
      </c>
      <c r="L43" s="18">
        <f t="shared" si="60"/>
        <v>3</v>
      </c>
      <c r="M43" s="18" t="str">
        <f>IF(ISERROR(VLOOKUP(C43,DYNAMICprerequisites!$A$6:$E$305,2,FALSE)),"",IF(VLOOKUP(C43,DYNAMICprerequisites!$A$6:$E$305,2,FALSE)=0,"",VLOOKUP(C43,DYNAMICprerequisites!$A$6:$E$305,2,FALSE)))</f>
        <v>SP</v>
      </c>
      <c r="N43" s="18" t="str">
        <f t="shared" si="65"/>
        <v/>
      </c>
      <c r="O43" s="36" t="str">
        <f ca="1">IF(ISERROR(VLOOKUP(C43,DYNAMICprerequisites!$A$6:$E$305,5,FALSE)),"",VLOOKUP(C43,DYNAMICprerequisites!$A$6:$E$305,5,FALSE))</f>
        <v>MKT 130</v>
      </c>
      <c r="P43" s="37"/>
      <c r="Q43" s="37"/>
      <c r="R43" s="37"/>
      <c r="S43" s="38"/>
      <c r="T43" s="84" t="str">
        <f t="shared" si="61"/>
        <v>Consumer Behavior +</v>
      </c>
      <c r="U43" s="133">
        <f t="shared" si="62"/>
        <v>0</v>
      </c>
      <c r="V43" s="133">
        <f t="shared" si="63"/>
        <v>0</v>
      </c>
      <c r="W43" s="226"/>
    </row>
    <row r="44" spans="1:23" x14ac:dyDescent="0.25">
      <c r="A44" s="72" t="str">
        <f t="shared" si="54"/>
        <v/>
      </c>
      <c r="B44" s="72" t="str">
        <f t="shared" si="55"/>
        <v/>
      </c>
      <c r="C44" s="14" t="s">
        <v>275</v>
      </c>
      <c r="D44" s="15" t="str">
        <f>IF(ISERROR(VLOOKUP(C44,DYNAMICprerequisites!$A$6:$E$305,3,FALSE)),"",VLOOKUP(C44,DYNAMICprerequisites!$A$6:$E$305,3,FALSE))</f>
        <v>Personal Selling</v>
      </c>
      <c r="E44" s="16">
        <v>3</v>
      </c>
      <c r="F44" s="17" t="s">
        <v>41</v>
      </c>
      <c r="G44" s="18" t="str">
        <f t="shared" si="56"/>
        <v/>
      </c>
      <c r="H44" s="18" t="str">
        <f t="shared" si="57"/>
        <v/>
      </c>
      <c r="I44" s="18" t="str">
        <f t="shared" si="58"/>
        <v/>
      </c>
      <c r="J44" s="19">
        <f t="shared" si="64"/>
        <v>0</v>
      </c>
      <c r="K44" s="19">
        <f t="shared" si="59"/>
        <v>0</v>
      </c>
      <c r="L44" s="18">
        <f t="shared" si="60"/>
        <v>3</v>
      </c>
      <c r="M44" s="18" t="str">
        <f>IF(ISERROR(VLOOKUP(C44,DYNAMICprerequisites!$A$6:$E$305,2,FALSE)),"",IF(VLOOKUP(C44,DYNAMICprerequisites!$A$6:$E$305,2,FALSE)=0,"",VLOOKUP(C44,DYNAMICprerequisites!$A$6:$E$305,2,FALSE)))</f>
        <v>FA</v>
      </c>
      <c r="N44" s="18" t="str">
        <f t="shared" si="65"/>
        <v/>
      </c>
      <c r="O44" s="36" t="str">
        <f ca="1">IF(ISERROR(VLOOKUP(C44,DYNAMICprerequisites!$A$6:$E$305,5,FALSE)),"",VLOOKUP(C44,DYNAMICprerequisites!$A$6:$E$305,5,FALSE))</f>
        <v>MKT 130</v>
      </c>
      <c r="P44" s="37"/>
      <c r="Q44" s="37"/>
      <c r="R44" s="37"/>
      <c r="S44" s="38"/>
      <c r="T44" s="84" t="str">
        <f t="shared" si="61"/>
        <v>Personal Selling *</v>
      </c>
      <c r="U44" s="133">
        <f t="shared" si="62"/>
        <v>0</v>
      </c>
      <c r="V44" s="133">
        <f t="shared" si="63"/>
        <v>0</v>
      </c>
      <c r="W44" s="226"/>
    </row>
    <row r="45" spans="1:23" x14ac:dyDescent="0.25">
      <c r="A45" s="72" t="str">
        <f t="shared" si="54"/>
        <v/>
      </c>
      <c r="B45" s="72" t="str">
        <f t="shared" si="55"/>
        <v/>
      </c>
      <c r="C45" s="14" t="s">
        <v>276</v>
      </c>
      <c r="D45" s="15" t="str">
        <f>IF(ISERROR(VLOOKUP(C45,DYNAMICprerequisites!$A$6:$E$305,3,FALSE)),"",VLOOKUP(C45,DYNAMICprerequisites!$A$6:$E$305,3,FALSE))</f>
        <v>International Marketing</v>
      </c>
      <c r="E45" s="16">
        <v>3</v>
      </c>
      <c r="F45" s="17" t="s">
        <v>41</v>
      </c>
      <c r="G45" s="18" t="str">
        <f t="shared" si="56"/>
        <v/>
      </c>
      <c r="H45" s="18" t="str">
        <f t="shared" si="57"/>
        <v/>
      </c>
      <c r="I45" s="18" t="str">
        <f t="shared" si="58"/>
        <v/>
      </c>
      <c r="J45" s="19">
        <f t="shared" si="64"/>
        <v>0</v>
      </c>
      <c r="K45" s="19">
        <f t="shared" si="59"/>
        <v>0</v>
      </c>
      <c r="L45" s="18">
        <f t="shared" si="60"/>
        <v>3</v>
      </c>
      <c r="M45" s="18" t="str">
        <f>IF(ISERROR(VLOOKUP(C45,DYNAMICprerequisites!$A$6:$E$305,2,FALSE)),"",IF(VLOOKUP(C45,DYNAMICprerequisites!$A$6:$E$305,2,FALSE)=0,"",VLOOKUP(C45,DYNAMICprerequisites!$A$6:$E$305,2,FALSE)))</f>
        <v>FA</v>
      </c>
      <c r="N45" s="18" t="str">
        <f t="shared" si="65"/>
        <v/>
      </c>
      <c r="O45" s="36" t="str">
        <f>IF(ISERROR(VLOOKUP(C45,DYNAMICprerequisites!$A$6:$E$305,5,FALSE)),"",VLOOKUP(C45,DYNAMICprerequisites!$A$6:$E$305,5,FALSE))</f>
        <v/>
      </c>
      <c r="P45" s="37"/>
      <c r="Q45" s="37"/>
      <c r="R45" s="37"/>
      <c r="S45" s="38"/>
      <c r="T45" s="84" t="str">
        <f t="shared" si="61"/>
        <v>International Marketing *</v>
      </c>
      <c r="U45" s="133">
        <f t="shared" si="62"/>
        <v>0</v>
      </c>
      <c r="V45" s="133">
        <f t="shared" si="63"/>
        <v>0</v>
      </c>
      <c r="W45" s="226"/>
    </row>
    <row r="46" spans="1:23" x14ac:dyDescent="0.25">
      <c r="A46" s="72" t="str">
        <f t="shared" si="54"/>
        <v/>
      </c>
      <c r="B46" s="72" t="str">
        <f t="shared" si="55"/>
        <v/>
      </c>
      <c r="C46" s="14" t="s">
        <v>277</v>
      </c>
      <c r="D46" s="15" t="str">
        <f>IF(ISERROR(VLOOKUP(C46,DYNAMICprerequisites!$A$6:$E$305,3,FALSE)),"",VLOOKUP(C46,DYNAMICprerequisites!$A$6:$E$305,3,FALSE))</f>
        <v>Marketing Research</v>
      </c>
      <c r="E46" s="16">
        <v>3</v>
      </c>
      <c r="F46" s="17" t="s">
        <v>41</v>
      </c>
      <c r="G46" s="18" t="str">
        <f t="shared" si="56"/>
        <v/>
      </c>
      <c r="H46" s="18" t="str">
        <f t="shared" si="57"/>
        <v/>
      </c>
      <c r="I46" s="18" t="str">
        <f t="shared" si="58"/>
        <v/>
      </c>
      <c r="J46" s="19">
        <f t="shared" si="64"/>
        <v>0</v>
      </c>
      <c r="K46" s="19">
        <f t="shared" si="59"/>
        <v>0</v>
      </c>
      <c r="L46" s="18">
        <f t="shared" si="60"/>
        <v>3</v>
      </c>
      <c r="M46" s="18" t="str">
        <f>IF(ISERROR(VLOOKUP(C46,DYNAMICprerequisites!$A$6:$E$305,2,FALSE)),"",IF(VLOOKUP(C46,DYNAMICprerequisites!$A$6:$E$305,2,FALSE)=0,"",VLOOKUP(C46,DYNAMICprerequisites!$A$6:$E$305,2,FALSE)))</f>
        <v>FA</v>
      </c>
      <c r="N46" s="18" t="str">
        <f t="shared" si="65"/>
        <v/>
      </c>
      <c r="O46" s="36" t="str">
        <f ca="1">IF(ISERROR(VLOOKUP(C46,DYNAMICprerequisites!$A$6:$E$305,5,FALSE)),"",VLOOKUP(C46,DYNAMICprerequisites!$A$6:$E$305,5,FALSE))</f>
        <v>MKT 130</v>
      </c>
      <c r="P46" s="37"/>
      <c r="Q46" s="37"/>
      <c r="R46" s="37"/>
      <c r="S46" s="38"/>
      <c r="T46" s="84" t="str">
        <f t="shared" si="61"/>
        <v>Marketing Research *</v>
      </c>
      <c r="U46" s="133">
        <f t="shared" si="62"/>
        <v>0</v>
      </c>
      <c r="V46" s="133">
        <f t="shared" si="63"/>
        <v>0</v>
      </c>
      <c r="W46" s="226"/>
    </row>
    <row r="47" spans="1:23" x14ac:dyDescent="0.25">
      <c r="A47" s="72" t="str">
        <f t="shared" si="54"/>
        <v/>
      </c>
      <c r="B47" s="72" t="str">
        <f t="shared" si="55"/>
        <v/>
      </c>
      <c r="C47" s="14" t="s">
        <v>278</v>
      </c>
      <c r="D47" s="15" t="str">
        <f>IF(ISERROR(VLOOKUP(C47,DYNAMICprerequisites!$A$6:$E$305,3,FALSE)),"",VLOOKUP(C47,DYNAMICprerequisites!$A$6:$E$305,3,FALSE))</f>
        <v>Retail Management</v>
      </c>
      <c r="E47" s="16">
        <v>3</v>
      </c>
      <c r="F47" s="17" t="s">
        <v>41</v>
      </c>
      <c r="G47" s="18" t="str">
        <f t="shared" si="56"/>
        <v/>
      </c>
      <c r="H47" s="18" t="str">
        <f t="shared" si="57"/>
        <v/>
      </c>
      <c r="I47" s="18" t="str">
        <f t="shared" si="58"/>
        <v/>
      </c>
      <c r="J47" s="19">
        <f t="shared" si="64"/>
        <v>0</v>
      </c>
      <c r="K47" s="19">
        <f t="shared" si="59"/>
        <v>0</v>
      </c>
      <c r="L47" s="18">
        <f t="shared" si="60"/>
        <v>3</v>
      </c>
      <c r="M47" s="18" t="str">
        <f>IF(ISERROR(VLOOKUP(C47,DYNAMICprerequisites!$A$6:$E$305,2,FALSE)),"",IF(VLOOKUP(C47,DYNAMICprerequisites!$A$6:$E$305,2,FALSE)=0,"",VLOOKUP(C47,DYNAMICprerequisites!$A$6:$E$305,2,FALSE)))</f>
        <v>FA</v>
      </c>
      <c r="N47" s="18" t="str">
        <f t="shared" si="65"/>
        <v/>
      </c>
      <c r="O47" s="36" t="str">
        <f ca="1">IF(ISERROR(VLOOKUP(C47,DYNAMICprerequisites!$A$6:$E$305,5,FALSE)),"",VLOOKUP(C47,DYNAMICprerequisites!$A$6:$E$305,5,FALSE))</f>
        <v>MKT 130</v>
      </c>
      <c r="P47" s="37"/>
      <c r="Q47" s="37"/>
      <c r="R47" s="37"/>
      <c r="S47" s="38"/>
      <c r="T47" s="84" t="str">
        <f t="shared" si="61"/>
        <v>Retail Management *</v>
      </c>
      <c r="U47" s="133">
        <f t="shared" si="62"/>
        <v>0</v>
      </c>
      <c r="V47" s="133">
        <f t="shared" si="63"/>
        <v>0</v>
      </c>
      <c r="W47" s="226"/>
    </row>
    <row r="48" spans="1:23" ht="15.75" thickBot="1" x14ac:dyDescent="0.3">
      <c r="A48" s="72" t="str">
        <f>IF(F48="Taking",$T$2,"")</f>
        <v/>
      </c>
      <c r="B48" s="72" t="str">
        <f>IF(J48=1,$T$1,"")</f>
        <v/>
      </c>
      <c r="C48" s="20" t="s">
        <v>279</v>
      </c>
      <c r="D48" s="21" t="str">
        <f>IF(ISERROR(VLOOKUP(C48,DYNAMICprerequisites!$A$6:$E$305,3,FALSE)),"",VLOOKUP(C48,DYNAMICprerequisites!$A$6:$E$305,3,FALSE))</f>
        <v>Marketing Management</v>
      </c>
      <c r="E48" s="22">
        <v>3</v>
      </c>
      <c r="F48" s="23" t="s">
        <v>41</v>
      </c>
      <c r="G48" s="24" t="str">
        <f>IF(F48="A",4,IF(F48="B",3,IF(F48="C",2,IF(F48="D",1,IF(OR(F48="F",F48="WF"),0,IF(F48="T","",IF(F48="X","","")))))))</f>
        <v/>
      </c>
      <c r="H48" s="24" t="str">
        <f>IF(G48="","",G48*E48)</f>
        <v/>
      </c>
      <c r="I48" s="24" t="str">
        <f>IF(H48="","",E48)</f>
        <v/>
      </c>
      <c r="J48" s="25">
        <f>IF(OR(F48="D",F48="F",F48="WF",F48="W",F48="NP",F48="Select"),0,1)</f>
        <v>0</v>
      </c>
      <c r="K48" s="25">
        <f>J48*E48</f>
        <v>0</v>
      </c>
      <c r="L48" s="24">
        <f>IF(J48=0,E48,0)</f>
        <v>3</v>
      </c>
      <c r="M48" s="24" t="str">
        <f>IF(ISERROR(VLOOKUP(C48,DYNAMICprerequisites!$A$6:$E$305,2,FALSE)),"",IF(VLOOKUP(C48,DYNAMICprerequisites!$A$6:$E$305,2,FALSE)=0,"",VLOOKUP(C48,DYNAMICprerequisites!$A$6:$E$305,2,FALSE)))</f>
        <v>SP</v>
      </c>
      <c r="N48" s="24" t="str">
        <f t="shared" si="65"/>
        <v/>
      </c>
      <c r="O48" s="39" t="str">
        <f ca="1">IF(ISERROR(VLOOKUP(C48,DYNAMICprerequisites!$A$6:$E$305,5,FALSE)),"",VLOOKUP(C48,DYNAMICprerequisites!$A$6:$E$305,5,FALSE))</f>
        <v>senior marketing major</v>
      </c>
      <c r="P48" s="40"/>
      <c r="Q48" s="40"/>
      <c r="R48" s="40"/>
      <c r="S48" s="41"/>
      <c r="T48" s="129" t="str">
        <f>IF(M48="FA",CONCATENATE(D48," *"),IF(M48="SP",CONCATENATE(D48," +"),IF(M48="FA, SUM",CONCATENATE(D48," *^"),IF(M48="SP, SUM",CONCATENATE(D48," +^"),D48))))</f>
        <v>Marketing Management +</v>
      </c>
      <c r="U48" s="134">
        <f>IF(F48="Taking",E48,0)</f>
        <v>0</v>
      </c>
      <c r="V48" s="134">
        <f t="shared" si="63"/>
        <v>0</v>
      </c>
      <c r="W48" s="226"/>
    </row>
    <row r="49" spans="1:23" ht="15.75" thickBot="1" x14ac:dyDescent="0.3">
      <c r="B49" s="1" t="s">
        <v>420</v>
      </c>
      <c r="W49" s="226"/>
    </row>
    <row r="50" spans="1:23" ht="15.75" thickBot="1" x14ac:dyDescent="0.3">
      <c r="A50" s="72" t="str">
        <f>IF(F50="Taking",$T$2,"")</f>
        <v/>
      </c>
      <c r="B50" s="72" t="str">
        <f>IF(J50=1,$T$1,"")</f>
        <v/>
      </c>
      <c r="C50" s="74" t="s">
        <v>41</v>
      </c>
      <c r="D50" s="32" t="str">
        <f>IF(ISERROR(VLOOKUP(C50,DYNAMICprerequisites!$A$6:$E$305,3,FALSE)),"",VLOOKUP(C50,DYNAMICprerequisites!$A$6:$E$305,3,FALSE))</f>
        <v/>
      </c>
      <c r="E50" s="156">
        <v>3</v>
      </c>
      <c r="F50" s="157" t="s">
        <v>41</v>
      </c>
      <c r="G50" s="55" t="str">
        <f t="shared" ref="G50" si="66">IF(F50="A",4,IF(F50="B",3,IF(F50="C",2,IF(F50="D",1,IF(OR(F50="F",F50="WF"),0,IF(F50="T","",IF(F50="X","","")))))))</f>
        <v/>
      </c>
      <c r="H50" s="55" t="str">
        <f t="shared" ref="H50" si="67">IF(G50="","",G50*E50)</f>
        <v/>
      </c>
      <c r="I50" s="55" t="str">
        <f t="shared" ref="I50" si="68">IF(H50="","",E50)</f>
        <v/>
      </c>
      <c r="J50" s="56">
        <f t="shared" ref="J50" si="69">IF(OR(F50="D",F50="F",F50="WF",F50="W",F50="NP",F50="Select"),0,1)</f>
        <v>0</v>
      </c>
      <c r="K50" s="56">
        <f t="shared" ref="K50" si="70">J50*E50</f>
        <v>0</v>
      </c>
      <c r="L50" s="55">
        <f t="shared" ref="L50" si="71">IF(J50=0,E50,0)</f>
        <v>3</v>
      </c>
      <c r="M50" s="55" t="str">
        <f>IF(ISERROR(VLOOKUP(C50,DYNAMICprerequisites!$A$6:$E$305,2,FALSE)),"",IF(VLOOKUP(C50,DYNAMICprerequisites!$A$6:$E$305,2,FALSE)=0,"",VLOOKUP(C50,DYNAMICprerequisites!$A$6:$E$305,2,FALSE)))</f>
        <v/>
      </c>
      <c r="N50" s="55" t="str">
        <f t="shared" si="65"/>
        <v/>
      </c>
      <c r="O50" s="57" t="str">
        <f>IF(ISERROR(VLOOKUP(C50,DYNAMICprerequisites!$A$6:$E$305,5,FALSE)),"",VLOOKUP(C50,DYNAMICprerequisites!$A$6:$E$305,5,FALSE))</f>
        <v/>
      </c>
      <c r="P50" s="58"/>
      <c r="Q50" s="58"/>
      <c r="R50" s="58"/>
      <c r="S50" s="59"/>
      <c r="T50" s="130" t="str">
        <f t="shared" ref="T50" si="72">IF(M50="FA",CONCATENATE(D50," *"),IF(M50="SP",CONCATENATE(D50," +"),IF(M50="FA, SUM",CONCATENATE(D50," *^"),IF(M50="SP, SUM",CONCATENATE(D50," +^"),D50))))</f>
        <v/>
      </c>
      <c r="U50" s="135">
        <f t="shared" ref="U50" si="73">IF(F50="Taking",E50,0)</f>
        <v>0</v>
      </c>
      <c r="V50" s="135">
        <f>IF(F50="Trans.",E50,0)</f>
        <v>0</v>
      </c>
      <c r="W50" s="226"/>
    </row>
    <row r="51" spans="1:23" x14ac:dyDescent="0.25">
      <c r="D51" s="8" t="s">
        <v>155</v>
      </c>
      <c r="E51" s="9">
        <f>SUM(E50,E40:E48)</f>
        <v>30</v>
      </c>
      <c r="F51" s="12" t="str">
        <f>IF(ISERROR(SUM(H40:H50)/SUM(I40:I50)),"",SUM(H40:H50)/SUM(I40:I50))</f>
        <v/>
      </c>
      <c r="M51" s="1" t="s">
        <v>152</v>
      </c>
      <c r="W51" s="226"/>
    </row>
    <row r="52" spans="1:23" x14ac:dyDescent="0.25">
      <c r="A52" s="1" t="s">
        <v>113</v>
      </c>
      <c r="E52" s="5"/>
      <c r="W52" s="226"/>
    </row>
    <row r="53" spans="1:23" ht="15.75" thickBot="1" x14ac:dyDescent="0.3">
      <c r="C53" s="1" t="s">
        <v>3</v>
      </c>
      <c r="D53" s="1" t="s">
        <v>4</v>
      </c>
      <c r="E53" s="1" t="s">
        <v>5</v>
      </c>
      <c r="F53" s="4" t="s">
        <v>16</v>
      </c>
      <c r="G53" s="1" t="s">
        <v>10</v>
      </c>
      <c r="H53" s="1" t="s">
        <v>6</v>
      </c>
      <c r="I53" s="1" t="s">
        <v>40</v>
      </c>
      <c r="J53" s="1" t="s">
        <v>149</v>
      </c>
      <c r="K53" s="42" t="s">
        <v>170</v>
      </c>
      <c r="L53" s="42" t="s">
        <v>169</v>
      </c>
      <c r="M53" s="1" t="s">
        <v>171</v>
      </c>
      <c r="N53" s="42" t="s">
        <v>583</v>
      </c>
      <c r="O53" s="1" t="s">
        <v>151</v>
      </c>
      <c r="T53" s="1" t="s">
        <v>456</v>
      </c>
      <c r="U53" s="1" t="s">
        <v>460</v>
      </c>
      <c r="V53" s="1" t="s">
        <v>576</v>
      </c>
      <c r="W53" s="1" t="s">
        <v>568</v>
      </c>
    </row>
    <row r="54" spans="1:23" x14ac:dyDescent="0.25">
      <c r="A54" s="72" t="str">
        <f t="shared" ref="A54:A67" si="74">IF(F54="Taking",$T$2,"")</f>
        <v/>
      </c>
      <c r="B54" s="72" t="str">
        <f t="shared" ref="B54:B67" si="75">IF(J54=1,$T$1,"")</f>
        <v/>
      </c>
      <c r="C54" s="52" t="s">
        <v>114</v>
      </c>
      <c r="D54" s="13" t="str">
        <f>IF(ISERROR(VLOOKUP(C54,DYNAMICprerequisites!$A$6:$E$305,3,FALSE)),"",VLOOKUP(C54,DYNAMICprerequisites!$A$6:$E$305,3,FALSE))</f>
        <v>Principles of Financial Accounting I</v>
      </c>
      <c r="E54" s="46">
        <v>3</v>
      </c>
      <c r="F54" s="47" t="s">
        <v>41</v>
      </c>
      <c r="G54" s="48" t="str">
        <f t="shared" ref="G54:G67" si="76">IF(F54="A",4,IF(F54="B",3,IF(F54="C",2,IF(F54="D",1,IF(OR(F54="F",F54="WF"),0,IF(F54="T","",IF(F54="X","","")))))))</f>
        <v/>
      </c>
      <c r="H54" s="48" t="str">
        <f t="shared" ref="H54:H67" si="77">IF(G54="","",G54*E54)</f>
        <v/>
      </c>
      <c r="I54" s="48" t="str">
        <f t="shared" ref="I54:I67" si="78">IF(H54="","",E54)</f>
        <v/>
      </c>
      <c r="J54" s="49">
        <f t="shared" ref="J54:J67" si="79">IF(OR(F54="F",F54="WF",F54="W",F54="NP",F54="Select"),0,1)</f>
        <v>0</v>
      </c>
      <c r="K54" s="49">
        <f t="shared" ref="K54:K67" si="80">J54*E54</f>
        <v>0</v>
      </c>
      <c r="L54" s="48">
        <f t="shared" ref="L54:L67" si="81">IF(J54=0,E54,0)</f>
        <v>3</v>
      </c>
      <c r="M54" s="48" t="str">
        <f>IF(ISERROR(VLOOKUP(C54,DYNAMICprerequisites!$A$6:$E$305,2,FALSE)),"",IF(VLOOKUP(C54,DYNAMICprerequisites!$A$6:$E$305,2,FALSE)=0,"",VLOOKUP(C54,DYNAMICprerequisites!$A$6:$E$305,2,FALSE)))</f>
        <v>FA, SP, SUM</v>
      </c>
      <c r="N54" s="48" t="str">
        <f t="shared" ref="N54:N67" si="82">IF(OR(F54="F",F54="W",F54="WF",F54="NP"),"Retake the course.","")</f>
        <v/>
      </c>
      <c r="O54" s="33" t="str">
        <f>IF(ISERROR(VLOOKUP(C54,DYNAMICprerequisites!$A$6:$E$305,5,FALSE)),"",VLOOKUP(C54,DYNAMICprerequisites!$A$6:$E$305,5,FALSE))</f>
        <v/>
      </c>
      <c r="P54" s="34"/>
      <c r="Q54" s="34"/>
      <c r="R54" s="34"/>
      <c r="S54" s="35"/>
      <c r="T54" s="82" t="str">
        <f t="shared" ref="T54:T67" si="83">IF(M54="FA",CONCATENATE(D54," *"),IF(M54="SP",CONCATENATE(D54," +"),IF(M54="FA, SUM",CONCATENATE(D54," *^"),IF(M54="SP, SUM",CONCATENATE(D54," +^"),D54))))</f>
        <v>Principles of Financial Accounting I</v>
      </c>
      <c r="U54" s="132">
        <f t="shared" ref="U54:U67" si="84">IF(F54="Taking",E54,0)</f>
        <v>0</v>
      </c>
      <c r="V54" s="132">
        <f t="shared" ref="V54:V67" si="85">IF(F54="Trans.",E54,0)</f>
        <v>0</v>
      </c>
      <c r="W54" s="226"/>
    </row>
    <row r="55" spans="1:23" x14ac:dyDescent="0.25">
      <c r="A55" s="72" t="str">
        <f t="shared" si="74"/>
        <v/>
      </c>
      <c r="B55" s="72" t="str">
        <f t="shared" si="75"/>
        <v/>
      </c>
      <c r="C55" s="14" t="s">
        <v>115</v>
      </c>
      <c r="D55" s="15" t="str">
        <f>IF(ISERROR(VLOOKUP(C55,DYNAMICprerequisites!$A$6:$E$305,3,FALSE)),"",VLOOKUP(C55,DYNAMICprerequisites!$A$6:$E$305,3,FALSE))</f>
        <v>Prin. of Financial and Managerial Acct. II</v>
      </c>
      <c r="E55" s="16">
        <v>3</v>
      </c>
      <c r="F55" s="17" t="s">
        <v>41</v>
      </c>
      <c r="G55" s="18" t="str">
        <f t="shared" si="76"/>
        <v/>
      </c>
      <c r="H55" s="18" t="str">
        <f t="shared" si="77"/>
        <v/>
      </c>
      <c r="I55" s="18" t="str">
        <f t="shared" si="78"/>
        <v/>
      </c>
      <c r="J55" s="19">
        <f t="shared" si="79"/>
        <v>0</v>
      </c>
      <c r="K55" s="19">
        <f t="shared" si="80"/>
        <v>0</v>
      </c>
      <c r="L55" s="18">
        <f t="shared" si="81"/>
        <v>3</v>
      </c>
      <c r="M55" s="18" t="str">
        <f>IF(ISERROR(VLOOKUP(C55,DYNAMICprerequisites!$A$6:$E$305,2,FALSE)),"",IF(VLOOKUP(C55,DYNAMICprerequisites!$A$6:$E$305,2,FALSE)=0,"",VLOOKUP(C55,DYNAMICprerequisites!$A$6:$E$305,2,FALSE)))</f>
        <v>SP, SUM</v>
      </c>
      <c r="N55" s="18" t="str">
        <f t="shared" si="82"/>
        <v/>
      </c>
      <c r="O55" s="36" t="str">
        <f ca="1">IF(ISERROR(VLOOKUP(C55,DYNAMICprerequisites!$A$6:$E$305,5,FALSE)),"",VLOOKUP(C55,DYNAMICprerequisites!$A$6:$E$305,5,FALSE))</f>
        <v>ACT 215</v>
      </c>
      <c r="P55" s="37"/>
      <c r="Q55" s="37"/>
      <c r="R55" s="37"/>
      <c r="S55" s="38"/>
      <c r="T55" s="84" t="str">
        <f t="shared" si="83"/>
        <v>Prin. of Financial and Managerial Acct. II +^</v>
      </c>
      <c r="U55" s="133">
        <f t="shared" si="84"/>
        <v>0</v>
      </c>
      <c r="V55" s="133">
        <f t="shared" si="85"/>
        <v>0</v>
      </c>
      <c r="W55" s="226"/>
    </row>
    <row r="56" spans="1:23" x14ac:dyDescent="0.25">
      <c r="A56" s="72" t="str">
        <f t="shared" si="74"/>
        <v/>
      </c>
      <c r="B56" s="72" t="str">
        <f t="shared" si="75"/>
        <v/>
      </c>
      <c r="C56" s="14" t="s">
        <v>116</v>
      </c>
      <c r="D56" s="15" t="str">
        <f>IF(ISERROR(VLOOKUP(C56,DYNAMICprerequisites!$A$6:$E$305,3,FALSE)),"",VLOOKUP(C56,DYNAMICprerequisites!$A$6:$E$305,3,FALSE))</f>
        <v>Quantitative Analysis</v>
      </c>
      <c r="E56" s="16">
        <v>3</v>
      </c>
      <c r="F56" s="17" t="s">
        <v>41</v>
      </c>
      <c r="G56" s="18" t="str">
        <f t="shared" si="76"/>
        <v/>
      </c>
      <c r="H56" s="18" t="str">
        <f t="shared" si="77"/>
        <v/>
      </c>
      <c r="I56" s="18" t="str">
        <f t="shared" si="78"/>
        <v/>
      </c>
      <c r="J56" s="19">
        <f t="shared" si="79"/>
        <v>0</v>
      </c>
      <c r="K56" s="19">
        <f t="shared" si="80"/>
        <v>0</v>
      </c>
      <c r="L56" s="18">
        <f t="shared" si="81"/>
        <v>3</v>
      </c>
      <c r="M56" s="18" t="str">
        <f>IF(ISERROR(VLOOKUP(C56,DYNAMICprerequisites!$A$6:$E$305,2,FALSE)),"",IF(VLOOKUP(C56,DYNAMICprerequisites!$A$6:$E$305,2,FALSE)=0,"",VLOOKUP(C56,DYNAMICprerequisites!$A$6:$E$305,2,FALSE)))</f>
        <v>FA, SP</v>
      </c>
      <c r="N56" s="18" t="str">
        <f t="shared" si="82"/>
        <v/>
      </c>
      <c r="O56" s="36" t="str">
        <f ca="1">IF(ISERROR(VLOOKUP(C56,DYNAMICprerequisites!$A$6:$E$305,5,FALSE)),"",VLOOKUP(C56,DYNAMICprerequisites!$A$6:$E$305,5,FALSE))</f>
        <v>ACT 215 ACT 216 MAT 232</v>
      </c>
      <c r="P56" s="37"/>
      <c r="Q56" s="37"/>
      <c r="R56" s="37"/>
      <c r="S56" s="38"/>
      <c r="T56" s="84" t="str">
        <f t="shared" si="83"/>
        <v>Quantitative Analysis</v>
      </c>
      <c r="U56" s="133">
        <f t="shared" si="84"/>
        <v>0</v>
      </c>
      <c r="V56" s="133">
        <f t="shared" si="85"/>
        <v>0</v>
      </c>
      <c r="W56" s="226"/>
    </row>
    <row r="57" spans="1:23" x14ac:dyDescent="0.25">
      <c r="A57" s="72" t="str">
        <f t="shared" si="74"/>
        <v/>
      </c>
      <c r="B57" s="72" t="str">
        <f t="shared" si="75"/>
        <v/>
      </c>
      <c r="C57" s="14" t="s">
        <v>117</v>
      </c>
      <c r="D57" s="15" t="str">
        <f>IF(ISERROR(VLOOKUP(C57,DYNAMICprerequisites!$A$6:$E$305,3,FALSE)),"",VLOOKUP(C57,DYNAMICprerequisites!$A$6:$E$305,3,FALSE))</f>
        <v>Principles of Economics I</v>
      </c>
      <c r="E57" s="16">
        <v>3</v>
      </c>
      <c r="F57" s="17" t="s">
        <v>41</v>
      </c>
      <c r="G57" s="18" t="str">
        <f t="shared" si="76"/>
        <v/>
      </c>
      <c r="H57" s="18" t="str">
        <f t="shared" si="77"/>
        <v/>
      </c>
      <c r="I57" s="18" t="str">
        <f t="shared" si="78"/>
        <v/>
      </c>
      <c r="J57" s="19">
        <f t="shared" si="79"/>
        <v>0</v>
      </c>
      <c r="K57" s="19">
        <f t="shared" si="80"/>
        <v>0</v>
      </c>
      <c r="L57" s="18">
        <f t="shared" si="81"/>
        <v>3</v>
      </c>
      <c r="M57" s="18" t="str">
        <f>IF(ISERROR(VLOOKUP(C57,DYNAMICprerequisites!$A$6:$E$305,2,FALSE)),"",IF(VLOOKUP(C57,DYNAMICprerequisites!$A$6:$E$305,2,FALSE)=0,"",VLOOKUP(C57,DYNAMICprerequisites!$A$6:$E$305,2,FALSE)))</f>
        <v>FA</v>
      </c>
      <c r="N57" s="18" t="str">
        <f t="shared" si="82"/>
        <v/>
      </c>
      <c r="O57" s="36" t="str">
        <f>IF(ISERROR(VLOOKUP(C57,DYNAMICprerequisites!$A$6:$E$305,5,FALSE)),"",VLOOKUP(C57,DYNAMICprerequisites!$A$6:$E$305,5,FALSE))</f>
        <v/>
      </c>
      <c r="P57" s="37"/>
      <c r="Q57" s="37"/>
      <c r="R57" s="37"/>
      <c r="S57" s="38"/>
      <c r="T57" s="84" t="str">
        <f t="shared" si="83"/>
        <v>Principles of Economics I *</v>
      </c>
      <c r="U57" s="133">
        <f t="shared" si="84"/>
        <v>0</v>
      </c>
      <c r="V57" s="133">
        <f t="shared" si="85"/>
        <v>0</v>
      </c>
      <c r="W57" s="226"/>
    </row>
    <row r="58" spans="1:23" x14ac:dyDescent="0.25">
      <c r="A58" s="72" t="str">
        <f t="shared" si="74"/>
        <v/>
      </c>
      <c r="B58" s="72" t="str">
        <f t="shared" si="75"/>
        <v/>
      </c>
      <c r="C58" s="14" t="s">
        <v>118</v>
      </c>
      <c r="D58" s="15" t="str">
        <f>IF(ISERROR(VLOOKUP(C58,DYNAMICprerequisites!$A$6:$E$305,3,FALSE)),"",VLOOKUP(C58,DYNAMICprerequisites!$A$6:$E$305,3,FALSE))</f>
        <v>Principles of Economics II</v>
      </c>
      <c r="E58" s="16">
        <v>3</v>
      </c>
      <c r="F58" s="17" t="s">
        <v>41</v>
      </c>
      <c r="G58" s="18" t="str">
        <f t="shared" si="76"/>
        <v/>
      </c>
      <c r="H58" s="18" t="str">
        <f t="shared" si="77"/>
        <v/>
      </c>
      <c r="I58" s="18" t="str">
        <f t="shared" si="78"/>
        <v/>
      </c>
      <c r="J58" s="19">
        <f t="shared" si="79"/>
        <v>0</v>
      </c>
      <c r="K58" s="19">
        <f t="shared" si="80"/>
        <v>0</v>
      </c>
      <c r="L58" s="18">
        <f t="shared" si="81"/>
        <v>3</v>
      </c>
      <c r="M58" s="18" t="str">
        <f>IF(ISERROR(VLOOKUP(C58,DYNAMICprerequisites!$A$6:$E$305,2,FALSE)),"",IF(VLOOKUP(C58,DYNAMICprerequisites!$A$6:$E$305,2,FALSE)=0,"",VLOOKUP(C58,DYNAMICprerequisites!$A$6:$E$305,2,FALSE)))</f>
        <v>SP</v>
      </c>
      <c r="N58" s="18" t="str">
        <f t="shared" si="82"/>
        <v/>
      </c>
      <c r="O58" s="36" t="str">
        <f ca="1">IF(ISERROR(VLOOKUP(C58,DYNAMICprerequisites!$A$6:$E$305,5,FALSE)),"",VLOOKUP(C58,DYNAMICprerequisites!$A$6:$E$305,5,FALSE))</f>
        <v>BUS 201</v>
      </c>
      <c r="P58" s="37"/>
      <c r="Q58" s="37"/>
      <c r="R58" s="37"/>
      <c r="S58" s="38"/>
      <c r="T58" s="84" t="str">
        <f t="shared" si="83"/>
        <v>Principles of Economics II +</v>
      </c>
      <c r="U58" s="133">
        <f t="shared" si="84"/>
        <v>0</v>
      </c>
      <c r="V58" s="133">
        <f t="shared" si="85"/>
        <v>0</v>
      </c>
      <c r="W58" s="226"/>
    </row>
    <row r="59" spans="1:23" x14ac:dyDescent="0.25">
      <c r="A59" s="72" t="str">
        <f t="shared" si="74"/>
        <v/>
      </c>
      <c r="B59" s="72" t="str">
        <f t="shared" si="75"/>
        <v/>
      </c>
      <c r="C59" s="14" t="s">
        <v>119</v>
      </c>
      <c r="D59" s="15" t="str">
        <f>IF(ISERROR(VLOOKUP(C59,DYNAMICprerequisites!$A$6:$E$305,3,FALSE)),"",VLOOKUP(C59,DYNAMICprerequisites!$A$6:$E$305,3,FALSE))</f>
        <v>Business Law I</v>
      </c>
      <c r="E59" s="16">
        <v>3</v>
      </c>
      <c r="F59" s="17" t="s">
        <v>41</v>
      </c>
      <c r="G59" s="18" t="str">
        <f t="shared" si="76"/>
        <v/>
      </c>
      <c r="H59" s="18" t="str">
        <f t="shared" si="77"/>
        <v/>
      </c>
      <c r="I59" s="18" t="str">
        <f t="shared" si="78"/>
        <v/>
      </c>
      <c r="J59" s="19">
        <f t="shared" si="79"/>
        <v>0</v>
      </c>
      <c r="K59" s="19">
        <f t="shared" si="80"/>
        <v>0</v>
      </c>
      <c r="L59" s="18">
        <f t="shared" si="81"/>
        <v>3</v>
      </c>
      <c r="M59" s="18" t="str">
        <f>IF(ISERROR(VLOOKUP(C59,DYNAMICprerequisites!$A$6:$E$305,2,FALSE)),"",IF(VLOOKUP(C59,DYNAMICprerequisites!$A$6:$E$305,2,FALSE)=0,"",VLOOKUP(C59,DYNAMICprerequisites!$A$6:$E$305,2,FALSE)))</f>
        <v>FA</v>
      </c>
      <c r="N59" s="18" t="str">
        <f t="shared" si="82"/>
        <v/>
      </c>
      <c r="O59" s="36" t="str">
        <f ca="1">IF(ISERROR(VLOOKUP(C59,DYNAMICprerequisites!$A$6:$E$305,5,FALSE)),"",VLOOKUP(C59,DYNAMICprerequisites!$A$6:$E$305,5,FALSE))</f>
        <v>BUS 202 senior standing</v>
      </c>
      <c r="P59" s="37"/>
      <c r="Q59" s="37"/>
      <c r="R59" s="37"/>
      <c r="S59" s="38"/>
      <c r="T59" s="84" t="str">
        <f t="shared" si="83"/>
        <v>Business Law I *</v>
      </c>
      <c r="U59" s="133">
        <f t="shared" si="84"/>
        <v>0</v>
      </c>
      <c r="V59" s="133">
        <f t="shared" si="85"/>
        <v>0</v>
      </c>
      <c r="W59" s="226"/>
    </row>
    <row r="60" spans="1:23" x14ac:dyDescent="0.25">
      <c r="A60" s="72" t="str">
        <f t="shared" si="74"/>
        <v/>
      </c>
      <c r="B60" s="72" t="str">
        <f t="shared" si="75"/>
        <v/>
      </c>
      <c r="C60" s="14" t="s">
        <v>120</v>
      </c>
      <c r="D60" s="15" t="str">
        <f>IF(ISERROR(VLOOKUP(C60,DYNAMICprerequisites!$A$6:$E$305,3,FALSE)),"",VLOOKUP(C60,DYNAMICprerequisites!$A$6:$E$305,3,FALSE))</f>
        <v>Business Law II</v>
      </c>
      <c r="E60" s="16">
        <v>3</v>
      </c>
      <c r="F60" s="17" t="s">
        <v>41</v>
      </c>
      <c r="G60" s="18" t="str">
        <f t="shared" si="76"/>
        <v/>
      </c>
      <c r="H60" s="18" t="str">
        <f t="shared" si="77"/>
        <v/>
      </c>
      <c r="I60" s="18" t="str">
        <f t="shared" si="78"/>
        <v/>
      </c>
      <c r="J60" s="19">
        <f t="shared" si="79"/>
        <v>0</v>
      </c>
      <c r="K60" s="19">
        <f t="shared" si="80"/>
        <v>0</v>
      </c>
      <c r="L60" s="18">
        <f t="shared" si="81"/>
        <v>3</v>
      </c>
      <c r="M60" s="18" t="str">
        <f>IF(ISERROR(VLOOKUP(C60,DYNAMICprerequisites!$A$6:$E$305,2,FALSE)),"",IF(VLOOKUP(C60,DYNAMICprerequisites!$A$6:$E$305,2,FALSE)=0,"",VLOOKUP(C60,DYNAMICprerequisites!$A$6:$E$305,2,FALSE)))</f>
        <v>SP</v>
      </c>
      <c r="N60" s="18" t="str">
        <f t="shared" si="82"/>
        <v/>
      </c>
      <c r="O60" s="36" t="str">
        <f ca="1">IF(ISERROR(VLOOKUP(C60,DYNAMICprerequisites!$A$6:$E$305,5,FALSE)),"",VLOOKUP(C60,DYNAMICprerequisites!$A$6:$E$305,5,FALSE))</f>
        <v>BUS 325</v>
      </c>
      <c r="P60" s="37"/>
      <c r="Q60" s="37"/>
      <c r="R60" s="37"/>
      <c r="S60" s="38"/>
      <c r="T60" s="84" t="str">
        <f t="shared" si="83"/>
        <v>Business Law II +</v>
      </c>
      <c r="U60" s="133">
        <f t="shared" si="84"/>
        <v>0</v>
      </c>
      <c r="V60" s="133">
        <f t="shared" si="85"/>
        <v>0</v>
      </c>
      <c r="W60" s="226"/>
    </row>
    <row r="61" spans="1:23" x14ac:dyDescent="0.25">
      <c r="A61" s="72" t="str">
        <f t="shared" si="74"/>
        <v/>
      </c>
      <c r="B61" s="72" t="str">
        <f t="shared" si="75"/>
        <v/>
      </c>
      <c r="C61" s="14" t="s">
        <v>121</v>
      </c>
      <c r="D61" s="15" t="str">
        <f>IF(ISERROR(VLOOKUP(C61,DYNAMICprerequisites!$A$6:$E$305,3,FALSE)),"",VLOOKUP(C61,DYNAMICprerequisites!$A$6:$E$305,3,FALSE))</f>
        <v>Business Seminar</v>
      </c>
      <c r="E61" s="16">
        <v>0</v>
      </c>
      <c r="F61" s="17" t="s">
        <v>41</v>
      </c>
      <c r="G61" s="18" t="str">
        <f t="shared" si="76"/>
        <v/>
      </c>
      <c r="H61" s="18" t="str">
        <f t="shared" si="77"/>
        <v/>
      </c>
      <c r="I61" s="18" t="str">
        <f t="shared" si="78"/>
        <v/>
      </c>
      <c r="J61" s="19">
        <f t="shared" si="79"/>
        <v>0</v>
      </c>
      <c r="K61" s="19">
        <f t="shared" si="80"/>
        <v>0</v>
      </c>
      <c r="L61" s="18">
        <f t="shared" si="81"/>
        <v>0</v>
      </c>
      <c r="M61" s="18" t="str">
        <f>IF(ISERROR(VLOOKUP(C61,DYNAMICprerequisites!$A$6:$E$305,2,FALSE)),"",IF(VLOOKUP(C61,DYNAMICprerequisites!$A$6:$E$305,2,FALSE)=0,"",VLOOKUP(C61,DYNAMICprerequisites!$A$6:$E$305,2,FALSE)))</f>
        <v>FA, SP</v>
      </c>
      <c r="N61" s="18" t="str">
        <f t="shared" si="82"/>
        <v/>
      </c>
      <c r="O61" s="36" t="str">
        <f>IF(ISERROR(VLOOKUP(C61,DYNAMICprerequisites!$A$6:$E$305,5,FALSE)),"",VLOOKUP(C61,DYNAMICprerequisites!$A$6:$E$305,5,FALSE))</f>
        <v/>
      </c>
      <c r="P61" s="37"/>
      <c r="Q61" s="37"/>
      <c r="R61" s="37"/>
      <c r="S61" s="38"/>
      <c r="T61" s="84" t="str">
        <f t="shared" si="83"/>
        <v>Business Seminar</v>
      </c>
      <c r="U61" s="133">
        <f t="shared" si="84"/>
        <v>0</v>
      </c>
      <c r="V61" s="133">
        <f t="shared" si="85"/>
        <v>0</v>
      </c>
      <c r="W61" s="226"/>
    </row>
    <row r="62" spans="1:23" x14ac:dyDescent="0.25">
      <c r="A62" s="72" t="str">
        <f t="shared" si="74"/>
        <v/>
      </c>
      <c r="B62" s="72" t="str">
        <f t="shared" si="75"/>
        <v/>
      </c>
      <c r="C62" s="14" t="s">
        <v>121</v>
      </c>
      <c r="D62" s="15" t="str">
        <f>IF(ISERROR(VLOOKUP(C62,DYNAMICprerequisites!$A$6:$E$305,3,FALSE)),"",VLOOKUP(C62,DYNAMICprerequisites!$A$6:$E$305,3,FALSE))</f>
        <v>Business Seminar</v>
      </c>
      <c r="E62" s="16">
        <v>0</v>
      </c>
      <c r="F62" s="17" t="s">
        <v>41</v>
      </c>
      <c r="G62" s="18" t="str">
        <f t="shared" si="76"/>
        <v/>
      </c>
      <c r="H62" s="18" t="str">
        <f t="shared" si="77"/>
        <v/>
      </c>
      <c r="I62" s="18" t="str">
        <f t="shared" si="78"/>
        <v/>
      </c>
      <c r="J62" s="19">
        <f t="shared" si="79"/>
        <v>0</v>
      </c>
      <c r="K62" s="19">
        <f t="shared" si="80"/>
        <v>0</v>
      </c>
      <c r="L62" s="18">
        <f t="shared" si="81"/>
        <v>0</v>
      </c>
      <c r="M62" s="18" t="str">
        <f>IF(ISERROR(VLOOKUP(C62,DYNAMICprerequisites!$A$6:$E$305,2,FALSE)),"",IF(VLOOKUP(C62,DYNAMICprerequisites!$A$6:$E$305,2,FALSE)=0,"",VLOOKUP(C62,DYNAMICprerequisites!$A$6:$E$305,2,FALSE)))</f>
        <v>FA, SP</v>
      </c>
      <c r="N62" s="18" t="str">
        <f t="shared" si="82"/>
        <v/>
      </c>
      <c r="O62" s="36" t="str">
        <f>IF(ISERROR(VLOOKUP(C62,DYNAMICprerequisites!$A$6:$E$305,5,FALSE)),"",VLOOKUP(C62,DYNAMICprerequisites!$A$6:$E$305,5,FALSE))</f>
        <v/>
      </c>
      <c r="P62" s="37"/>
      <c r="Q62" s="37"/>
      <c r="R62" s="37"/>
      <c r="S62" s="38"/>
      <c r="T62" s="84" t="str">
        <f t="shared" si="83"/>
        <v>Business Seminar</v>
      </c>
      <c r="U62" s="133">
        <f t="shared" si="84"/>
        <v>0</v>
      </c>
      <c r="V62" s="133">
        <f t="shared" si="85"/>
        <v>0</v>
      </c>
      <c r="W62" s="226"/>
    </row>
    <row r="63" spans="1:23" x14ac:dyDescent="0.25">
      <c r="A63" s="72" t="str">
        <f t="shared" si="74"/>
        <v/>
      </c>
      <c r="B63" s="72" t="str">
        <f t="shared" si="75"/>
        <v/>
      </c>
      <c r="C63" s="14" t="s">
        <v>122</v>
      </c>
      <c r="D63" s="15" t="str">
        <f>IF(ISERROR(VLOOKUP(C63,DYNAMICprerequisites!$A$6:$E$305,3,FALSE)),"",VLOOKUP(C63,DYNAMICprerequisites!$A$6:$E$305,3,FALSE))</f>
        <v>College Algebra</v>
      </c>
      <c r="E63" s="16">
        <v>3</v>
      </c>
      <c r="F63" s="17" t="s">
        <v>41</v>
      </c>
      <c r="G63" s="18" t="str">
        <f t="shared" si="76"/>
        <v/>
      </c>
      <c r="H63" s="18" t="str">
        <f t="shared" si="77"/>
        <v/>
      </c>
      <c r="I63" s="18" t="str">
        <f t="shared" si="78"/>
        <v/>
      </c>
      <c r="J63" s="19">
        <f t="shared" si="79"/>
        <v>0</v>
      </c>
      <c r="K63" s="19">
        <f t="shared" si="80"/>
        <v>0</v>
      </c>
      <c r="L63" s="18">
        <f t="shared" si="81"/>
        <v>3</v>
      </c>
      <c r="M63" s="18" t="str">
        <f>IF(ISERROR(VLOOKUP(C63,DYNAMICprerequisites!$A$6:$E$305,2,FALSE)),"",IF(VLOOKUP(C63,DYNAMICprerequisites!$A$6:$E$305,2,FALSE)=0,"",VLOOKUP(C63,DYNAMICprerequisites!$A$6:$E$305,2,FALSE)))</f>
        <v>FA, SP</v>
      </c>
      <c r="N63" s="18" t="str">
        <f t="shared" si="82"/>
        <v/>
      </c>
      <c r="O63" s="36" t="str">
        <f>IF(ISERROR(VLOOKUP(C63,DYNAMICprerequisites!$A$6:$E$305,5,FALSE)),"",VLOOKUP(C63,DYNAMICprerequisites!$A$6:$E$305,5,FALSE))</f>
        <v/>
      </c>
      <c r="P63" s="37"/>
      <c r="Q63" s="37"/>
      <c r="R63" s="37"/>
      <c r="S63" s="38"/>
      <c r="T63" s="84" t="str">
        <f t="shared" si="83"/>
        <v>College Algebra</v>
      </c>
      <c r="U63" s="133">
        <f t="shared" si="84"/>
        <v>0</v>
      </c>
      <c r="V63" s="133">
        <f t="shared" si="85"/>
        <v>0</v>
      </c>
      <c r="W63" s="226"/>
    </row>
    <row r="64" spans="1:23" x14ac:dyDescent="0.25">
      <c r="A64" s="72" t="str">
        <f t="shared" si="74"/>
        <v/>
      </c>
      <c r="B64" s="72" t="str">
        <f t="shared" si="75"/>
        <v/>
      </c>
      <c r="C64" s="14" t="s">
        <v>83</v>
      </c>
      <c r="D64" s="15" t="str">
        <f>IF(ISERROR(VLOOKUP(C64,DYNAMICprerequisites!$A$6:$E$305,3,FALSE)),"",VLOOKUP(C64,DYNAMICprerequisites!$A$6:$E$305,3,FALSE))</f>
        <v>Personal Financial Planning</v>
      </c>
      <c r="E64" s="16">
        <v>3</v>
      </c>
      <c r="F64" s="17" t="s">
        <v>41</v>
      </c>
      <c r="G64" s="18" t="str">
        <f t="shared" si="76"/>
        <v/>
      </c>
      <c r="H64" s="18" t="str">
        <f t="shared" si="77"/>
        <v/>
      </c>
      <c r="I64" s="18" t="str">
        <f t="shared" si="78"/>
        <v/>
      </c>
      <c r="J64" s="19">
        <f t="shared" si="79"/>
        <v>0</v>
      </c>
      <c r="K64" s="19">
        <f t="shared" si="80"/>
        <v>0</v>
      </c>
      <c r="L64" s="18">
        <f t="shared" si="81"/>
        <v>3</v>
      </c>
      <c r="M64" s="18" t="str">
        <f>IF(ISERROR(VLOOKUP(C64,DYNAMICprerequisites!$A$6:$E$305,2,FALSE)),"",IF(VLOOKUP(C64,DYNAMICprerequisites!$A$6:$E$305,2,FALSE)=0,"",VLOOKUP(C64,DYNAMICprerequisites!$A$6:$E$305,2,FALSE)))</f>
        <v>FA, SP</v>
      </c>
      <c r="N64" s="18" t="str">
        <f t="shared" si="82"/>
        <v/>
      </c>
      <c r="O64" s="36" t="str">
        <f>IF(ISERROR(VLOOKUP(C64,DYNAMICprerequisites!$A$6:$E$305,5,FALSE)),"",VLOOKUP(C64,DYNAMICprerequisites!$A$6:$E$305,5,FALSE))</f>
        <v/>
      </c>
      <c r="P64" s="37"/>
      <c r="Q64" s="37"/>
      <c r="R64" s="37"/>
      <c r="S64" s="38"/>
      <c r="T64" s="84" t="str">
        <f t="shared" si="83"/>
        <v>Personal Financial Planning</v>
      </c>
      <c r="U64" s="133">
        <f t="shared" si="84"/>
        <v>0</v>
      </c>
      <c r="V64" s="133">
        <f t="shared" si="85"/>
        <v>0</v>
      </c>
      <c r="W64" s="226"/>
    </row>
    <row r="65" spans="1:23" x14ac:dyDescent="0.25">
      <c r="A65" s="72" t="str">
        <f t="shared" si="74"/>
        <v/>
      </c>
      <c r="B65" s="72" t="str">
        <f t="shared" si="75"/>
        <v/>
      </c>
      <c r="C65" s="14" t="s">
        <v>84</v>
      </c>
      <c r="D65" s="15" t="str">
        <f>IF(ISERROR(VLOOKUP(C65,DYNAMICprerequisites!$A$6:$E$305,3,FALSE)),"",VLOOKUP(C65,DYNAMICprerequisites!$A$6:$E$305,3,FALSE))</f>
        <v>Financial Management</v>
      </c>
      <c r="E65" s="16">
        <v>3</v>
      </c>
      <c r="F65" s="17" t="s">
        <v>41</v>
      </c>
      <c r="G65" s="18" t="str">
        <f t="shared" si="76"/>
        <v/>
      </c>
      <c r="H65" s="18" t="str">
        <f t="shared" si="77"/>
        <v/>
      </c>
      <c r="I65" s="18" t="str">
        <f t="shared" si="78"/>
        <v/>
      </c>
      <c r="J65" s="19">
        <f t="shared" si="79"/>
        <v>0</v>
      </c>
      <c r="K65" s="19">
        <f t="shared" si="80"/>
        <v>0</v>
      </c>
      <c r="L65" s="18">
        <f t="shared" si="81"/>
        <v>3</v>
      </c>
      <c r="M65" s="18" t="str">
        <f>IF(ISERROR(VLOOKUP(C65,DYNAMICprerequisites!$A$6:$E$305,2,FALSE)),"",IF(VLOOKUP(C65,DYNAMICprerequisites!$A$6:$E$305,2,FALSE)=0,"",VLOOKUP(C65,DYNAMICprerequisites!$A$6:$E$305,2,FALSE)))</f>
        <v>FA, SP</v>
      </c>
      <c r="N65" s="18" t="str">
        <f>IF(OR(F65="F",F65="W",F65="WF",F65="NP"),"Retake the course.",IF(F65="A","Good job!",""))</f>
        <v/>
      </c>
      <c r="O65" s="36" t="str">
        <f ca="1">IF(ISERROR(VLOOKUP(C65,DYNAMICprerequisites!$A$6:$E$305,5,FALSE)),"",VLOOKUP(C65,DYNAMICprerequisites!$A$6:$E$305,5,FALSE))</f>
        <v>ACT 216 BUS 202 MAT 232</v>
      </c>
      <c r="P65" s="37"/>
      <c r="Q65" s="37"/>
      <c r="R65" s="37"/>
      <c r="S65" s="38"/>
      <c r="T65" s="84" t="str">
        <f t="shared" si="83"/>
        <v>Financial Management</v>
      </c>
      <c r="U65" s="133">
        <f t="shared" si="84"/>
        <v>0</v>
      </c>
      <c r="V65" s="133">
        <f t="shared" si="85"/>
        <v>0</v>
      </c>
      <c r="W65" s="226"/>
    </row>
    <row r="66" spans="1:23" x14ac:dyDescent="0.25">
      <c r="A66" s="72" t="str">
        <f t="shared" si="74"/>
        <v/>
      </c>
      <c r="B66" s="72" t="str">
        <f t="shared" si="75"/>
        <v/>
      </c>
      <c r="C66" s="14" t="s">
        <v>123</v>
      </c>
      <c r="D66" s="15" t="str">
        <f>IF(ISERROR(VLOOKUP(C66,DYNAMICprerequisites!$A$6:$E$305,3,FALSE)),"",VLOOKUP(C66,DYNAMICprerequisites!$A$6:$E$305,3,FALSE))</f>
        <v>Principles of Management</v>
      </c>
      <c r="E66" s="16">
        <v>3</v>
      </c>
      <c r="F66" s="17" t="s">
        <v>41</v>
      </c>
      <c r="G66" s="18" t="str">
        <f t="shared" si="76"/>
        <v/>
      </c>
      <c r="H66" s="18" t="str">
        <f t="shared" si="77"/>
        <v/>
      </c>
      <c r="I66" s="18" t="str">
        <f t="shared" si="78"/>
        <v/>
      </c>
      <c r="J66" s="19">
        <f t="shared" si="79"/>
        <v>0</v>
      </c>
      <c r="K66" s="19">
        <f t="shared" si="80"/>
        <v>0</v>
      </c>
      <c r="L66" s="18">
        <f t="shared" si="81"/>
        <v>3</v>
      </c>
      <c r="M66" s="18" t="str">
        <f>IF(ISERROR(VLOOKUP(C66,DYNAMICprerequisites!$A$6:$E$305,2,FALSE)),"",IF(VLOOKUP(C66,DYNAMICprerequisites!$A$6:$E$305,2,FALSE)=0,"",VLOOKUP(C66,DYNAMICprerequisites!$A$6:$E$305,2,FALSE)))</f>
        <v>FA, SP</v>
      </c>
      <c r="N66" s="18" t="str">
        <f t="shared" si="82"/>
        <v/>
      </c>
      <c r="O66" s="36" t="str">
        <f>IF(ISERROR(VLOOKUP(C66,DYNAMICprerequisites!$A$6:$E$305,5,FALSE)),"",VLOOKUP(C66,DYNAMICprerequisites!$A$6:$E$305,5,FALSE))</f>
        <v/>
      </c>
      <c r="P66" s="37"/>
      <c r="Q66" s="37"/>
      <c r="R66" s="37"/>
      <c r="S66" s="38"/>
      <c r="T66" s="84" t="str">
        <f t="shared" si="83"/>
        <v>Principles of Management</v>
      </c>
      <c r="U66" s="133">
        <f t="shared" si="84"/>
        <v>0</v>
      </c>
      <c r="V66" s="133">
        <f t="shared" si="85"/>
        <v>0</v>
      </c>
      <c r="W66" s="226"/>
    </row>
    <row r="67" spans="1:23" ht="15.75" thickBot="1" x14ac:dyDescent="0.3">
      <c r="A67" s="72" t="str">
        <f t="shared" si="74"/>
        <v/>
      </c>
      <c r="B67" s="72" t="str">
        <f t="shared" si="75"/>
        <v/>
      </c>
      <c r="C67" s="20" t="s">
        <v>124</v>
      </c>
      <c r="D67" s="21" t="str">
        <f>IF(ISERROR(VLOOKUP(C67,DYNAMICprerequisites!$A$6:$E$305,3,FALSE)),"",VLOOKUP(C67,DYNAMICprerequisites!$A$6:$E$305,3,FALSE))</f>
        <v>Strategic Management</v>
      </c>
      <c r="E67" s="63">
        <v>3</v>
      </c>
      <c r="F67" s="62" t="s">
        <v>41</v>
      </c>
      <c r="G67" s="24" t="str">
        <f t="shared" si="76"/>
        <v/>
      </c>
      <c r="H67" s="24" t="str">
        <f t="shared" si="77"/>
        <v/>
      </c>
      <c r="I67" s="24" t="str">
        <f t="shared" si="78"/>
        <v/>
      </c>
      <c r="J67" s="25">
        <f t="shared" si="79"/>
        <v>0</v>
      </c>
      <c r="K67" s="25">
        <f t="shared" si="80"/>
        <v>0</v>
      </c>
      <c r="L67" s="24">
        <f t="shared" si="81"/>
        <v>3</v>
      </c>
      <c r="M67" s="24" t="str">
        <f>IF(ISERROR(VLOOKUP(C67,DYNAMICprerequisites!$A$6:$E$305,2,FALSE)),"",IF(VLOOKUP(C67,DYNAMICprerequisites!$A$6:$E$305,2,FALSE)=0,"",VLOOKUP(C67,DYNAMICprerequisites!$A$6:$E$305,2,FALSE)))</f>
        <v>FA, SP</v>
      </c>
      <c r="N67" s="24" t="str">
        <f t="shared" si="82"/>
        <v/>
      </c>
      <c r="O67" s="39" t="str">
        <f ca="1">IF(ISERROR(VLOOKUP(C67,DYNAMICprerequisites!$A$6:$E$305,5,FALSE)),"",VLOOKUP(C67,DYNAMICprerequisites!$A$6:$E$305,5,FALSE))</f>
        <v>FIN 338 senior standing</v>
      </c>
      <c r="P67" s="40"/>
      <c r="Q67" s="40"/>
      <c r="R67" s="40"/>
      <c r="S67" s="41"/>
      <c r="T67" s="129" t="str">
        <f t="shared" si="83"/>
        <v>Strategic Management</v>
      </c>
      <c r="U67" s="134">
        <f t="shared" si="84"/>
        <v>0</v>
      </c>
      <c r="V67" s="134">
        <f t="shared" si="85"/>
        <v>0</v>
      </c>
      <c r="W67" s="226"/>
    </row>
    <row r="68" spans="1:23" x14ac:dyDescent="0.25">
      <c r="D68" s="8" t="s">
        <v>156</v>
      </c>
      <c r="E68" s="9">
        <f>SUM(E54:E67)</f>
        <v>36</v>
      </c>
      <c r="F68" s="12" t="str">
        <f>IF(ISERROR(SUM(H54:H67)/SUM(I54:I67)),"",SUM(H54:H67)/SUM(I54:I67))</f>
        <v/>
      </c>
      <c r="M68" s="1" t="s">
        <v>153</v>
      </c>
      <c r="W68" s="226"/>
    </row>
    <row r="69" spans="1:23" x14ac:dyDescent="0.25">
      <c r="A69" s="1" t="s">
        <v>168</v>
      </c>
      <c r="E69" s="5"/>
      <c r="W69" s="226"/>
    </row>
    <row r="70" spans="1:23" ht="15.75" thickBot="1" x14ac:dyDescent="0.3">
      <c r="C70" s="1" t="s">
        <v>3</v>
      </c>
      <c r="D70" s="1" t="s">
        <v>4</v>
      </c>
      <c r="E70" s="1" t="s">
        <v>5</v>
      </c>
      <c r="F70" s="4" t="s">
        <v>16</v>
      </c>
      <c r="G70" s="1" t="s">
        <v>10</v>
      </c>
      <c r="H70" s="1" t="s">
        <v>6</v>
      </c>
      <c r="I70" s="1" t="s">
        <v>40</v>
      </c>
      <c r="J70" s="1" t="s">
        <v>149</v>
      </c>
      <c r="K70" s="42" t="s">
        <v>170</v>
      </c>
      <c r="L70" s="42" t="s">
        <v>169</v>
      </c>
      <c r="M70" s="1" t="s">
        <v>171</v>
      </c>
      <c r="N70" s="42" t="s">
        <v>583</v>
      </c>
      <c r="O70" s="1" t="s">
        <v>151</v>
      </c>
      <c r="T70" s="1" t="s">
        <v>456</v>
      </c>
      <c r="U70" s="1" t="s">
        <v>460</v>
      </c>
      <c r="V70" s="1" t="s">
        <v>576</v>
      </c>
      <c r="W70" s="1" t="s">
        <v>568</v>
      </c>
    </row>
    <row r="71" spans="1:23" x14ac:dyDescent="0.25">
      <c r="A71" s="72" t="str">
        <f t="shared" ref="A71:A76" si="86">IF(F71="Taking",$T$2,"")</f>
        <v/>
      </c>
      <c r="B71" s="72" t="str">
        <f t="shared" ref="B71:B76" si="87">IF(J71=1,$T$1,"")</f>
        <v/>
      </c>
      <c r="C71" s="45" t="s">
        <v>49</v>
      </c>
      <c r="D71" s="228" t="s">
        <v>582</v>
      </c>
      <c r="E71" s="64">
        <v>3</v>
      </c>
      <c r="F71" s="47" t="s">
        <v>41</v>
      </c>
      <c r="G71" s="48" t="str">
        <f t="shared" ref="G71:G76" si="88">IF(F71="A",4,IF(F71="B",3,IF(F71="C",2,IF(F71="D",1,IF(OR(F71="F",F71="WF"),0,IF(F71="T","",IF(F71="X","","")))))))</f>
        <v/>
      </c>
      <c r="H71" s="48" t="str">
        <f t="shared" ref="H71:H76" si="89">IF(G71="","",G71*E71)</f>
        <v/>
      </c>
      <c r="I71" s="48" t="str">
        <f t="shared" ref="I71:I76" si="90">IF(H71="","",E71)</f>
        <v/>
      </c>
      <c r="J71" s="49">
        <f t="shared" ref="J71:J76" si="91">IF(OR(F71="F",F71="WF",F71="W",F71="NP",F71="Select"),0,1)</f>
        <v>0</v>
      </c>
      <c r="K71" s="49">
        <f t="shared" ref="K71:K76" si="92">J71*E71</f>
        <v>0</v>
      </c>
      <c r="L71" s="48">
        <f t="shared" ref="L71:L76" si="93">IF(J71=0,E71,0)</f>
        <v>3</v>
      </c>
      <c r="M71" s="65"/>
      <c r="N71" s="48" t="str">
        <f t="shared" ref="N71:N76" si="94">IF(OR(F71="F",F71="W",F71="WF",F71="NP"),"Retake the course.","")</f>
        <v/>
      </c>
      <c r="O71" s="33" t="str">
        <f>IF(ISERROR(VLOOKUP(C71,DYNAMICprerequisites!$A$6:$E$305,5,FALSE)),"",VLOOKUP(C71,DYNAMICprerequisites!$A$6:$E$305,5,FALSE))</f>
        <v/>
      </c>
      <c r="P71" s="34"/>
      <c r="Q71" s="34"/>
      <c r="R71" s="34"/>
      <c r="S71" s="35"/>
      <c r="T71" s="82" t="str">
        <f t="shared" ref="T71:T76" si="95">IF(M71="FA",CONCATENATE(D71," *"),IF(M71="SP",CONCATENATE(D71," +"),IF(M71="FA, SUM",CONCATENATE(D71," *^"),IF(M71="SP, SUM",CONCATENATE(D71," +^"),D71))))</f>
        <v>Enter Course Name - Do Not Paste</v>
      </c>
      <c r="U71" s="132">
        <f t="shared" ref="U71:U76" si="96">IF(F71="Taking",E71,0)</f>
        <v>0</v>
      </c>
      <c r="V71" s="132">
        <f t="shared" ref="V71:V75" si="97">IF(F71="Trans.",E71,0)</f>
        <v>0</v>
      </c>
      <c r="W71" s="226"/>
    </row>
    <row r="72" spans="1:23" x14ac:dyDescent="0.25">
      <c r="A72" s="72" t="str">
        <f t="shared" si="86"/>
        <v/>
      </c>
      <c r="B72" s="72" t="str">
        <f t="shared" si="87"/>
        <v/>
      </c>
      <c r="C72" s="232" t="s">
        <v>49</v>
      </c>
      <c r="D72" s="229" t="s">
        <v>582</v>
      </c>
      <c r="E72" s="60">
        <v>3</v>
      </c>
      <c r="F72" s="17" t="s">
        <v>41</v>
      </c>
      <c r="G72" s="18" t="str">
        <f t="shared" si="88"/>
        <v/>
      </c>
      <c r="H72" s="18" t="str">
        <f t="shared" si="89"/>
        <v/>
      </c>
      <c r="I72" s="18" t="str">
        <f t="shared" si="90"/>
        <v/>
      </c>
      <c r="J72" s="19">
        <f t="shared" si="91"/>
        <v>0</v>
      </c>
      <c r="K72" s="19">
        <f t="shared" si="92"/>
        <v>0</v>
      </c>
      <c r="L72" s="18">
        <f t="shared" si="93"/>
        <v>3</v>
      </c>
      <c r="M72" s="66"/>
      <c r="N72" s="18" t="str">
        <f t="shared" si="94"/>
        <v/>
      </c>
      <c r="O72" s="36" t="str">
        <f>IF(ISERROR(VLOOKUP(C72,DYNAMICprerequisites!$A$6:$E$305,5,FALSE)),"",VLOOKUP(C72,DYNAMICprerequisites!$A$6:$E$305,5,FALSE))</f>
        <v/>
      </c>
      <c r="P72" s="37"/>
      <c r="Q72" s="37"/>
      <c r="R72" s="37"/>
      <c r="S72" s="38"/>
      <c r="T72" s="84" t="str">
        <f t="shared" si="95"/>
        <v>Enter Course Name - Do Not Paste</v>
      </c>
      <c r="U72" s="133">
        <f t="shared" si="96"/>
        <v>0</v>
      </c>
      <c r="V72" s="133">
        <f t="shared" si="97"/>
        <v>0</v>
      </c>
      <c r="W72" s="226"/>
    </row>
    <row r="73" spans="1:23" x14ac:dyDescent="0.25">
      <c r="A73" s="72" t="str">
        <f t="shared" si="86"/>
        <v/>
      </c>
      <c r="B73" s="72" t="str">
        <f t="shared" si="87"/>
        <v/>
      </c>
      <c r="C73" s="232" t="s">
        <v>49</v>
      </c>
      <c r="D73" s="229" t="s">
        <v>582</v>
      </c>
      <c r="E73" s="60">
        <v>1</v>
      </c>
      <c r="F73" s="17" t="s">
        <v>41</v>
      </c>
      <c r="G73" s="18" t="str">
        <f t="shared" si="88"/>
        <v/>
      </c>
      <c r="H73" s="18" t="str">
        <f t="shared" si="89"/>
        <v/>
      </c>
      <c r="I73" s="18" t="str">
        <f t="shared" si="90"/>
        <v/>
      </c>
      <c r="J73" s="19">
        <f t="shared" si="91"/>
        <v>0</v>
      </c>
      <c r="K73" s="19">
        <f t="shared" si="92"/>
        <v>0</v>
      </c>
      <c r="L73" s="18">
        <f t="shared" si="93"/>
        <v>1</v>
      </c>
      <c r="M73" s="66"/>
      <c r="N73" s="18" t="str">
        <f t="shared" si="94"/>
        <v/>
      </c>
      <c r="O73" s="36" t="str">
        <f>IF(ISERROR(VLOOKUP(C73,DYNAMICprerequisites!$A$6:$E$305,5,FALSE)),"",VLOOKUP(C73,DYNAMICprerequisites!$A$6:$E$305,5,FALSE))</f>
        <v/>
      </c>
      <c r="P73" s="37"/>
      <c r="Q73" s="37"/>
      <c r="R73" s="37"/>
      <c r="S73" s="38"/>
      <c r="T73" s="84" t="str">
        <f t="shared" si="95"/>
        <v>Enter Course Name - Do Not Paste</v>
      </c>
      <c r="U73" s="133">
        <f t="shared" si="96"/>
        <v>0</v>
      </c>
      <c r="V73" s="133">
        <f t="shared" si="97"/>
        <v>0</v>
      </c>
      <c r="W73" s="226"/>
    </row>
    <row r="74" spans="1:23" x14ac:dyDescent="0.25">
      <c r="A74" s="72" t="str">
        <f t="shared" si="86"/>
        <v/>
      </c>
      <c r="B74" s="72" t="str">
        <f t="shared" si="87"/>
        <v/>
      </c>
      <c r="C74" s="232" t="s">
        <v>49</v>
      </c>
      <c r="D74" s="229" t="s">
        <v>582</v>
      </c>
      <c r="E74" s="60">
        <v>0</v>
      </c>
      <c r="F74" s="17" t="s">
        <v>41</v>
      </c>
      <c r="G74" s="18" t="str">
        <f t="shared" si="88"/>
        <v/>
      </c>
      <c r="H74" s="18" t="str">
        <f t="shared" si="89"/>
        <v/>
      </c>
      <c r="I74" s="18" t="str">
        <f t="shared" si="90"/>
        <v/>
      </c>
      <c r="J74" s="19">
        <f t="shared" si="91"/>
        <v>0</v>
      </c>
      <c r="K74" s="19">
        <f t="shared" si="92"/>
        <v>0</v>
      </c>
      <c r="L74" s="18">
        <f t="shared" si="93"/>
        <v>0</v>
      </c>
      <c r="M74" s="66"/>
      <c r="N74" s="18" t="str">
        <f t="shared" si="94"/>
        <v/>
      </c>
      <c r="O74" s="36" t="str">
        <f>IF(ISERROR(VLOOKUP(C74,DYNAMICprerequisites!$A$6:$E$305,5,FALSE)),"",VLOOKUP(C74,DYNAMICprerequisites!$A$6:$E$305,5,FALSE))</f>
        <v/>
      </c>
      <c r="P74" s="37"/>
      <c r="Q74" s="37"/>
      <c r="R74" s="37"/>
      <c r="S74" s="38"/>
      <c r="T74" s="84" t="str">
        <f t="shared" si="95"/>
        <v>Enter Course Name - Do Not Paste</v>
      </c>
      <c r="U74" s="133">
        <f t="shared" si="96"/>
        <v>0</v>
      </c>
      <c r="V74" s="133">
        <f t="shared" si="97"/>
        <v>0</v>
      </c>
      <c r="W74" s="226"/>
    </row>
    <row r="75" spans="1:23" x14ac:dyDescent="0.25">
      <c r="A75" s="72" t="str">
        <f t="shared" si="86"/>
        <v/>
      </c>
      <c r="B75" s="72" t="str">
        <f t="shared" si="87"/>
        <v/>
      </c>
      <c r="C75" s="232" t="s">
        <v>49</v>
      </c>
      <c r="D75" s="229" t="s">
        <v>582</v>
      </c>
      <c r="E75" s="60">
        <v>0</v>
      </c>
      <c r="F75" s="17" t="s">
        <v>41</v>
      </c>
      <c r="G75" s="18" t="str">
        <f t="shared" si="88"/>
        <v/>
      </c>
      <c r="H75" s="18" t="str">
        <f t="shared" si="89"/>
        <v/>
      </c>
      <c r="I75" s="18" t="str">
        <f t="shared" si="90"/>
        <v/>
      </c>
      <c r="J75" s="19">
        <f t="shared" si="91"/>
        <v>0</v>
      </c>
      <c r="K75" s="19">
        <f t="shared" si="92"/>
        <v>0</v>
      </c>
      <c r="L75" s="18">
        <f t="shared" si="93"/>
        <v>0</v>
      </c>
      <c r="M75" s="66"/>
      <c r="N75" s="18" t="str">
        <f t="shared" si="94"/>
        <v/>
      </c>
      <c r="O75" s="36" t="str">
        <f>IF(ISERROR(VLOOKUP(C75,DYNAMICprerequisites!$A$6:$E$305,5,FALSE)),"",VLOOKUP(C75,DYNAMICprerequisites!$A$6:$E$305,5,FALSE))</f>
        <v/>
      </c>
      <c r="P75" s="37"/>
      <c r="Q75" s="37"/>
      <c r="R75" s="37"/>
      <c r="S75" s="38"/>
      <c r="T75" s="84" t="str">
        <f t="shared" si="95"/>
        <v>Enter Course Name - Do Not Paste</v>
      </c>
      <c r="U75" s="133">
        <f t="shared" si="96"/>
        <v>0</v>
      </c>
      <c r="V75" s="133">
        <f t="shared" si="97"/>
        <v>0</v>
      </c>
      <c r="W75" s="226"/>
    </row>
    <row r="76" spans="1:23" ht="15.75" thickBot="1" x14ac:dyDescent="0.3">
      <c r="A76" s="72" t="str">
        <f t="shared" si="86"/>
        <v/>
      </c>
      <c r="B76" s="72" t="str">
        <f t="shared" si="87"/>
        <v/>
      </c>
      <c r="C76" s="51" t="s">
        <v>49</v>
      </c>
      <c r="D76" s="230" t="s">
        <v>582</v>
      </c>
      <c r="E76" s="61">
        <v>0</v>
      </c>
      <c r="F76" s="62" t="s">
        <v>41</v>
      </c>
      <c r="G76" s="24" t="str">
        <f t="shared" si="88"/>
        <v/>
      </c>
      <c r="H76" s="24" t="str">
        <f t="shared" si="89"/>
        <v/>
      </c>
      <c r="I76" s="24" t="str">
        <f t="shared" si="90"/>
        <v/>
      </c>
      <c r="J76" s="25">
        <f t="shared" si="91"/>
        <v>0</v>
      </c>
      <c r="K76" s="25">
        <f t="shared" si="92"/>
        <v>0</v>
      </c>
      <c r="L76" s="24">
        <f t="shared" si="93"/>
        <v>0</v>
      </c>
      <c r="M76" s="67"/>
      <c r="N76" s="24" t="str">
        <f t="shared" si="94"/>
        <v/>
      </c>
      <c r="O76" s="39" t="str">
        <f>IF(ISERROR(VLOOKUP(C76,DYNAMICprerequisites!$A$6:$E$305,5,FALSE)),"",VLOOKUP(C76,DYNAMICprerequisites!$A$6:$E$305,5,FALSE))</f>
        <v/>
      </c>
      <c r="P76" s="40"/>
      <c r="Q76" s="40"/>
      <c r="R76" s="40"/>
      <c r="S76" s="41"/>
      <c r="T76" s="129" t="str">
        <f t="shared" si="95"/>
        <v>Enter Course Name - Do Not Paste</v>
      </c>
      <c r="U76" s="134">
        <f t="shared" si="96"/>
        <v>0</v>
      </c>
      <c r="V76" s="134">
        <f>IF(F76="Trans.",E76,0)</f>
        <v>0</v>
      </c>
      <c r="W76" s="226"/>
    </row>
    <row r="77" spans="1:23" ht="16.5" thickTop="1" thickBot="1" x14ac:dyDescent="0.3">
      <c r="D77" s="8" t="s">
        <v>157</v>
      </c>
      <c r="E77" s="68">
        <f>SUM(E71:E76)</f>
        <v>7</v>
      </c>
      <c r="F77" s="69" t="str">
        <f>IF(ISERROR(SUM(H71:H76)/SUM(I71:I76)),"",SUM(H71:H76)/SUM(I71:I76))</f>
        <v/>
      </c>
      <c r="M77" s="1" t="s">
        <v>159</v>
      </c>
      <c r="W77" s="226"/>
    </row>
    <row r="78" spans="1:23" ht="15.75" thickTop="1" x14ac:dyDescent="0.25">
      <c r="D78" s="8" t="s">
        <v>158</v>
      </c>
      <c r="E78" s="9">
        <f>SUM(E77,E68,E51,E37)</f>
        <v>128</v>
      </c>
      <c r="F78" s="12" t="str">
        <f>IF(ISERROR(SUM(H4:H36,H40:H50,H54:H67,H71:H76)/SUM(I4:I36,I40:I50,I54:I67,I71:I76)),"",SUM(H4:H36,H40:H50,H54:H67,H71:H76)/SUM(I4:I36,I40:I50,I54:I67,I71:I76))</f>
        <v/>
      </c>
      <c r="M78" s="1" t="s">
        <v>160</v>
      </c>
      <c r="W78" s="226"/>
    </row>
    <row r="79" spans="1:23" x14ac:dyDescent="0.25">
      <c r="C79" s="91"/>
      <c r="W79" s="226"/>
    </row>
    <row r="80" spans="1:23" ht="15.75" thickBot="1" x14ac:dyDescent="0.3">
      <c r="E80" s="4" t="s">
        <v>461</v>
      </c>
      <c r="F80" s="4" t="s">
        <v>42</v>
      </c>
      <c r="M80" s="4" t="s">
        <v>462</v>
      </c>
      <c r="W80" s="226"/>
    </row>
    <row r="81" spans="4:23" x14ac:dyDescent="0.25">
      <c r="D81" s="8"/>
      <c r="E81" s="131">
        <f>SUM(K4:K36)-F81</f>
        <v>0</v>
      </c>
      <c r="F81" s="131">
        <f>SUM(U4:U36)</f>
        <v>0</v>
      </c>
      <c r="M81" s="131">
        <f>SUM(L4:L36)</f>
        <v>55</v>
      </c>
      <c r="N81" s="1" t="s">
        <v>467</v>
      </c>
      <c r="W81" s="226"/>
    </row>
    <row r="82" spans="4:23" x14ac:dyDescent="0.25">
      <c r="D82" s="8"/>
      <c r="E82" s="9">
        <f>SUM(K40:K50)-F82</f>
        <v>0</v>
      </c>
      <c r="F82" s="9">
        <f>SUM(U40:U50)</f>
        <v>0</v>
      </c>
      <c r="M82" s="9">
        <f>SUM(L40:L50)</f>
        <v>30</v>
      </c>
      <c r="N82" s="1" t="s">
        <v>463</v>
      </c>
      <c r="W82" s="226"/>
    </row>
    <row r="83" spans="4:23" x14ac:dyDescent="0.25">
      <c r="D83" s="8"/>
      <c r="E83" s="9">
        <f>SUM(K54:K67)-F83</f>
        <v>0</v>
      </c>
      <c r="F83" s="9">
        <f>SUM(U54:U67)</f>
        <v>0</v>
      </c>
      <c r="M83" s="9">
        <f>SUM(L54:L67)</f>
        <v>36</v>
      </c>
      <c r="N83" s="1" t="s">
        <v>464</v>
      </c>
      <c r="W83" s="226"/>
    </row>
    <row r="84" spans="4:23" ht="15.75" thickBot="1" x14ac:dyDescent="0.3">
      <c r="D84" s="8"/>
      <c r="E84" s="70">
        <f>SUM(K71:K76)-F84</f>
        <v>0</v>
      </c>
      <c r="F84" s="70">
        <f>SUM(U71:U76)</f>
        <v>0</v>
      </c>
      <c r="M84" s="70">
        <f>SUM(L71:L76)</f>
        <v>7</v>
      </c>
      <c r="N84" s="1" t="s">
        <v>465</v>
      </c>
      <c r="W84" s="226"/>
    </row>
    <row r="85" spans="4:23" ht="15.75" thickTop="1" x14ac:dyDescent="0.25">
      <c r="D85" s="8"/>
      <c r="E85" s="9">
        <f>SUM(E81:E84)</f>
        <v>0</v>
      </c>
      <c r="F85" s="9">
        <f>SUM(F81:F84)</f>
        <v>0</v>
      </c>
      <c r="M85" s="9">
        <f>SUM(M81:M84)</f>
        <v>128</v>
      </c>
      <c r="N85" s="1" t="s">
        <v>466</v>
      </c>
      <c r="W85" s="226"/>
    </row>
    <row r="86" spans="4:23" x14ac:dyDescent="0.25">
      <c r="W86" s="226"/>
    </row>
    <row r="87" spans="4:23" x14ac:dyDescent="0.25">
      <c r="F87" s="12">
        <f>IF($F$78="",3.4,IF((((3.4*$E$78)-($E$85*$F$78))/($M$85+$F$85))&gt;4,"N/A",IF((((3.4*$E$78)-($E$85*$F$78))/($M$85+$F$85))&lt;2,2,(((3.4*$E$78)-($E$85*$F$78))/($M$85+$F$85)))))</f>
        <v>3.4</v>
      </c>
      <c r="M87" s="1" t="s">
        <v>424</v>
      </c>
      <c r="W87" s="226"/>
    </row>
    <row r="88" spans="4:23" x14ac:dyDescent="0.25">
      <c r="F88" s="12">
        <f>IF($F$78="",3.6,IF((((3.6*$E$78)-($E$85*$F$78))/($M$85+$F$85))&gt;4,"N/A",IF((((3.6*$E$78)-($E$85*$F$78))/($M$85+$F$85))&lt;2,2,(((3.6*$E$78)-($E$85*$F$78))/($M$85+$F$85)))))</f>
        <v>3.6</v>
      </c>
      <c r="M88" s="1" t="s">
        <v>425</v>
      </c>
      <c r="W88" s="226"/>
    </row>
    <row r="89" spans="4:23" x14ac:dyDescent="0.25">
      <c r="F89" s="12">
        <f>IF($F$78="",3.8,IF((((3.8*$E$78)-($E$85*$F$78))/($M$85+$F$85))&gt;4,"N/A",IF((((3.8*$E$78)-($E$85*$F$78))/($M$85+$F$85))&lt;2,2,(((3.8*$E$78)-($E$85*$F$78))/($M$85+$F$85)))))</f>
        <v>3.8</v>
      </c>
      <c r="M89" s="1" t="s">
        <v>426</v>
      </c>
      <c r="W89" s="226"/>
    </row>
    <row r="90" spans="4:23" x14ac:dyDescent="0.25">
      <c r="M90" s="1" t="s">
        <v>423</v>
      </c>
      <c r="W90" s="226"/>
    </row>
    <row r="91" spans="4:23" x14ac:dyDescent="0.25">
      <c r="W91" s="226"/>
    </row>
    <row r="92" spans="4:23" x14ac:dyDescent="0.25">
      <c r="F92" s="9">
        <f>SUM(H4:H76)</f>
        <v>0</v>
      </c>
      <c r="M92" s="1" t="s">
        <v>579</v>
      </c>
      <c r="W92" s="226"/>
    </row>
    <row r="93" spans="4:23" x14ac:dyDescent="0.25">
      <c r="F93" s="9">
        <f>SUM(I4:I76)</f>
        <v>0</v>
      </c>
      <c r="M93" s="1" t="s">
        <v>577</v>
      </c>
      <c r="W93" s="226"/>
    </row>
    <row r="94" spans="4:23" x14ac:dyDescent="0.25">
      <c r="W94" s="226"/>
    </row>
    <row r="95" spans="4:23" x14ac:dyDescent="0.25">
      <c r="F95" s="9">
        <f>F97-F96</f>
        <v>0</v>
      </c>
      <c r="M95" s="101" t="s">
        <v>580</v>
      </c>
      <c r="W95" s="226"/>
    </row>
    <row r="96" spans="4:23" ht="15.75" thickBot="1" x14ac:dyDescent="0.3">
      <c r="F96" s="70">
        <f>SUM(V4:V76)</f>
        <v>0</v>
      </c>
      <c r="M96" s="1" t="s">
        <v>578</v>
      </c>
      <c r="W96" s="226"/>
    </row>
    <row r="97" spans="3:23" ht="15.75" thickTop="1" x14ac:dyDescent="0.25">
      <c r="F97" s="9">
        <f>E85</f>
        <v>0</v>
      </c>
      <c r="M97" s="1" t="s">
        <v>581</v>
      </c>
      <c r="W97" s="226"/>
    </row>
    <row r="98" spans="3:23" x14ac:dyDescent="0.25">
      <c r="W98" s="226"/>
    </row>
    <row r="99" spans="3:23" ht="15" customHeight="1" x14ac:dyDescent="0.25">
      <c r="C99" s="237" t="s">
        <v>575</v>
      </c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W99" s="226"/>
    </row>
    <row r="100" spans="3:23" ht="15" customHeight="1" x14ac:dyDescent="0.25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W100" s="226"/>
    </row>
    <row r="101" spans="3:23" x14ac:dyDescent="0.25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</row>
    <row r="102" spans="3:23" x14ac:dyDescent="0.25"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</row>
  </sheetData>
  <sheetProtection password="EDE3" sheet="1" objects="1" scenarios="1" selectLockedCells="1"/>
  <mergeCells count="1">
    <mergeCell ref="C99:R102"/>
  </mergeCells>
  <conditionalFormatting sqref="F4:F10 F12:F15 F17:F19 F26 F28:F36 F71:F76 F54:F67 F21 F23">
    <cfRule type="expression" dxfId="6" priority="5">
      <formula>IF(OR(F4="F",F4="WF",F4="NP"),TRUE,FALSE)</formula>
    </cfRule>
  </conditionalFormatting>
  <conditionalFormatting sqref="F50 F40:F48">
    <cfRule type="expression" dxfId="5" priority="4">
      <formula>IF(OR(F40="D",F40="F",F40="WF",F40="NP"),TRUE,FALSE)</formula>
    </cfRule>
  </conditionalFormatting>
  <conditionalFormatting sqref="F24">
    <cfRule type="expression" dxfId="4" priority="1">
      <formula>IF(OR(F24="F",F24="WF",F24="NP"),TRUE,FALSE)</formula>
    </cfRule>
  </conditionalFormatting>
  <conditionalFormatting sqref="F22">
    <cfRule type="expression" dxfId="3" priority="2">
      <formula>IF(OR(F22="F",F22="WF",F22="NP"),TRUE,FALSE)</formula>
    </cfRule>
  </conditionalFormatting>
  <conditionalFormatting sqref="C1:S1">
    <cfRule type="expression" dxfId="2" priority="16" stopIfTrue="1">
      <formula>IF($U$1&lt;&gt;$V$1,TRUE,FALSE)</formula>
    </cfRule>
  </conditionalFormatting>
  <dataValidations count="12">
    <dataValidation type="list" allowBlank="1" showInputMessage="1" showErrorMessage="1" sqref="F71:F76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71:E76">
      <formula1>VariableCredits</formula1>
    </dataValidation>
    <dataValidation type="list" allowBlank="1" showInputMessage="1" showErrorMessage="1" sqref="C50">
      <formula1>MarketingElectives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61:F62 F30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54:F60 F28:F29 F11:F15 F4:F9 F17:F19 F40:F48 F50 F31:F36 F63:F67 F21:F24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>&amp;C&amp;"-,Bold"&amp;18 2014-2015 Marketing Degree Plan Sheet</oddHeader>
  </headerFooter>
  <rowBreaks count="2" manualBreakCount="2">
    <brk id="37" max="18" man="1"/>
    <brk id="68" max="18" man="1"/>
  </rowBreaks>
  <ignoredErrors>
    <ignoredError sqref="N65 N30" 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9.4257812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" width="9.140625" style="2"/>
    <col min="17" max="17" width="39.140625" style="2" bestFit="1" customWidth="1"/>
    <col min="18" max="16384" width="9.140625" style="2"/>
  </cols>
  <sheetData>
    <row r="1" spans="1:18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559</v>
      </c>
      <c r="O1" s="223" t="str">
        <f>README!H1</f>
        <v>ACCOUNTING</v>
      </c>
    </row>
    <row r="2" spans="1:18" ht="15.75" x14ac:dyDescent="0.25">
      <c r="A2" s="94" t="s">
        <v>176</v>
      </c>
      <c r="B2" s="94" t="s">
        <v>177</v>
      </c>
      <c r="C2" s="94"/>
      <c r="E2" s="109" t="s">
        <v>496</v>
      </c>
      <c r="J2" s="95" t="s">
        <v>183</v>
      </c>
      <c r="K2" s="94">
        <v>55</v>
      </c>
      <c r="L2" s="96"/>
      <c r="M2" s="73" t="s">
        <v>248</v>
      </c>
    </row>
    <row r="3" spans="1:18" ht="15.75" x14ac:dyDescent="0.25">
      <c r="A3" s="94" t="s">
        <v>178</v>
      </c>
      <c r="B3" s="109" t="s">
        <v>497</v>
      </c>
      <c r="C3" s="94"/>
      <c r="J3" s="95" t="s">
        <v>184</v>
      </c>
      <c r="K3" s="94">
        <v>30</v>
      </c>
      <c r="L3" s="96"/>
    </row>
    <row r="4" spans="1:18" ht="15.75" x14ac:dyDescent="0.25">
      <c r="A4" s="94" t="s">
        <v>180</v>
      </c>
      <c r="B4" s="94"/>
      <c r="C4" s="94" t="s">
        <v>139</v>
      </c>
      <c r="J4" s="95" t="s">
        <v>185</v>
      </c>
      <c r="K4" s="94">
        <v>36</v>
      </c>
      <c r="L4" s="96"/>
    </row>
    <row r="5" spans="1:18" ht="16.5" thickBot="1" x14ac:dyDescent="0.3">
      <c r="J5" s="95" t="s">
        <v>186</v>
      </c>
      <c r="K5" s="136">
        <v>7</v>
      </c>
      <c r="L5" s="96"/>
    </row>
    <row r="6" spans="1:18" ht="16.5" thickTop="1" x14ac:dyDescent="0.25">
      <c r="J6" s="96" t="s">
        <v>470</v>
      </c>
      <c r="K6" s="94">
        <f>SUM(K2:K5)</f>
        <v>128</v>
      </c>
      <c r="L6" s="94"/>
    </row>
    <row r="7" spans="1:18" ht="16.5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468</v>
      </c>
      <c r="K7" s="136">
        <v>36</v>
      </c>
    </row>
    <row r="8" spans="1:18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4" t="s">
        <v>469</v>
      </c>
      <c r="K8" s="94">
        <f>SUM(K6:K7)</f>
        <v>164</v>
      </c>
    </row>
    <row r="9" spans="1:18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</row>
    <row r="10" spans="1:18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8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8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8" ht="18.75" thickBot="1" x14ac:dyDescent="0.3">
      <c r="A14" s="102" t="str">
        <f>IF(ISERROR(VLOOKUP(B14,MARKETING!$C$4:$T$101,8,FALSE)),"",IF(VLOOKUP(B14,MARKETING!$C$4:$L$101,8,FALSE)=1,MARKETINGchecklist!$M$1,""))</f>
        <v/>
      </c>
      <c r="B14" s="94" t="s">
        <v>114</v>
      </c>
      <c r="C14" s="103" t="str">
        <f>IF(ISERROR(VLOOKUP(B14,MARKETING!$C$4:$L$101,4,FALSE)),"",IF(VLOOKUP(B14,MARKETING!$C$4:$L$101,4,FALSE)="Taking",$M$2,""))</f>
        <v/>
      </c>
      <c r="D14" s="95" t="str">
        <f>IF(ISERROR(VLOOKUP(B14,MARKETING!$C$4:$T$101,18,FALSE)),"",VLOOKUP(B14,MARKETING!$C$4:$T$101,18,FALSE))</f>
        <v>Principles of Financial Accounting I</v>
      </c>
      <c r="E14" s="137">
        <v>3</v>
      </c>
      <c r="G14" s="102" t="str">
        <f>IF(ISERROR(VLOOKUP(H14,MARKETING!$C$4:$T$101,8,FALSE)),"",IF(VLOOKUP(H14,MARKETING!$C$4:$L$101,8,FALSE)=1,MARKETINGchecklist!$M$1,""))</f>
        <v/>
      </c>
      <c r="H14" s="94" t="s">
        <v>115</v>
      </c>
      <c r="I14" s="103" t="str">
        <f>IF(ISERROR(VLOOKUP(H14,MARKETING!$C$4:$L$101,4,FALSE)),"",IF(VLOOKUP(H14,MARKETING!$C$4:$L$101,4,FALSE)="Taking",$M$2,""))</f>
        <v/>
      </c>
      <c r="J14" s="95" t="str">
        <f>IF(ISERROR(VLOOKUP(H14,MARKETING!$C$4:$T$101,18,FALSE)),"",VLOOKUP(H14,MARKETING!$C$4:$T$101,18,FALSE))</f>
        <v>Prin. of Financial and Managerial Acct. II +^</v>
      </c>
      <c r="K14" s="137">
        <v>3</v>
      </c>
    </row>
    <row r="15" spans="1:18" ht="18.75" thickBot="1" x14ac:dyDescent="0.3">
      <c r="A15" s="102" t="str">
        <f>IF(ISERROR(VLOOKUP(B15,MARKETING!$C$4:$T$101,8,FALSE)),"",IF(VLOOKUP(B15,MARKETING!$C$4:$L$101,8,FALSE)=1,MARKETINGchecklist!$M$1,""))</f>
        <v/>
      </c>
      <c r="B15" s="94" t="s">
        <v>125</v>
      </c>
      <c r="C15" s="103" t="str">
        <f>IF(ISERROR(VLOOKUP(B15,MARKETING!$C$4:$L$101,4,FALSE)),"",IF(VLOOKUP(B15,MARKETING!$C$4:$L$101,4,FALSE)="Taking",$M$2,""))</f>
        <v/>
      </c>
      <c r="D15" s="95" t="str">
        <f>IF(ISERROR(VLOOKUP(B15,MARKETING!$C$4:$T$101,18,FALSE)),"",VLOOKUP(B15,MARKETING!$C$4:$T$101,18,FALSE))</f>
        <v>Principles of Marketing</v>
      </c>
      <c r="E15" s="137">
        <v>3</v>
      </c>
      <c r="G15" s="102" t="str">
        <f>IF(ISERROR(VLOOKUP(H15,MARKETING!$C$4:$T$101,8,FALSE)),"",IF(VLOOKUP(H15,MARKETING!$C$4:$L$101,8,FALSE)=1,MARKETINGchecklist!$M$1,""))</f>
        <v/>
      </c>
      <c r="H15" s="94" t="s">
        <v>2</v>
      </c>
      <c r="I15" s="103" t="str">
        <f>IF(ISERROR(VLOOKUP(H15,MARKETING!$C$4:$L$101,4,FALSE)),"",IF(VLOOKUP(H15,MARKETING!$C$4:$L$101,4,FALSE)="Taking",$M$2,""))</f>
        <v/>
      </c>
      <c r="J15" s="95" t="str">
        <f>IF(ISERROR(VLOOKUP(H15,MARKETING!$C$4:$T$101,18,FALSE)),"",VLOOKUP(H15,MARKETING!$C$4:$T$101,18,FALSE))</f>
        <v>Oral Communication</v>
      </c>
      <c r="K15" s="137">
        <v>3</v>
      </c>
      <c r="N15" s="91"/>
      <c r="O15" s="91"/>
      <c r="P15" s="91"/>
      <c r="Q15" s="91"/>
      <c r="R15" s="91"/>
    </row>
    <row r="16" spans="1:18" ht="18.75" thickBot="1" x14ac:dyDescent="0.3">
      <c r="A16" s="102" t="str">
        <f>IF(MARKETING!J12=1,$M$1,"")</f>
        <v/>
      </c>
      <c r="B16" s="112" t="str">
        <f>IF(MARKETING!$C$12="Select","HUM 103",MARKETING!$C$12)</f>
        <v>HUM 103</v>
      </c>
      <c r="C16" s="140" t="str">
        <f>IF(MARKETING!$F$12="Taking",$M$2,"")</f>
        <v/>
      </c>
      <c r="D16" s="112" t="str">
        <f>IF(B16="HUM","Christian Worldview and Culture",MARKETING!$D$12)</f>
        <v>Christian Worldview and Culture</v>
      </c>
      <c r="E16" s="137">
        <v>3</v>
      </c>
      <c r="G16" s="102" t="str">
        <f>IF(ISERROR(VLOOKUP(H16,MARKETING!$C$4:$T$101,8,FALSE)),"",IF(VLOOKUP(H16,MARKETING!$C$4:$L$101,8,FALSE)=1,MARKETINGchecklist!$M$1,""))</f>
        <v/>
      </c>
      <c r="H16" s="109" t="str">
        <f>IF(MARKETING!$C$13="Select","HUM",MARKETING!$C$13)</f>
        <v>HUM</v>
      </c>
      <c r="I16" s="138" t="str">
        <f>IF(MARKETING!$F$13="Taking",$M$2,"")</f>
        <v/>
      </c>
      <c r="J16" s="109" t="str">
        <f>IF(H16="HUM","",MARKETING!$D$13)</f>
        <v/>
      </c>
      <c r="K16" s="137">
        <v>3</v>
      </c>
      <c r="N16" s="161"/>
      <c r="O16" s="91"/>
      <c r="P16" s="91"/>
      <c r="Q16" s="91"/>
      <c r="R16" s="91"/>
    </row>
    <row r="17" spans="1:18" ht="18.75" thickBot="1" x14ac:dyDescent="0.3">
      <c r="A17" s="102" t="str">
        <f>IF(ISERROR(VLOOKUP(B17,MARKETING!$C$4:$T$101,8,FALSE)),"",IF(VLOOKUP(B17,MARKETING!$C$4:$L$101,8,FALSE)=1,MARKETINGchecklist!$M$1,""))</f>
        <v/>
      </c>
      <c r="B17" s="94" t="s">
        <v>122</v>
      </c>
      <c r="C17" s="103" t="str">
        <f>IF(ISERROR(VLOOKUP(B17,MARKETING!$C$4:$L$101,4,FALSE)),"",IF(VLOOKUP(B17,MARKETING!$C$4:$L$101,4,FALSE)="Taking",$M$2,""))</f>
        <v/>
      </c>
      <c r="D17" s="95" t="str">
        <f>IF(ISERROR(VLOOKUP(B17,MARKETING!$C$4:$T$101,18,FALSE)),"",VLOOKUP(B17,MARKETING!$C$4:$T$101,18,FALSE))</f>
        <v>College Algebra</v>
      </c>
      <c r="E17" s="137">
        <v>3</v>
      </c>
      <c r="G17" s="102" t="str">
        <f>IF(ISERROR(VLOOKUP(H17,MARKETING!$C$4:$T$101,8,FALSE)),"",IF(VLOOKUP(H17,MARKETING!$C$4:$L$101,8,FALSE)=1,MARKETINGchecklist!$M$1,""))</f>
        <v/>
      </c>
      <c r="H17" s="94" t="str">
        <f>IF(MARKETING!$C$26="Select","Soc. Sci.",MARKETING!$C$26)</f>
        <v>Soc. Sci.</v>
      </c>
      <c r="I17" s="103" t="str">
        <f>IF(MARKETING!$F$26="Taking",$M$2,"")</f>
        <v/>
      </c>
      <c r="J17" s="95" t="str">
        <f>IF(H17="Soc. Sci.","",MARKETING!$D$26)</f>
        <v/>
      </c>
      <c r="K17" s="137">
        <v>3</v>
      </c>
      <c r="N17" s="91"/>
      <c r="O17" s="183"/>
      <c r="P17" s="185"/>
      <c r="Q17" s="183"/>
      <c r="R17" s="186"/>
    </row>
    <row r="18" spans="1:18" ht="18.75" thickBot="1" x14ac:dyDescent="0.3">
      <c r="A18" s="102" t="str">
        <f>IF(ISERROR(VLOOKUP(B18,MARKETING!$C$4:$T$101,8,FALSE)),"",IF(VLOOKUP(B18,MARKETING!$C$4:$L$101,8,FALSE)=1,MARKETINGchecklist!$M$1,""))</f>
        <v/>
      </c>
      <c r="B18" s="94" t="s">
        <v>0</v>
      </c>
      <c r="C18" s="103" t="str">
        <f>IF(ISERROR(VLOOKUP(B18,MARKETING!$C$4:$L$101,4,FALSE)),"",IF(VLOOKUP(B18,MARKETING!$C$4:$L$101,4,FALSE)="Taking",$M$2,""))</f>
        <v/>
      </c>
      <c r="D18" s="95" t="str">
        <f>IF(ISERROR(VLOOKUP(B18,MARKETING!$C$4:$T$101,18,FALSE)),"",VLOOKUP(B18,MARKETING!$C$4:$T$101,18,FALSE))</f>
        <v>Reading and Writing in the Liberal Arts</v>
      </c>
      <c r="E18" s="137">
        <v>3</v>
      </c>
      <c r="G18" s="139" t="str">
        <f>IF(ISERROR(VLOOKUP(H18,MARKETING!$C$4:$T$101,8,FALSE)),"",IF(VLOOKUP(H18,MARKETING!$C$4:$L$101,8,FALSE)=1,MARKETINGchecklist!$M$1,""))</f>
        <v/>
      </c>
      <c r="H18" s="112" t="str">
        <f>IF(MARKETING!$C$18="Select","BLIT 120",MARKETING!$C$18)</f>
        <v>BLIT 120</v>
      </c>
      <c r="I18" s="138" t="str">
        <f>IF(ISERROR(VLOOKUP(H18,MARKETING!$C$4:$L$101,4,FALSE)),"",IF(VLOOKUP(H18,MARKETING!$C$4:$L$101,4,FALSE)="Taking",$M$2,""))</f>
        <v/>
      </c>
      <c r="J18" s="109" t="str">
        <f>IF(MARKETING!$C$18="Select","Survey of New Testament Literature +",CONCATENATE(MARKETING!$D$18," +"))</f>
        <v>Survey of New Testament Literature +</v>
      </c>
      <c r="K18" s="137">
        <v>3</v>
      </c>
      <c r="N18" s="91"/>
      <c r="O18" s="112"/>
      <c r="P18" s="140"/>
      <c r="Q18" s="112"/>
      <c r="R18" s="163"/>
    </row>
    <row r="19" spans="1:18" ht="18.75" thickBot="1" x14ac:dyDescent="0.3">
      <c r="A19" s="102" t="str">
        <f>IF(ISERROR(VLOOKUP(B19,MARKETING!$C$4:$T$101,8,FALSE)),"",IF(VLOOKUP(B19,MARKETING!$C$4:$L$101,8,FALSE)=1,MARKETINGchecklist!$M$1,""))</f>
        <v/>
      </c>
      <c r="B19" s="94" t="s">
        <v>71</v>
      </c>
      <c r="C19" s="103" t="str">
        <f>IF(ISERROR(VLOOKUP(B19,MARKETING!$C$4:$L$101,4,FALSE)),"",IF(VLOOKUP(B19,MARKETING!$C$4:$L$101,4,FALSE)="Taking",$M$2,""))</f>
        <v/>
      </c>
      <c r="D19" s="95" t="str">
        <f>IF(ISERROR(VLOOKUP(B19,MARKETING!$C$4:$T$101,18,FALSE)),"",VLOOKUP(B19,MARKETING!$C$4:$T$101,18,FALSE))</f>
        <v>Health Fitness I</v>
      </c>
      <c r="E19" s="137">
        <v>1</v>
      </c>
      <c r="G19" s="139" t="str">
        <f>IF(MARKETING!$J$61=1,$M$1,"")</f>
        <v/>
      </c>
      <c r="H19" s="109" t="s">
        <v>121</v>
      </c>
      <c r="I19" s="138" t="str">
        <f>IF(MARKETING!$F$61="Taking",$M$2,"")</f>
        <v/>
      </c>
      <c r="J19" s="109" t="s">
        <v>132</v>
      </c>
      <c r="K19" s="137">
        <v>0</v>
      </c>
      <c r="N19" s="91"/>
      <c r="O19" s="112"/>
      <c r="P19" s="140"/>
      <c r="Q19" s="112"/>
      <c r="R19" s="163"/>
    </row>
    <row r="20" spans="1:18" ht="18.75" thickBot="1" x14ac:dyDescent="0.3">
      <c r="A20" s="102" t="str">
        <f>IF(ISERROR(VLOOKUP(B20,MARKETING!$C$4:$T$101,8,FALSE)),"",IF(VLOOKUP(B20,MARKETING!$C$4:$L$101,8,FALSE)=1,MARKETINGchecklist!$M$1,""))</f>
        <v/>
      </c>
      <c r="B20" s="94" t="s">
        <v>67</v>
      </c>
      <c r="C20" s="103" t="str">
        <f>IF(ISERROR(VLOOKUP(B20,MARKETING!$C$4:$L$101,4,FALSE)),"",IF(VLOOKUP(B20,MARKETING!$C$4:$L$101,4,FALSE)="Taking",$M$2,""))</f>
        <v/>
      </c>
      <c r="D20" s="95" t="str">
        <f>IF(ISERROR(VLOOKUP(B20,MARKETING!$C$4:$T$101,18,FALSE)),"",VLOOKUP(B20,MARKETING!$C$4:$T$101,18,FALSE))</f>
        <v>Whole Person Assessment</v>
      </c>
      <c r="E20" s="137">
        <v>0</v>
      </c>
      <c r="G20" s="102" t="str">
        <f>IF(ISERROR(VLOOKUP(H20,MARKETING!$C$4:$T$101,8,FALSE)),"",IF(VLOOKUP(H20,MARKETING!$C$4:$L$101,8,FALSE)=1,MARKETINGchecklist!$M$1,""))</f>
        <v/>
      </c>
      <c r="H20" s="109" t="s">
        <v>72</v>
      </c>
      <c r="I20" s="103" t="str">
        <f>IF(ISERROR(VLOOKUP(H20,MARKETING!$C$4:$L$101,4,FALSE)),"",IF(VLOOKUP(H20,MARKETING!$C$4:$L$101,4,FALSE)="Taking",$M$2,""))</f>
        <v/>
      </c>
      <c r="J20" s="95" t="str">
        <f>IF(ISERROR(VLOOKUP(H20,MARKETING!$C$4:$T$101,18,FALSE)),"",VLOOKUP(H20,MARKETING!$C$4:$T$101,18,FALSE))</f>
        <v>Health Fitness II</v>
      </c>
      <c r="K20" s="105">
        <v>1</v>
      </c>
      <c r="N20" s="91"/>
      <c r="O20" s="112"/>
      <c r="P20" s="140"/>
      <c r="Q20" s="112"/>
      <c r="R20" s="163"/>
    </row>
    <row r="21" spans="1:18" ht="19.5" thickBot="1" x14ac:dyDescent="0.35">
      <c r="A21" s="102" t="str">
        <f>IF(ISERROR(VLOOKUP(B21,MARKETING!$C$4:$T$101,8,FALSE)),"",IF(VLOOKUP(B21,MARKETING!$C$4:$L$101,8,FALSE)=1,MARKETINGchecklist!$M$1,""))</f>
        <v/>
      </c>
      <c r="B21" s="94" t="s">
        <v>75</v>
      </c>
      <c r="C21" s="103" t="str">
        <f>IF(ISERROR(VLOOKUP(B21,MARKETING!$C$4:$L$101,4,FALSE)),"",IF(VLOOKUP(B21,MARKETING!$C$4:$L$101,4,FALSE)="Taking",$M$2,""))</f>
        <v/>
      </c>
      <c r="D21" s="95" t="str">
        <f>IF(ISERROR(VLOOKUP(B21,MARKETING!$C$4:$T$101,18,FALSE)),"",VLOOKUP(B21,MARKETING!$C$4:$T$101,18,FALSE))</f>
        <v>Swimming Proficiency</v>
      </c>
      <c r="E21" s="105">
        <v>0</v>
      </c>
      <c r="G21" s="106"/>
      <c r="H21" s="94"/>
      <c r="I21" s="107"/>
      <c r="J21" s="94"/>
      <c r="K21" s="137">
        <f>SUM(K14:K20)</f>
        <v>16</v>
      </c>
      <c r="N21" s="91"/>
      <c r="O21" s="91"/>
      <c r="P21" s="91"/>
      <c r="Q21" s="91"/>
      <c r="R21" s="91"/>
    </row>
    <row r="22" spans="1:18" ht="15.75" x14ac:dyDescent="0.25">
      <c r="A22" s="1"/>
      <c r="B22" s="1"/>
      <c r="C22" s="1"/>
      <c r="D22" s="94"/>
      <c r="E22" s="137">
        <f>SUM(E14:E21)</f>
        <v>16</v>
      </c>
      <c r="K22" s="3"/>
      <c r="N22" s="91"/>
      <c r="O22" s="91"/>
      <c r="P22" s="91"/>
      <c r="Q22" s="91"/>
      <c r="R22" s="91"/>
    </row>
    <row r="23" spans="1:18" x14ac:dyDescent="0.25">
      <c r="A23" s="239" t="s">
        <v>200</v>
      </c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N23" s="91"/>
      <c r="O23" s="91"/>
      <c r="P23" s="91"/>
      <c r="Q23" s="91"/>
      <c r="R23" s="91"/>
    </row>
    <row r="24" spans="1:18" ht="15.75" thickBot="1" x14ac:dyDescent="0.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N24" s="91"/>
      <c r="O24" s="91"/>
      <c r="P24" s="91"/>
      <c r="Q24" s="91"/>
      <c r="R24" s="91"/>
    </row>
    <row r="25" spans="1:18" ht="15.75" x14ac:dyDescent="0.25">
      <c r="D25" s="95" t="s">
        <v>206</v>
      </c>
      <c r="E25" s="95"/>
      <c r="F25" s="101"/>
      <c r="G25" s="101"/>
      <c r="H25" s="101"/>
      <c r="I25" s="101"/>
      <c r="J25" s="95" t="s">
        <v>207</v>
      </c>
      <c r="K25" s="108"/>
    </row>
    <row r="26" spans="1:18" ht="18.75" thickBot="1" x14ac:dyDescent="0.3">
      <c r="A26" s="102" t="str">
        <f>IF(ISERROR(VLOOKUP(B26,MARKETING!$C$4:$T$101,8,FALSE)),"",IF(VLOOKUP(B26,MARKETING!$C$4:$L$101,8,FALSE)=1,MARKETINGchecklist!$M$1,""))</f>
        <v/>
      </c>
      <c r="B26" s="94" t="s">
        <v>276</v>
      </c>
      <c r="C26" s="103" t="str">
        <f>IF(ISERROR(VLOOKUP(B26,MARKETING!$C$4:$L$101,4,FALSE)),"",IF(VLOOKUP(B26,MARKETING!$C$4:$L$101,4,FALSE)="Taking",$M$2,""))</f>
        <v/>
      </c>
      <c r="D26" s="95" t="str">
        <f>IF(ISERROR(VLOOKUP(B26,MARKETING!$C$4:$T$101,18,FALSE)),"",VLOOKUP(B26,MARKETING!$C$4:$T$101,18,FALSE))</f>
        <v>International Marketing *</v>
      </c>
      <c r="E26" s="137">
        <v>3</v>
      </c>
      <c r="G26" s="102" t="str">
        <f>IF(ISERROR(VLOOKUP(H26,MARKETING!$C$4:$T$101,8,FALSE)),"",IF(VLOOKUP(H26,MARKETING!$C$4:$L$101,8,FALSE)=1,MARKETINGchecklist!$M$1,""))</f>
        <v/>
      </c>
      <c r="H26" s="94" t="s">
        <v>123</v>
      </c>
      <c r="I26" s="103" t="str">
        <f>IF(ISERROR(VLOOKUP(H26,MARKETING!$C$4:$L$101,4,FALSE)),"",IF(VLOOKUP(H26,MARKETING!$C$4:$L$101,4,FALSE)="Taking",$M$2,""))</f>
        <v/>
      </c>
      <c r="J26" s="95" t="str">
        <f>IF(ISERROR(VLOOKUP(H26,MARKETING!$C$4:$T$101,18,FALSE)),"",VLOOKUP(H26,MARKETING!$C$4:$T$101,18,FALSE))</f>
        <v>Principles of Management</v>
      </c>
      <c r="K26" s="137">
        <v>3</v>
      </c>
    </row>
    <row r="27" spans="1:18" ht="18.75" thickBot="1" x14ac:dyDescent="0.3">
      <c r="A27" s="102" t="str">
        <f>IF(ISERROR(VLOOKUP(B27,MARKETING!$C$4:$T$101,8,FALSE)),"",IF(VLOOKUP(B27,MARKETING!$C$4:$L$101,8,FALSE)=1,MARKETINGchecklist!$M$1,""))</f>
        <v/>
      </c>
      <c r="B27" s="109" t="str">
        <f>IF(MARKETING!$C$14="Select","HUM",MARKETING!$C$14)</f>
        <v>HUM</v>
      </c>
      <c r="C27" s="138" t="str">
        <f>IF(MARKETING!$F$14="Taking",$M$2,"")</f>
        <v/>
      </c>
      <c r="D27" s="109" t="str">
        <f>IF(B27="HUM","",MARKETING!$D$14)</f>
        <v/>
      </c>
      <c r="E27" s="137">
        <v>3</v>
      </c>
      <c r="G27" s="102" t="str">
        <f>IF(ISERROR(VLOOKUP(H27,MARKETING!$C$4:$T$101,8,FALSE)),"",IF(VLOOKUP(H27,MARKETING!$C$4:$L$101,8,FALSE)=1,MARKETINGchecklist!$M$1,""))</f>
        <v/>
      </c>
      <c r="H27" s="109" t="str">
        <f>IF(MARKETING!$C$15="Select","HUM",MARKETING!$C$15)</f>
        <v>HUM</v>
      </c>
      <c r="I27" s="138" t="str">
        <f>IF(MARKETING!$F$15="Taking",$M$2,"")</f>
        <v/>
      </c>
      <c r="J27" s="109" t="str">
        <f>IF(H27="HUM","",MARKETING!$D$15)</f>
        <v/>
      </c>
      <c r="K27" s="137">
        <v>3</v>
      </c>
    </row>
    <row r="28" spans="1:18" ht="18.75" thickBot="1" x14ac:dyDescent="0.3">
      <c r="A28" s="102" t="str">
        <f>IF(ISERROR(VLOOKUP(B28,MARKETING!$C$4:$T$101,8,FALSE)),"",IF(VLOOKUP(B28,MARKETING!$C$4:$L$101,8,FALSE)=1,MARKETINGchecklist!$M$1,""))</f>
        <v/>
      </c>
      <c r="B28" s="94" t="s">
        <v>50</v>
      </c>
      <c r="C28" s="103" t="str">
        <f>IF(ISERROR(VLOOKUP(B28,MARKETING!$C$4:$L$101,4,FALSE)),"",IF(VLOOKUP(B28,MARKETING!$C$4:$L$101,4,FALSE)="Taking",$M$2,""))</f>
        <v/>
      </c>
      <c r="D28" s="95" t="str">
        <f>IF(ISERROR(VLOOKUP(B28,MARKETING!$C$4:$T$101,18,FALSE)),"",VLOOKUP(B28,MARKETING!$C$4:$T$101,18,FALSE))</f>
        <v>Elementary Statistics</v>
      </c>
      <c r="E28" s="137">
        <v>3</v>
      </c>
      <c r="G28" s="102" t="str">
        <f>IF(ISERROR(VLOOKUP(H28,MARKETING!$C$4:$T$101,8,FALSE)),"",IF(VLOOKUP(H28,MARKETING!$C$4:$L$101,8,FALSE)=1,MARKETINGchecklist!$M$1,""))</f>
        <v/>
      </c>
      <c r="H28" s="94" t="s">
        <v>116</v>
      </c>
      <c r="I28" s="103" t="str">
        <f>IF(ISERROR(VLOOKUP(H28,MARKETING!$C$4:$L$101,4,FALSE)),"",IF(VLOOKUP(H28,MARKETING!$C$4:$L$101,4,FALSE)="Taking",$M$2,""))</f>
        <v/>
      </c>
      <c r="J28" s="95" t="str">
        <f>IF(ISERROR(VLOOKUP(H28,MARKETING!$C$4:$T$101,18,FALSE)),"",VLOOKUP(H28,MARKETING!$C$4:$T$101,18,FALSE))</f>
        <v>Quantitative Analysis</v>
      </c>
      <c r="K28" s="137">
        <v>3</v>
      </c>
    </row>
    <row r="29" spans="1:18" ht="18.75" thickBot="1" x14ac:dyDescent="0.3">
      <c r="A29" s="102" t="str">
        <f>IF(ISERROR(VLOOKUP(B29,MARKETING!$C$4:$T$101,8,FALSE)),"",IF(VLOOKUP(B29,MARKETING!$C$4:$L$101,8,FALSE)=1,MARKETINGchecklist!$M$1,""))</f>
        <v/>
      </c>
      <c r="B29" s="94" t="s">
        <v>117</v>
      </c>
      <c r="C29" s="103" t="str">
        <f>IF(ISERROR(VLOOKUP(B29,MARKETING!$C$4:$L$101,4,FALSE)),"",IF(VLOOKUP(B29,MARKETING!$C$4:$L$101,4,FALSE)="Taking",$M$2,""))</f>
        <v/>
      </c>
      <c r="D29" s="95" t="str">
        <f>IF(ISERROR(VLOOKUP(B29,MARKETING!$C$4:$T$101,18,FALSE)),"",VLOOKUP(B29,MARKETING!$C$4:$T$101,18,FALSE))</f>
        <v>Principles of Economics I *</v>
      </c>
      <c r="E29" s="137">
        <v>3</v>
      </c>
      <c r="G29" s="102" t="str">
        <f>IF(ISERROR(VLOOKUP(H29,MARKETING!$C$4:$T$101,8,FALSE)),"",IF(VLOOKUP(H29,MARKETING!$C$4:$L$101,8,FALSE)=1,MARKETINGchecklist!$M$1,""))</f>
        <v/>
      </c>
      <c r="H29" s="94" t="s">
        <v>118</v>
      </c>
      <c r="I29" s="103" t="str">
        <f>IF(ISERROR(VLOOKUP(H29,MARKETING!$C$4:$L$101,4,FALSE)),"",IF(VLOOKUP(H29,MARKETING!$C$4:$L$101,4,FALSE)="Taking",$M$2,""))</f>
        <v/>
      </c>
      <c r="J29" s="95" t="str">
        <f>IF(ISERROR(VLOOKUP(H29,MARKETING!$C$4:$T$101,18,FALSE)),"",VLOOKUP(H29,MARKETING!$C$4:$T$101,18,FALSE))</f>
        <v>Principles of Economics II +</v>
      </c>
      <c r="K29" s="137">
        <v>3</v>
      </c>
    </row>
    <row r="30" spans="1:18" ht="18.75" thickBot="1" x14ac:dyDescent="0.3">
      <c r="A30" s="102" t="str">
        <f>IF(ISERROR(VLOOKUP(B30,MARKETING!$C$4:$T$101,8,FALSE)),"",IF(VLOOKUP(B30,MARKETING!$C$4:$L$101,8,FALSE)=1,MARKETINGchecklist!$M$1,""))</f>
        <v/>
      </c>
      <c r="B30" s="94" t="s">
        <v>46</v>
      </c>
      <c r="C30" s="103" t="str">
        <f>IF(ISERROR(VLOOKUP(B30,MARKETING!$C$4:$L$101,4,FALSE)),"",IF(VLOOKUP(B30,MARKETING!$C$4:$L$101,4,FALSE)="Taking",$M$2,""))</f>
        <v/>
      </c>
      <c r="D30" s="95" t="str">
        <f>IF(ISERROR(VLOOKUP(B30,MARKETING!$C$4:$T$101,18,FALSE)),"",VLOOKUP(B30,MARKETING!$C$4:$T$101,18,FALSE))</f>
        <v>Spirit-Empowered Living *</v>
      </c>
      <c r="E30" s="137">
        <v>3</v>
      </c>
      <c r="G30" s="102" t="str">
        <f>IF(ISERROR(VLOOKUP(H30,MARKETING!$C$4:$T$101,8,FALSE)),"",IF(VLOOKUP(H30,MARKETING!$C$4:$L$101,8,FALSE)=1,MARKETINGchecklist!$M$1,""))</f>
        <v/>
      </c>
      <c r="H30" s="104" t="s">
        <v>52</v>
      </c>
      <c r="I30" s="103" t="str">
        <f>IF(ISERROR(VLOOKUP(H30,MARKETING!$C$4:$L$101,4,FALSE)),"",IF(VLOOKUP(H30,MARKETING!$C$4:$L$101,4,FALSE)="Taking",$M$2,""))</f>
        <v/>
      </c>
      <c r="J30" s="95" t="str">
        <f>IF(ISERROR(VLOOKUP(H30,MARKETING!$C$4:$T$101,18,FALSE)),"",VLOOKUP(H30,MARKETING!$C$4:$T$101,18,FALSE))</f>
        <v>American History Survey</v>
      </c>
      <c r="K30" s="137">
        <v>3</v>
      </c>
    </row>
    <row r="31" spans="1:18" ht="18.75" thickBot="1" x14ac:dyDescent="0.3">
      <c r="A31" s="139" t="str">
        <f>IF(MARKETING!$J$31=1,$M$1,"")</f>
        <v/>
      </c>
      <c r="B31" s="109" t="str">
        <f>IF(MARKETING!$C$31="Enter Course","HPE",MARKETING!$C$31)</f>
        <v>HPE</v>
      </c>
      <c r="C31" s="138" t="str">
        <f>IF(MARKETING!$F$31="Taking",$M$2,"")</f>
        <v/>
      </c>
      <c r="D31" s="109" t="str">
        <f>IF(B31="HPE","",MARKETING!$D$31)</f>
        <v/>
      </c>
      <c r="E31" s="111">
        <f>MARKETING!$E$31</f>
        <v>0.5</v>
      </c>
      <c r="G31" s="139" t="str">
        <f>IF(MARKETING!$J$32=1,$M$1,"")</f>
        <v/>
      </c>
      <c r="H31" s="109" t="str">
        <f>IF(MARKETING!$C$32="Enter Course","HPE",MARKETING!$C$32)</f>
        <v>HPE</v>
      </c>
      <c r="I31" s="138" t="str">
        <f>IF(MARKETING!$F$32="Taking",$M$2,"")</f>
        <v/>
      </c>
      <c r="J31" s="109" t="str">
        <f>IF(H31="HPE","",MARKETING!$D$32)</f>
        <v/>
      </c>
      <c r="K31" s="111">
        <f>MARKETING!$E$32</f>
        <v>0.5</v>
      </c>
    </row>
    <row r="32" spans="1:18" ht="15.75" x14ac:dyDescent="0.25">
      <c r="A32" s="1"/>
      <c r="B32" s="1"/>
      <c r="C32" s="8"/>
      <c r="D32" s="94"/>
      <c r="E32" s="137">
        <f>SUM(E26:E31)</f>
        <v>15.5</v>
      </c>
      <c r="G32" s="106"/>
      <c r="H32" s="1"/>
      <c r="I32" s="106"/>
      <c r="J32" s="94"/>
      <c r="K32" s="137">
        <f>SUM(K26:K31)</f>
        <v>15.5</v>
      </c>
    </row>
    <row r="34" spans="1:15" ht="15.75" thickBot="1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76"/>
      <c r="L34" s="114"/>
      <c r="M34" s="114"/>
      <c r="N34" s="114"/>
      <c r="O34" s="114"/>
    </row>
    <row r="35" spans="1:15" ht="15.75" x14ac:dyDescent="0.25">
      <c r="A35" s="115"/>
      <c r="B35" s="115"/>
      <c r="C35" s="115"/>
      <c r="D35" s="116" t="s">
        <v>208</v>
      </c>
      <c r="E35" s="116"/>
      <c r="F35" s="117"/>
      <c r="G35" s="117"/>
      <c r="H35" s="117"/>
      <c r="I35" s="117"/>
      <c r="J35" s="116" t="s">
        <v>209</v>
      </c>
      <c r="K35" s="118"/>
      <c r="L35" s="119"/>
      <c r="M35" s="114"/>
      <c r="N35" s="114"/>
      <c r="O35" s="114"/>
    </row>
    <row r="36" spans="1:15" ht="18.75" thickBot="1" x14ac:dyDescent="0.3">
      <c r="A36" s="102" t="str">
        <f>IF(ISERROR(VLOOKUP(B36,MARKETING!$C$4:$T$101,8,FALSE)),"",IF(VLOOKUP(B36,MARKETING!$C$4:$L$101,8,FALSE)=1,MARKETINGchecklist!$M$1,""))</f>
        <v/>
      </c>
      <c r="B36" s="94" t="str">
        <f>IF(MARKETING!$C$17="Select","BLIT 110",MARKETING!$C$17)</f>
        <v>BLIT 110</v>
      </c>
      <c r="C36" s="103" t="str">
        <f>IF(ISERROR(VLOOKUP(B36,MARKETING!$C$4:$L$101,4,FALSE)),"",IF(VLOOKUP(B36,MARKETING!$C$4:$L$101,4,FALSE)="Taking",$M$2,""))</f>
        <v/>
      </c>
      <c r="D36" s="95" t="str">
        <f>IF(MARKETING!$C$17="Select","Survey of Old Testament Literature *",CONCATENATE(MARKETING!$D$17," *"))</f>
        <v>Survey of Old Testament Literature *</v>
      </c>
      <c r="E36" s="137">
        <v>3</v>
      </c>
      <c r="G36" s="102" t="str">
        <f>IF(ISERROR(VLOOKUP(H36,MARKETING!$C$4:$T$101,8,FALSE)),"",IF(VLOOKUP(H36,MARKETING!$C$4:$L$101,8,FALSE)=1,MARKETINGchecklist!$M$1,""))</f>
        <v/>
      </c>
      <c r="H36" s="94" t="s">
        <v>84</v>
      </c>
      <c r="I36" s="103" t="str">
        <f>IF(ISERROR(VLOOKUP(H36,MARKETING!$C$4:$L$101,4,FALSE)),"",IF(VLOOKUP(H36,MARKETING!$C$4:$L$101,4,FALSE)="Taking",$M$2,""))</f>
        <v/>
      </c>
      <c r="J36" s="95" t="str">
        <f>IF(ISERROR(VLOOKUP(H36,MARKETING!$C$4:$T$101,18,FALSE)),"",VLOOKUP(H36,MARKETING!$C$4:$T$101,18,FALSE))</f>
        <v>Financial Management</v>
      </c>
      <c r="K36" s="137">
        <v>3</v>
      </c>
      <c r="L36" s="120"/>
      <c r="M36" s="114"/>
      <c r="N36" s="114"/>
      <c r="O36" s="114"/>
    </row>
    <row r="37" spans="1:15" ht="18.75" thickBot="1" x14ac:dyDescent="0.3">
      <c r="A37" s="102" t="str">
        <f>IF(ISERROR(VLOOKUP(B37,MARKETING!$C$4:$T$101,8,FALSE)),"",IF(VLOOKUP(B37,MARKETING!$C$4:$L$101,8,FALSE)=1,MARKETINGchecklist!$M$1,""))</f>
        <v/>
      </c>
      <c r="B37" s="94" t="s">
        <v>275</v>
      </c>
      <c r="C37" s="103" t="str">
        <f>IF(ISERROR(VLOOKUP(B37,MARKETING!$C$4:$L$101,4,FALSE)),"",IF(VLOOKUP(B37,MARKETING!$C$4:$L$101,4,FALSE)="Taking",$M$2,""))</f>
        <v/>
      </c>
      <c r="D37" s="95" t="str">
        <f>IF(ISERROR(VLOOKUP(B37,MARKETING!$C$4:$T$101,18,FALSE)),"",VLOOKUP(B37,MARKETING!$C$4:$T$101,18,FALSE))</f>
        <v>Personal Selling *</v>
      </c>
      <c r="E37" s="137">
        <v>3</v>
      </c>
      <c r="G37" s="102" t="str">
        <f>IF(ISERROR(VLOOKUP(H37,MARKETING!$C$4:$T$101,8,FALSE)),"",IF(VLOOKUP(H37,MARKETING!$C$4:$L$101,8,FALSE)=1,MARKETINGchecklist!$M$1,""))</f>
        <v/>
      </c>
      <c r="H37" s="94" t="s">
        <v>1</v>
      </c>
      <c r="I37" s="103" t="str">
        <f>IF(ISERROR(VLOOKUP(H37,MARKETING!$C$4:$L$101,4,FALSE)),"",IF(VLOOKUP(H37,MARKETING!$C$4:$L$101,4,FALSE)="Taking",$M$2,""))</f>
        <v/>
      </c>
      <c r="J37" s="95" t="str">
        <f>IF(ISERROR(VLOOKUP(H37,MARKETING!$C$4:$T$101,18,FALSE)),"",VLOOKUP(H37,MARKETING!$C$4:$T$101,18,FALSE))</f>
        <v>Critical Reading and Writing</v>
      </c>
      <c r="K37" s="137">
        <v>3</v>
      </c>
      <c r="L37" s="114"/>
      <c r="M37" s="77"/>
      <c r="N37" s="114"/>
      <c r="O37" s="114"/>
    </row>
    <row r="38" spans="1:15" ht="18.75" thickBot="1" x14ac:dyDescent="0.3">
      <c r="A38" s="102" t="str">
        <f>IF(ISERROR(VLOOKUP(B38,MARKETING!$C$4:$T$101,8,FALSE)),"",IF(VLOOKUP(B38,MARKETING!$C$4:$L$101,8,FALSE)=1,MARKETINGchecklist!$M$1,""))</f>
        <v/>
      </c>
      <c r="B38" s="94" t="s">
        <v>278</v>
      </c>
      <c r="C38" s="103" t="str">
        <f>IF(ISERROR(VLOOKUP(B38,MARKETING!$C$4:$L$101,4,FALSE)),"",IF(VLOOKUP(B38,MARKETING!$C$4:$L$101,4,FALSE)="Taking",$M$2,""))</f>
        <v/>
      </c>
      <c r="D38" s="95" t="str">
        <f>IF(ISERROR(VLOOKUP(B38,MARKETING!$C$4:$T$101,18,FALSE)),"",VLOOKUP(B38,MARKETING!$C$4:$T$101,18,FALSE))</f>
        <v>Retail Management *</v>
      </c>
      <c r="E38" s="137">
        <v>3</v>
      </c>
      <c r="G38" s="102" t="str">
        <f>IF(ISERROR(VLOOKUP(H38,MARKETING!$C$4:$T$101,8,FALSE)),"",IF(VLOOKUP(H38,MARKETING!$C$4:$L$101,8,FALSE)=1,MARKETINGchecklist!$M$1,""))</f>
        <v/>
      </c>
      <c r="H38" s="94" t="s">
        <v>53</v>
      </c>
      <c r="I38" s="103" t="str">
        <f>IF(ISERROR(VLOOKUP(H38,MARKETING!$C$4:$L$101,4,FALSE)),"",IF(VLOOKUP(H38,MARKETING!$C$4:$L$101,4,FALSE)="Taking",$M$2,""))</f>
        <v/>
      </c>
      <c r="J38" s="95" t="str">
        <f>IF(ISERROR(VLOOKUP(H38,MARKETING!$C$4:$T$101,18,FALSE)),"",VLOOKUP(H38,MARKETING!$C$4:$T$101,18,FALSE))</f>
        <v>American Government and Politics</v>
      </c>
      <c r="K38" s="137">
        <v>3</v>
      </c>
      <c r="L38" s="114"/>
      <c r="M38" s="114"/>
      <c r="N38" s="114"/>
      <c r="O38" s="114"/>
    </row>
    <row r="39" spans="1:15" ht="18.75" thickBot="1" x14ac:dyDescent="0.3">
      <c r="A39" s="102" t="str">
        <f>IF(ISERROR(VLOOKUP(B39,MARKETING!$C$4:$T$101,8,FALSE)),"",IF(VLOOKUP(B39,MARKETING!$C$4:$L$101,8,FALSE)=1,MARKETINGchecklist!$M$1,""))</f>
        <v/>
      </c>
      <c r="B39" s="94" t="s">
        <v>83</v>
      </c>
      <c r="C39" s="103" t="str">
        <f>IF(ISERROR(VLOOKUP(B39,MARKETING!$C$4:$L$101,4,FALSE)),"",IF(VLOOKUP(B39,MARKETING!$C$4:$L$101,4,FALSE)="Taking",$M$2,""))</f>
        <v/>
      </c>
      <c r="D39" s="95" t="str">
        <f>IF(ISERROR(VLOOKUP(B39,MARKETING!$C$4:$T$101,18,FALSE)),"",VLOOKUP(B39,MARKETING!$C$4:$T$101,18,FALSE))</f>
        <v>Personal Financial Planning</v>
      </c>
      <c r="E39" s="137">
        <v>3</v>
      </c>
      <c r="G39" s="102" t="str">
        <f>IF(ISERROR(VLOOKUP(H39,MARKETING!$C$4:$T$101,8,FALSE)),"",IF(VLOOKUP(H39,MARKETING!$C$4:$L$101,8,FALSE)=1,MARKETINGchecklist!$M$1,""))</f>
        <v/>
      </c>
      <c r="H39" s="94" t="s">
        <v>274</v>
      </c>
      <c r="I39" s="103" t="str">
        <f>IF(ISERROR(VLOOKUP(H39,MARKETING!$C$4:$L$101,4,FALSE)),"",IF(VLOOKUP(H39,MARKETING!$C$4:$L$101,4,FALSE)="Taking",$M$2,""))</f>
        <v/>
      </c>
      <c r="J39" s="95" t="str">
        <f>IF(ISERROR(VLOOKUP(H39,MARKETING!$C$4:$T$101,18,FALSE)),"",VLOOKUP(H39,MARKETING!$C$4:$T$101,18,FALSE))</f>
        <v>Consumer Behavior +</v>
      </c>
      <c r="K39" s="137">
        <v>3</v>
      </c>
      <c r="L39" s="114"/>
      <c r="M39" s="114"/>
      <c r="N39" s="114"/>
      <c r="O39" s="114"/>
    </row>
    <row r="40" spans="1:15" ht="18.75" thickBot="1" x14ac:dyDescent="0.3">
      <c r="A40" s="102" t="str">
        <f>IF(MARKETING!$J$21=1,$M$1,"")</f>
        <v/>
      </c>
      <c r="B40" s="94" t="str">
        <f>IF(MARKETING!$C$21="Enter Course","Lab. Sci.",MARKETING!$C$21)</f>
        <v>Lab. Sci.</v>
      </c>
      <c r="C40" s="103" t="str">
        <f>IF(MARKETING!$F$21="Taking",$M$2,"")</f>
        <v/>
      </c>
      <c r="D40" s="95" t="str">
        <f>IF(B40="Lab. Sci.","",MARKETING!$D$21)</f>
        <v/>
      </c>
      <c r="E40" s="137">
        <v>3</v>
      </c>
      <c r="G40" s="102" t="str">
        <f>IF(MARKETING!$J$23=1,$M$1,"")</f>
        <v/>
      </c>
      <c r="H40" s="112" t="str">
        <f>IF(MARKETING!$C$23="Enter Course","Lab. Sci.",MARKETING!$C$23)</f>
        <v>Lab. Sci.</v>
      </c>
      <c r="I40" s="103" t="str">
        <f>IF(MARKETING!$F$23="Taking",$M$2,"")</f>
        <v/>
      </c>
      <c r="J40" s="94" t="str">
        <f>IF(H40="Lab. Sci.","",MARKETING!$D$23)</f>
        <v/>
      </c>
      <c r="K40" s="137">
        <v>3</v>
      </c>
      <c r="L40" s="114"/>
      <c r="M40" s="114"/>
      <c r="N40" s="114"/>
      <c r="O40" s="114"/>
    </row>
    <row r="41" spans="1:15" ht="18.75" thickBot="1" x14ac:dyDescent="0.3">
      <c r="A41" s="102" t="str">
        <f>IF(MARKETING!$J$22=1,$M$1,"")</f>
        <v/>
      </c>
      <c r="B41" s="94" t="str">
        <f>IF(MARKETING!$C$22="Enter Course","Lab. Sci.",MARKETING!$C$22)</f>
        <v>Lab. Sci.</v>
      </c>
      <c r="C41" s="103" t="str">
        <f>IF(MARKETING!$F$22="Taking",$M$2,"")</f>
        <v/>
      </c>
      <c r="D41" s="95" t="str">
        <f>IF(B41="Lab. Sci.","",MARKETING!$D$22)</f>
        <v/>
      </c>
      <c r="E41" s="221">
        <v>1</v>
      </c>
      <c r="G41" s="102" t="str">
        <f>IF(MARKETING!$J$24=1,$M$1,"")</f>
        <v/>
      </c>
      <c r="H41" s="112" t="str">
        <f>IF(MARKETING!$C$24="Enter Course","Lab. Sci.",MARKETING!$C$24)</f>
        <v>Lab. Sci.</v>
      </c>
      <c r="I41" s="103" t="str">
        <f>IF(MARKETING!$F$24="Taking",$M$2,"")</f>
        <v/>
      </c>
      <c r="J41" s="94" t="str">
        <f>IF(H41="Lab. Sci.","",MARKETING!$D$24)</f>
        <v/>
      </c>
      <c r="K41" s="221">
        <v>1</v>
      </c>
    </row>
    <row r="42" spans="1:15" ht="18.75" thickBot="1" x14ac:dyDescent="0.3">
      <c r="A42" s="139" t="str">
        <f>IF(MARKETING!$J$33=1,$M$1,"")</f>
        <v/>
      </c>
      <c r="B42" s="109" t="str">
        <f>IF(MARKETING!$C$33="Enter Course","HPE",MARKETING!$C$33)</f>
        <v>HPE</v>
      </c>
      <c r="C42" s="138" t="str">
        <f>IF(MARKETING!$F$33="Taking",$M$2,"")</f>
        <v/>
      </c>
      <c r="D42" s="109" t="str">
        <f>IF(B42="HPE","",MARKETING!$D$33)</f>
        <v/>
      </c>
      <c r="E42" s="111">
        <f>MARKETING!$E$33</f>
        <v>0.5</v>
      </c>
      <c r="G42" s="139" t="str">
        <f>IF(MARKETING!$J$34=1,$M$1,"")</f>
        <v/>
      </c>
      <c r="H42" s="109" t="str">
        <f>IF(MARKETING!$C$34="Enter Course","HPE",MARKETING!$C$34)</f>
        <v>HPE</v>
      </c>
      <c r="I42" s="138" t="str">
        <f>IF(MARKETING!$F$34="Taking",$M$2,"")</f>
        <v/>
      </c>
      <c r="J42" s="109" t="str">
        <f>IF(H42="HPE","",MARKETING!$D$34)</f>
        <v/>
      </c>
      <c r="K42" s="111">
        <f>MARKETING!$E$34</f>
        <v>0.5</v>
      </c>
    </row>
    <row r="43" spans="1:15" ht="16.5" thickBot="1" x14ac:dyDescent="0.3">
      <c r="A43" s="42"/>
      <c r="B43" s="42"/>
      <c r="C43" s="227"/>
      <c r="D43" s="165"/>
      <c r="E43" s="105">
        <f>SUM(E36:E42)</f>
        <v>16.5</v>
      </c>
      <c r="F43" s="44"/>
      <c r="G43" s="42"/>
      <c r="H43" s="42"/>
      <c r="I43" s="42"/>
      <c r="J43" s="165"/>
      <c r="K43" s="105">
        <f>SUM(K36:K42)</f>
        <v>16.5</v>
      </c>
    </row>
    <row r="44" spans="1:15" ht="15.75" x14ac:dyDescent="0.25">
      <c r="A44" s="115"/>
      <c r="B44" s="115"/>
      <c r="C44" s="115"/>
      <c r="D44" s="116" t="s">
        <v>210</v>
      </c>
      <c r="E44" s="116"/>
      <c r="F44" s="117"/>
      <c r="G44" s="117"/>
      <c r="H44" s="117"/>
      <c r="I44" s="117"/>
      <c r="J44" s="116" t="s">
        <v>211</v>
      </c>
      <c r="K44" s="104"/>
    </row>
    <row r="45" spans="1:15" ht="18.75" thickBot="1" x14ac:dyDescent="0.3">
      <c r="A45" s="102" t="str">
        <f>IF(ISERROR(VLOOKUP(B45,MARKETING!$C$4:$T$101,8,FALSE)),"",IF(VLOOKUP(B45,MARKETING!$C$4:$L$101,8,FALSE)=1,MARKETINGchecklist!$M$1,""))</f>
        <v/>
      </c>
      <c r="B45" s="94" t="s">
        <v>277</v>
      </c>
      <c r="C45" s="103" t="str">
        <f>IF(ISERROR(VLOOKUP(B45,MARKETING!$C$4:$L$101,4,FALSE)),"",IF(VLOOKUP(B45,MARKETING!$C$4:$L$101,4,FALSE)="Taking",$M$2,""))</f>
        <v/>
      </c>
      <c r="D45" s="95" t="str">
        <f>IF(ISERROR(VLOOKUP(B45,MARKETING!$C$4:$T$101,18,FALSE)),"",VLOOKUP(B45,MARKETING!$C$4:$T$101,18,FALSE))</f>
        <v>Marketing Research *</v>
      </c>
      <c r="E45" s="137">
        <v>3</v>
      </c>
      <c r="G45" s="102" t="str">
        <f>IF(ISERROR(VLOOKUP(H45,MARKETING!$C$4:$T$101,8,FALSE)),"",IF(VLOOKUP(H45,MARKETING!$C$4:$L$101,8,FALSE)=1,MARKETINGchecklist!$M$1,""))</f>
        <v/>
      </c>
      <c r="H45" s="94" t="s">
        <v>82</v>
      </c>
      <c r="I45" s="103" t="str">
        <f>IF(ISERROR(VLOOKUP(H45,MARKETING!$C$4:$L$101,4,FALSE)),"",IF(VLOOKUP(H45,MARKETING!$C$4:$L$101,4,FALSE)="Taking",$M$2,""))</f>
        <v/>
      </c>
      <c r="J45" s="95" t="str">
        <f>IF(ISERROR(VLOOKUP(H45,MARKETING!$C$4:$T$101,18,FALSE)),"",VLOOKUP(H45,MARKETING!$C$4:$T$101,18,FALSE))</f>
        <v>Senior Paper</v>
      </c>
      <c r="K45" s="137">
        <v>3</v>
      </c>
    </row>
    <row r="46" spans="1:15" ht="18.75" thickBot="1" x14ac:dyDescent="0.3">
      <c r="A46" s="102" t="str">
        <f>IF(ISERROR(VLOOKUP(B46,MARKETING!$C$4:$T$101,8,FALSE)),"",IF(VLOOKUP(B46,MARKETING!$C$4:$L$101,8,FALSE)=1,MARKETINGchecklist!$M$1,""))</f>
        <v/>
      </c>
      <c r="B46" s="94" t="s">
        <v>124</v>
      </c>
      <c r="C46" s="103" t="str">
        <f>IF(ISERROR(VLOOKUP(B46,MARKETING!$C$4:$L$101,4,FALSE)),"",IF(VLOOKUP(B46,MARKETING!$C$4:$L$101,4,FALSE)="Taking",$M$2,""))</f>
        <v/>
      </c>
      <c r="D46" s="95" t="str">
        <f>IF(ISERROR(VLOOKUP(B46,MARKETING!$C$4:$T$101,18,FALSE)),"",VLOOKUP(B46,MARKETING!$C$4:$T$101,18,FALSE))</f>
        <v>Strategic Management</v>
      </c>
      <c r="E46" s="137">
        <v>3</v>
      </c>
      <c r="G46" s="102" t="str">
        <f>IF(ISERROR(VLOOKUP(H46,MARKETING!$C$4:$T$101,8,FALSE)),"",IF(VLOOKUP(H46,MARKETING!$C$4:$L$101,8,FALSE)=1,MARKETINGchecklist!$M$1,""))</f>
        <v/>
      </c>
      <c r="H46" s="94" t="s">
        <v>120</v>
      </c>
      <c r="I46" s="103" t="str">
        <f>IF(ISERROR(VLOOKUP(H46,MARKETING!$C$4:$L$101,4,FALSE)),"",IF(VLOOKUP(H46,MARKETING!$C$4:$L$101,4,FALSE)="Taking",$M$2,""))</f>
        <v/>
      </c>
      <c r="J46" s="95" t="str">
        <f>IF(ISERROR(VLOOKUP(H46,MARKETING!$C$4:$T$101,18,FALSE)),"",VLOOKUP(H46,MARKETING!$C$4:$T$101,18,FALSE))</f>
        <v>Business Law II +</v>
      </c>
      <c r="K46" s="137">
        <v>3</v>
      </c>
    </row>
    <row r="47" spans="1:15" ht="18.75" thickBot="1" x14ac:dyDescent="0.3">
      <c r="A47" s="102" t="str">
        <f>IF(ISERROR(VLOOKUP(B47,MARKETING!$C$4:$T$101,8,FALSE)),"",IF(VLOOKUP(B47,MARKETING!$C$4:$L$101,8,FALSE)=1,MARKETINGchecklist!$M$1,""))</f>
        <v/>
      </c>
      <c r="B47" s="94" t="s">
        <v>119</v>
      </c>
      <c r="C47" s="103" t="str">
        <f>IF(ISERROR(VLOOKUP(B47,MARKETING!$C$4:$L$101,4,FALSE)),"",IF(VLOOKUP(B47,MARKETING!$C$4:$L$101,4,FALSE)="Taking",$M$2,""))</f>
        <v/>
      </c>
      <c r="D47" s="95" t="str">
        <f>IF(ISERROR(VLOOKUP(B47,MARKETING!$C$4:$T$101,18,FALSE)),"",VLOOKUP(B47,MARKETING!$C$4:$T$101,18,FALSE))</f>
        <v>Business Law I *</v>
      </c>
      <c r="E47" s="137">
        <v>3</v>
      </c>
      <c r="G47" s="102" t="str">
        <f>IF(ISERROR(VLOOKUP(H47,MARKETING!$C$4:$T$101,8,FALSE)),"",IF(VLOOKUP(H47,MARKETING!$C$4:$L$101,8,FALSE)=1,MARKETINGchecklist!$M$1,""))</f>
        <v/>
      </c>
      <c r="H47" s="94" t="s">
        <v>279</v>
      </c>
      <c r="I47" s="103" t="str">
        <f>IF(ISERROR(VLOOKUP(H47,MARKETING!$C$4:$L$101,4,FALSE)),"",IF(VLOOKUP(H47,MARKETING!$C$4:$L$101,4,FALSE)="Taking",$M$2,""))</f>
        <v/>
      </c>
      <c r="J47" s="95" t="str">
        <f>IF(ISERROR(VLOOKUP(H47,MARKETING!$C$4:$T$101,18,FALSE)),"",VLOOKUP(H47,MARKETING!$C$4:$T$101,18,FALSE))</f>
        <v>Marketing Management +</v>
      </c>
      <c r="K47" s="137">
        <v>3</v>
      </c>
    </row>
    <row r="48" spans="1:15" ht="18.75" thickBot="1" x14ac:dyDescent="0.3">
      <c r="A48" s="102" t="str">
        <f>IF(ISERROR(VLOOKUP(B48,MARKETING!$C$4:$T$101,8,FALSE)),"",IF(VLOOKUP(B48,MARKETING!$C$4:$L$101,8,FALSE)=1,MARKETINGchecklist!$M$1,""))</f>
        <v/>
      </c>
      <c r="B48" s="110"/>
      <c r="C48" s="103" t="str">
        <f>IF(ISERROR(VLOOKUP(B48,MARKETING!$C$4:$L$101,4,FALSE)),"",IF(VLOOKUP(B48,MARKETING!$C$4:$L$101,4,FALSE)="Taking",$M$2,""))</f>
        <v/>
      </c>
      <c r="D48" s="94" t="s">
        <v>246</v>
      </c>
      <c r="E48" s="137">
        <v>1</v>
      </c>
      <c r="G48" s="102" t="str">
        <f>IF(ISERROR(VLOOKUP(H48,MARKETING!$C$4:$T$101,8,FALSE)),"",IF(VLOOKUP(H48,MARKETING!$C$4:$L$101,8,FALSE)=1,MARKETINGchecklist!$M$1,""))</f>
        <v/>
      </c>
      <c r="H48" s="94" t="s">
        <v>264</v>
      </c>
      <c r="I48" s="103" t="str">
        <f>IF(ISERROR(VLOOKUP(H48,MARKETING!$C$4:$L$101,4,FALSE)),"",IF(VLOOKUP(H48,MARKETING!$C$4:$L$101,4,FALSE)="Taking",$M$2,""))</f>
        <v/>
      </c>
      <c r="J48" s="95" t="str">
        <f>IF(ISERROR(VLOOKUP(H48,MARKETING!$C$4:$T$101,18,FALSE)),"",VLOOKUP(H48,MARKETING!$C$4:$T$101,18,FALSE))</f>
        <v>Business Communications</v>
      </c>
      <c r="K48" s="137">
        <v>3</v>
      </c>
    </row>
    <row r="49" spans="1:11" ht="18.75" thickBot="1" x14ac:dyDescent="0.3">
      <c r="A49" s="102"/>
      <c r="B49" s="110"/>
      <c r="C49" s="103" t="str">
        <f>IF(ISERROR(VLOOKUP(B49,MARKETING!$C$4:$L$101,4,FALSE)),"",IF(VLOOKUP(B49,MARKETING!$C$4:$L$101,4,FALSE)="Taking",$M$2,""))</f>
        <v/>
      </c>
      <c r="D49" s="94" t="s">
        <v>252</v>
      </c>
      <c r="E49" s="137">
        <v>3</v>
      </c>
      <c r="H49" s="110"/>
      <c r="I49" s="103" t="str">
        <f>IF(ISERROR(VLOOKUP(H49,MARKETING!$C$4:$L$101,4,FALSE)),"",IF(VLOOKUP(H49,MARKETING!$C$4:$L$101,4,FALSE)="Taking",$M$2,""))</f>
        <v/>
      </c>
      <c r="J49" s="94" t="s">
        <v>246</v>
      </c>
      <c r="K49" s="137">
        <v>3</v>
      </c>
    </row>
    <row r="50" spans="1:11" ht="18.75" thickBot="1" x14ac:dyDescent="0.3">
      <c r="A50" s="139" t="str">
        <f>IF(MARKETING!$J$50=1,$M$1,"")</f>
        <v/>
      </c>
      <c r="B50" s="112" t="str">
        <f>IF(MARKETING!$C$50="Select","Maj. Elec.",MARKETING!$C$50)</f>
        <v>Maj. Elec.</v>
      </c>
      <c r="C50" s="138" t="str">
        <f>IF(MARKETING!$F$50="Taking",$M$2,"")</f>
        <v/>
      </c>
      <c r="D50" s="109" t="str">
        <f>IF(B50="Maj. Elec.","",MARKETING!$D$50)</f>
        <v/>
      </c>
      <c r="E50" s="137">
        <v>3</v>
      </c>
      <c r="G50" s="141" t="str">
        <f>IF(MARKETING!$J$36=1,$M$1,"")</f>
        <v/>
      </c>
      <c r="H50" s="109" t="str">
        <f>IF(MARKETING!$C$36="Enter Course","HPE",MARKETING!$C$36)</f>
        <v>HPE</v>
      </c>
      <c r="I50" s="138" t="str">
        <f>IF(MARKETING!$F$36="Taking",$M$2,"")</f>
        <v/>
      </c>
      <c r="J50" s="109" t="str">
        <f>IF(H50="HPE","",MARKETING!$D$36)</f>
        <v/>
      </c>
      <c r="K50" s="111">
        <f>MARKETING!$E$36</f>
        <v>0.5</v>
      </c>
    </row>
    <row r="51" spans="1:11" ht="18.75" thickBot="1" x14ac:dyDescent="0.3">
      <c r="A51" s="139" t="str">
        <f>IF(MARKETING!$J$62=1,M1,"")</f>
        <v/>
      </c>
      <c r="B51" s="109" t="s">
        <v>121</v>
      </c>
      <c r="C51" s="138" t="str">
        <f>IF(MARKETING!$F$62="Taking",$M$2,"")</f>
        <v/>
      </c>
      <c r="D51" s="109" t="s">
        <v>132</v>
      </c>
      <c r="E51" s="137">
        <v>0</v>
      </c>
      <c r="G51" s="121" t="str">
        <f>IF(ISERROR(VLOOKUP(H51,MARKETING!$C$4:$T$101,8,FALSE)),"",IF(VLOOKUP(H51,MARKETING!$C$4:$L$101,8,FALSE)=1,MARKETINGchecklist!$M$1,""))</f>
        <v/>
      </c>
      <c r="H51" s="112"/>
      <c r="I51" s="103" t="str">
        <f>IF(ISERROR(VLOOKUP(H51,MARKETING!$C$4:$L$101,4,FALSE)),"",IF(VLOOKUP(H51,MARKETING!$C$4:$L$101,4,FALSE)="Taking",$M$2,""))</f>
        <v/>
      </c>
      <c r="J51" s="94"/>
      <c r="K51" s="137">
        <f>SUM(K45:K50)</f>
        <v>15.5</v>
      </c>
    </row>
    <row r="52" spans="1:11" ht="18.75" thickBot="1" x14ac:dyDescent="0.3">
      <c r="A52" s="139" t="str">
        <f>IF(MARKETING!$J$35=1,$M$1,"")</f>
        <v/>
      </c>
      <c r="B52" s="109" t="str">
        <f>IF(MARKETING!$C$35="Enter Course","HPE",MARKETING!$C$35)</f>
        <v>HPE</v>
      </c>
      <c r="C52" s="138" t="str">
        <f>IF(MARKETING!$F$35="Taking",$M$2,"")</f>
        <v/>
      </c>
      <c r="D52" s="109" t="str">
        <f>IF(B52="HPE","",MARKETING!$D$35)</f>
        <v/>
      </c>
      <c r="E52" s="111">
        <f>MARKETING!$E$35</f>
        <v>0.5</v>
      </c>
      <c r="G52" s="102" t="str">
        <f>IF(ISERROR(VLOOKUP(H52,MARKETING!$C$4:$T$101,8,FALSE)),"",IF(VLOOKUP(H52,MARKETING!$C$4:$L$101,8,FALSE)=1,MARKETINGchecklist!$M$1,""))</f>
        <v/>
      </c>
      <c r="H52" s="112" t="s">
        <v>203</v>
      </c>
      <c r="I52" s="103" t="str">
        <f>IF(ISERROR(VLOOKUP(H52,MARKETING!$C$4:$L$101,4,FALSE)),"",IF(VLOOKUP(H52,MARKETING!$C$4:$L$101,4,FALSE)="Taking",$M$2,""))</f>
        <v/>
      </c>
      <c r="J52" s="94" t="s">
        <v>204</v>
      </c>
      <c r="K52" s="105">
        <v>3</v>
      </c>
    </row>
    <row r="53" spans="1:11" ht="18" x14ac:dyDescent="0.25">
      <c r="A53" s="121" t="str">
        <f>IF(ISERROR(VLOOKUP(B53,MARKETING!$C$4:$L$76,8,FALSE)),"",IF(VLOOKUP(B53,MARKETING!$C$4:$L$76,8,FALSE)=1,MARKETINGchecklist!$M$1,""))</f>
        <v/>
      </c>
      <c r="B53" s="94"/>
      <c r="C53" s="1"/>
      <c r="D53" s="94"/>
      <c r="E53" s="137">
        <f>SUM(E45:E52)</f>
        <v>16.5</v>
      </c>
      <c r="G53" s="106"/>
      <c r="H53" s="94"/>
      <c r="I53" s="106"/>
      <c r="J53" s="94"/>
      <c r="K53" s="137">
        <f>SUM(K51:K52)</f>
        <v>18.5</v>
      </c>
    </row>
    <row r="54" spans="1:11" ht="18.75" thickBot="1" x14ac:dyDescent="0.3">
      <c r="A54" s="102" t="str">
        <f>IF(ISERROR(VLOOKUP(B54,MARKETING!$C$4:$T$101,8,FALSE)),"",IF(VLOOKUP(B54,MARKETING!$C$4:$L$101,8,FALSE)=1,MARKETINGchecklist!$M$1,""))</f>
        <v/>
      </c>
      <c r="B54" s="94" t="s">
        <v>201</v>
      </c>
      <c r="C54" s="1"/>
      <c r="D54" s="94" t="s">
        <v>202</v>
      </c>
      <c r="E54" s="105">
        <v>2</v>
      </c>
    </row>
    <row r="55" spans="1:11" ht="15.75" x14ac:dyDescent="0.25">
      <c r="E55" s="137">
        <f>SUM(E53:E54)</f>
        <v>18.5</v>
      </c>
      <c r="G55" s="241" t="s">
        <v>205</v>
      </c>
      <c r="H55" s="241"/>
      <c r="I55" s="241"/>
      <c r="J55" s="241"/>
      <c r="K55" s="241"/>
    </row>
    <row r="56" spans="1:11" ht="15.75" thickBot="1" x14ac:dyDescent="0.3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IF(ISERROR(VLOOKUP(B58,MARKETING!$C$4:$T$101,8,FALSE)),"",IF(VLOOKUP(B58,MARKETING!$C$4:$L$101,8,FALSE)=1,MARKETINGchecklist!$M$1,""))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IF(ISERROR(VLOOKUP(H58,MARKETING!$C$4:$T$101,8,FALSE)),"",IF(VLOOKUP(H58,MARKETING!$C$4:$L$101,8,FALSE)=1,MARKETINGchecklist!$M$1,""))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IF(ISERROR(VLOOKUP(B59,MARKETING!$C$4:$T$101,8,FALSE)),"",IF(VLOOKUP(B59,MARKETING!$C$4:$L$101,8,FALSE)=1,MARKETINGchecklist!$M$1,""))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IF(ISERROR(VLOOKUP(H59,MARKETING!$C$4:$T$101,8,FALSE)),"",IF(VLOOKUP(H59,MARKETING!$C$4:$L$101,8,FALSE)=1,MARKETINGchecklist!$M$1,""))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IF(ISERROR(VLOOKUP(B60,MARKETING!$C$4:$T$101,8,FALSE)),"",IF(VLOOKUP(B60,MARKETING!$C$4:$L$101,8,FALSE)=1,MARKETINGchecklist!$M$1,""))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IF(ISERROR(VLOOKUP(H60,MARKETING!$C$4:$T$101,8,FALSE)),"",IF(VLOOKUP(H60,MARKETING!$C$4:$L$101,8,FALSE)=1,MARKETINGchecklist!$M$1,""))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IF(ISERROR(VLOOKUP(B61,MARKETING!$C$4:$T$101,8,FALSE)),"",IF(VLOOKUP(B61,MARKETING!$C$4:$L$101,8,FALSE)=1,MARKETINGchecklist!$M$1,""))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IF(ISERROR(VLOOKUP(H61,MARKETING!$C$4:$T$101,8,FALSE)),"",IF(VLOOKUP(H61,MARKETING!$C$4:$L$101,8,FALSE)=1,MARKETINGchecklist!$M$1,""))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IF(ISERROR(VLOOKUP(B62,MARKETING!$C$4:$T$101,8,FALSE)),"",IF(VLOOKUP(B62,MARKETING!$C$4:$L$101,8,FALSE)=1,MARKETINGchecklist!$M$1,""))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IF(ISERROR(VLOOKUP(H62,MARKETING!$C$4:$T$101,8,FALSE)),"",IF(VLOOKUP(H62,MARKETING!$C$4:$L$101,8,FALSE)=1,MARKETINGchecklist!$M$1,""))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IF(ISERROR(VLOOKUP(B63,MARKETING!$C$4:$T$101,8,FALSE)),"",IF(VLOOKUP(B63,MARKETING!$C$4:$L$101,8,FALSE)=1,MARKETINGchecklist!$M$1,""))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ht="27" x14ac:dyDescent="0.25">
      <c r="A69" s="122" t="s">
        <v>235</v>
      </c>
      <c r="B69" s="248" t="s">
        <v>495</v>
      </c>
      <c r="C69" s="242"/>
      <c r="D69" s="242"/>
      <c r="E69" s="242"/>
      <c r="F69" s="242"/>
      <c r="G69" s="242"/>
      <c r="H69" s="242"/>
      <c r="I69" s="242"/>
      <c r="J69" s="242"/>
    </row>
    <row r="70" spans="1:11" ht="27" customHeight="1" x14ac:dyDescent="0.25">
      <c r="A70" s="123" t="s">
        <v>236</v>
      </c>
      <c r="B70" s="242" t="s">
        <v>242</v>
      </c>
      <c r="C70" s="242"/>
      <c r="D70" s="242"/>
      <c r="E70" s="242"/>
      <c r="F70" s="242"/>
      <c r="G70" s="242"/>
      <c r="H70" s="242"/>
      <c r="I70" s="242"/>
      <c r="J70" s="242"/>
    </row>
    <row r="71" spans="1:11" x14ac:dyDescent="0.25">
      <c r="A71" s="124" t="s">
        <v>237</v>
      </c>
      <c r="B71" s="81" t="s">
        <v>243</v>
      </c>
      <c r="C71" s="81"/>
      <c r="D71" s="81"/>
      <c r="E71" s="81"/>
      <c r="F71" s="81"/>
      <c r="G71" s="81"/>
      <c r="H71" s="81"/>
      <c r="I71" s="81"/>
      <c r="J71" s="81"/>
    </row>
    <row r="72" spans="1:11" x14ac:dyDescent="0.25">
      <c r="A72" s="124" t="s">
        <v>238</v>
      </c>
      <c r="B72" s="81" t="s">
        <v>244</v>
      </c>
      <c r="C72" s="81"/>
      <c r="D72" s="81"/>
      <c r="E72" s="81"/>
      <c r="F72" s="81"/>
      <c r="G72" s="81"/>
      <c r="H72" s="81"/>
      <c r="I72" s="81"/>
      <c r="J72" s="81"/>
    </row>
    <row r="73" spans="1:11" x14ac:dyDescent="0.25">
      <c r="A73" s="125" t="s">
        <v>248</v>
      </c>
      <c r="B73" s="81" t="s">
        <v>249</v>
      </c>
      <c r="C73" s="81"/>
      <c r="D73" s="81"/>
      <c r="E73" s="81"/>
      <c r="F73" s="81"/>
      <c r="G73" s="81"/>
      <c r="H73" s="81"/>
      <c r="I73" s="81"/>
      <c r="J73" s="81"/>
    </row>
  </sheetData>
  <sheetProtection password="EDE3" sheet="1" objects="1" scenarios="1" selectLockedCells="1"/>
  <mergeCells count="10">
    <mergeCell ref="A23:K24"/>
    <mergeCell ref="G55:K55"/>
    <mergeCell ref="B69:J69"/>
    <mergeCell ref="B70:J70"/>
    <mergeCell ref="B7:H7"/>
    <mergeCell ref="B8:D8"/>
    <mergeCell ref="F8:H8"/>
    <mergeCell ref="B9:D9"/>
    <mergeCell ref="F9:H9"/>
    <mergeCell ref="B10:H10"/>
  </mergeCells>
  <conditionalFormatting sqref="N37">
    <cfRule type="expression" dxfId="1" priority="2">
      <formula>IF($N$37=1,TRUE,FALSE)</formula>
    </cfRule>
  </conditionalFormatting>
  <conditionalFormatting sqref="A1:K1">
    <cfRule type="expression" dxfId="0" priority="1">
      <formula>IF($N$1&lt;&gt;$O$1,TRUE,FALSE)</formula>
    </cfRule>
  </conditionalFormatting>
  <pageMargins left="0.5" right="0.5" top="0.5" bottom="0.5" header="0.55000000000000004" footer="0.3"/>
  <pageSetup scale="57" orientation="portrait" r:id="rId1"/>
  <ignoredErrors>
    <ignoredError sqref="A16 C16:D16 G19 I19 C27:D27 I27:J27 I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6"/>
  <sheetViews>
    <sheetView workbookViewId="0">
      <selection activeCell="B12" sqref="B12"/>
    </sheetView>
  </sheetViews>
  <sheetFormatPr defaultRowHeight="15" x14ac:dyDescent="0.25"/>
  <cols>
    <col min="1" max="1" width="24.42578125" style="2" bestFit="1" customWidth="1"/>
    <col min="2" max="2" width="13.140625" style="2" bestFit="1" customWidth="1"/>
    <col min="3" max="3" width="27.140625" style="2" bestFit="1" customWidth="1"/>
    <col min="4" max="4" width="18.7109375" style="2" bestFit="1" customWidth="1"/>
    <col min="5" max="5" width="22.85546875" style="2" bestFit="1" customWidth="1"/>
    <col min="6" max="6" width="14.140625" style="2" bestFit="1" customWidth="1"/>
    <col min="7" max="7" width="15.140625" style="2" bestFit="1" customWidth="1"/>
    <col min="8" max="8" width="12.85546875" style="2" bestFit="1" customWidth="1"/>
    <col min="9" max="9" width="23" style="2" bestFit="1" customWidth="1"/>
    <col min="10" max="10" width="9.140625" style="2"/>
    <col min="11" max="12" width="9.85546875" style="2" bestFit="1" customWidth="1"/>
    <col min="13" max="13" width="14.28515625" style="2" bestFit="1" customWidth="1"/>
    <col min="14" max="16" width="9.140625" style="2"/>
    <col min="17" max="17" width="14.7109375" style="2" bestFit="1" customWidth="1"/>
    <col min="18" max="18" width="11.42578125" style="2" bestFit="1" customWidth="1"/>
    <col min="19" max="16384" width="9.140625" style="2"/>
  </cols>
  <sheetData>
    <row r="1" spans="1:8" x14ac:dyDescent="0.25">
      <c r="A1" s="1" t="s">
        <v>403</v>
      </c>
      <c r="B1" s="1" t="s">
        <v>37</v>
      </c>
      <c r="C1" s="1" t="s">
        <v>69</v>
      </c>
      <c r="D1" s="1" t="s">
        <v>137</v>
      </c>
      <c r="E1" s="1" t="s">
        <v>138</v>
      </c>
      <c r="F1" s="1" t="s">
        <v>554</v>
      </c>
      <c r="G1" s="1" t="s">
        <v>560</v>
      </c>
      <c r="H1" s="1" t="s">
        <v>561</v>
      </c>
    </row>
    <row r="2" spans="1:8" x14ac:dyDescent="0.25">
      <c r="A2" s="2" t="s">
        <v>41</v>
      </c>
      <c r="B2" s="2" t="s">
        <v>41</v>
      </c>
      <c r="C2" s="2" t="s">
        <v>41</v>
      </c>
      <c r="D2" s="6">
        <v>0</v>
      </c>
      <c r="E2" s="6">
        <v>0</v>
      </c>
      <c r="F2" s="2" t="s">
        <v>553</v>
      </c>
      <c r="G2" s="2" t="str">
        <f>README!H1</f>
        <v>ACCOUNTING</v>
      </c>
      <c r="H2" s="2" t="str">
        <f>CONCATENATE(G2,"!$C$12:$C$15")</f>
        <v>ACCOUNTING!$C$12:$C$15</v>
      </c>
    </row>
    <row r="3" spans="1:8" x14ac:dyDescent="0.25">
      <c r="A3" s="2" t="s">
        <v>42</v>
      </c>
      <c r="B3" s="2" t="s">
        <v>42</v>
      </c>
      <c r="C3" s="2" t="s">
        <v>42</v>
      </c>
      <c r="D3" s="2">
        <v>0.5</v>
      </c>
      <c r="E3" s="2">
        <v>0.5</v>
      </c>
      <c r="F3" s="2" t="s">
        <v>555</v>
      </c>
      <c r="H3" s="1" t="s">
        <v>562</v>
      </c>
    </row>
    <row r="4" spans="1:8" x14ac:dyDescent="0.25">
      <c r="A4" s="2" t="s">
        <v>11</v>
      </c>
      <c r="B4" s="2" t="s">
        <v>11</v>
      </c>
      <c r="C4" s="2" t="s">
        <v>38</v>
      </c>
      <c r="D4" s="6">
        <v>1</v>
      </c>
      <c r="E4" s="6">
        <v>1</v>
      </c>
      <c r="F4" s="2" t="s">
        <v>556</v>
      </c>
      <c r="H4" s="2" t="str">
        <f>CONCATENATE(G2,"!$C$38:$C$100")</f>
        <v>ACCOUNTING!$C$38:$C$100</v>
      </c>
    </row>
    <row r="5" spans="1:8" x14ac:dyDescent="0.25">
      <c r="A5" s="2" t="s">
        <v>12</v>
      </c>
      <c r="B5" s="2" t="s">
        <v>12</v>
      </c>
      <c r="C5" s="2" t="s">
        <v>39</v>
      </c>
      <c r="E5" s="2">
        <v>1.5</v>
      </c>
      <c r="F5" s="2" t="s">
        <v>557</v>
      </c>
    </row>
    <row r="6" spans="1:8" x14ac:dyDescent="0.25">
      <c r="A6" s="2" t="s">
        <v>13</v>
      </c>
      <c r="B6" s="2" t="s">
        <v>13</v>
      </c>
      <c r="E6" s="6">
        <v>2</v>
      </c>
      <c r="F6" s="2" t="s">
        <v>558</v>
      </c>
    </row>
    <row r="7" spans="1:8" x14ac:dyDescent="0.25">
      <c r="A7" s="2" t="s">
        <v>14</v>
      </c>
      <c r="B7" s="2" t="s">
        <v>14</v>
      </c>
      <c r="E7" s="2">
        <v>2.5</v>
      </c>
      <c r="F7" s="2" t="s">
        <v>559</v>
      </c>
    </row>
    <row r="8" spans="1:8" x14ac:dyDescent="0.25">
      <c r="A8" s="2" t="s">
        <v>15</v>
      </c>
      <c r="B8" s="2" t="s">
        <v>15</v>
      </c>
      <c r="E8" s="6">
        <v>3</v>
      </c>
    </row>
    <row r="9" spans="1:8" x14ac:dyDescent="0.25">
      <c r="A9" s="2" t="s">
        <v>402</v>
      </c>
      <c r="B9" s="2" t="s">
        <v>402</v>
      </c>
      <c r="E9" s="2">
        <v>3.5</v>
      </c>
    </row>
    <row r="10" spans="1:8" x14ac:dyDescent="0.25">
      <c r="A10" s="2" t="s">
        <v>254</v>
      </c>
      <c r="B10" s="2" t="s">
        <v>254</v>
      </c>
      <c r="E10" s="6">
        <v>4</v>
      </c>
    </row>
    <row r="11" spans="1:8" x14ac:dyDescent="0.25">
      <c r="A11" s="2" t="s">
        <v>38</v>
      </c>
      <c r="B11" s="2" t="s">
        <v>569</v>
      </c>
      <c r="E11" s="2">
        <v>4.5</v>
      </c>
    </row>
    <row r="12" spans="1:8" x14ac:dyDescent="0.25">
      <c r="A12" s="2" t="s">
        <v>39</v>
      </c>
      <c r="E12" s="6">
        <v>5</v>
      </c>
    </row>
    <row r="13" spans="1:8" x14ac:dyDescent="0.25">
      <c r="A13" s="2" t="s">
        <v>569</v>
      </c>
    </row>
    <row r="15" spans="1:8" x14ac:dyDescent="0.25">
      <c r="A15" s="1" t="s">
        <v>406</v>
      </c>
      <c r="B15" s="1" t="s">
        <v>32</v>
      </c>
      <c r="C15" s="1" t="s">
        <v>404</v>
      </c>
      <c r="D15" s="1" t="s">
        <v>405</v>
      </c>
      <c r="E15" s="1" t="s">
        <v>55</v>
      </c>
      <c r="F15" s="1" t="s">
        <v>407</v>
      </c>
      <c r="G15" s="1" t="s">
        <v>408</v>
      </c>
    </row>
    <row r="16" spans="1:8" x14ac:dyDescent="0.25">
      <c r="A16" s="2" t="s">
        <v>41</v>
      </c>
      <c r="E16" s="2" t="s">
        <v>41</v>
      </c>
      <c r="F16" s="2" t="s">
        <v>41</v>
      </c>
      <c r="G16" s="2" t="s">
        <v>41</v>
      </c>
    </row>
    <row r="17" spans="1:7" x14ac:dyDescent="0.25">
      <c r="A17" s="2" t="s">
        <v>17</v>
      </c>
      <c r="B17" s="2">
        <f ca="1">IF(ISERROR(VLOOKUP(A17,INDIRECT($H$2),1,FALSE)),0,1)</f>
        <v>1</v>
      </c>
      <c r="C17" s="2" t="s">
        <v>41</v>
      </c>
      <c r="E17" s="2" t="s">
        <v>56</v>
      </c>
      <c r="F17" s="2" t="s">
        <v>44</v>
      </c>
      <c r="G17" s="2" t="s">
        <v>45</v>
      </c>
    </row>
    <row r="18" spans="1:7" x14ac:dyDescent="0.25">
      <c r="A18" s="2" t="s">
        <v>34</v>
      </c>
      <c r="C18" s="2" t="str">
        <f ca="1">IF(B20=1,"",A20)</f>
        <v>HUM 222</v>
      </c>
      <c r="D18" s="2" t="s">
        <v>41</v>
      </c>
      <c r="E18" s="2" t="s">
        <v>57</v>
      </c>
      <c r="F18" s="2" t="s">
        <v>409</v>
      </c>
      <c r="G18" s="2" t="s">
        <v>410</v>
      </c>
    </row>
    <row r="19" spans="1:7" x14ac:dyDescent="0.25">
      <c r="A19" s="2" t="s">
        <v>247</v>
      </c>
      <c r="C19" s="2" t="str">
        <f ca="1">IF(B21=1,"",A21)</f>
        <v>HUM 233</v>
      </c>
      <c r="D19" s="2" t="str">
        <f t="shared" ref="D19:D28" ca="1" si="0">IF(B20=1,"",A20)</f>
        <v>HUM 222</v>
      </c>
      <c r="E19" s="2" t="s">
        <v>58</v>
      </c>
    </row>
    <row r="20" spans="1:7" x14ac:dyDescent="0.25">
      <c r="A20" s="2" t="s">
        <v>18</v>
      </c>
      <c r="B20" s="2">
        <f t="shared" ref="B20:B29" ca="1" si="1">IF(ISERROR(VLOOKUP(A20,INDIRECT($H$2),1,FALSE)),0,1)</f>
        <v>0</v>
      </c>
      <c r="C20" s="2" t="str">
        <f ca="1">IF(B22=1,"",A22)</f>
        <v>HUM 244</v>
      </c>
      <c r="D20" s="2" t="str">
        <f t="shared" ca="1" si="0"/>
        <v>HUM 233</v>
      </c>
      <c r="E20" s="2" t="s">
        <v>59</v>
      </c>
    </row>
    <row r="21" spans="1:7" x14ac:dyDescent="0.25">
      <c r="A21" s="2" t="s">
        <v>19</v>
      </c>
      <c r="B21" s="2">
        <f t="shared" ca="1" si="1"/>
        <v>0</v>
      </c>
      <c r="C21" s="2" t="str">
        <f ca="1">IF(B23=1,"",A23)</f>
        <v>HUM 333</v>
      </c>
      <c r="D21" s="2" t="str">
        <f t="shared" ca="1" si="0"/>
        <v>HUM 244</v>
      </c>
      <c r="E21" s="2" t="s">
        <v>60</v>
      </c>
    </row>
    <row r="22" spans="1:7" x14ac:dyDescent="0.25">
      <c r="A22" s="2" t="s">
        <v>20</v>
      </c>
      <c r="B22" s="2">
        <f t="shared" ca="1" si="1"/>
        <v>0</v>
      </c>
      <c r="C22" s="2" t="s">
        <v>34</v>
      </c>
      <c r="D22" s="2" t="str">
        <f t="shared" ca="1" si="0"/>
        <v>HUM 333</v>
      </c>
      <c r="E22" s="2" t="s">
        <v>61</v>
      </c>
    </row>
    <row r="23" spans="1:7" x14ac:dyDescent="0.25">
      <c r="A23" s="2" t="s">
        <v>21</v>
      </c>
      <c r="B23" s="2">
        <f t="shared" ca="1" si="1"/>
        <v>0</v>
      </c>
      <c r="C23" s="2" t="s">
        <v>247</v>
      </c>
      <c r="D23" s="2" t="str">
        <f t="shared" ca="1" si="0"/>
        <v>HUM 250</v>
      </c>
      <c r="E23" s="2" t="s">
        <v>247</v>
      </c>
    </row>
    <row r="24" spans="1:7" x14ac:dyDescent="0.25">
      <c r="A24" s="2" t="s">
        <v>22</v>
      </c>
      <c r="B24" s="2">
        <f t="shared" ca="1" si="1"/>
        <v>0</v>
      </c>
      <c r="D24" s="2" t="str">
        <f t="shared" ca="1" si="0"/>
        <v>HUM 255</v>
      </c>
      <c r="E24" s="2" t="s">
        <v>34</v>
      </c>
    </row>
    <row r="25" spans="1:7" x14ac:dyDescent="0.25">
      <c r="A25" s="2" t="s">
        <v>23</v>
      </c>
      <c r="B25" s="2">
        <f t="shared" ca="1" si="1"/>
        <v>0</v>
      </c>
      <c r="D25" s="2" t="str">
        <f t="shared" ca="1" si="0"/>
        <v>HUM 260</v>
      </c>
    </row>
    <row r="26" spans="1:7" x14ac:dyDescent="0.25">
      <c r="A26" s="2" t="s">
        <v>24</v>
      </c>
      <c r="B26" s="2">
        <f t="shared" ca="1" si="1"/>
        <v>0</v>
      </c>
      <c r="D26" s="2" t="str">
        <f t="shared" ca="1" si="0"/>
        <v>HUM 270</v>
      </c>
    </row>
    <row r="27" spans="1:7" x14ac:dyDescent="0.25">
      <c r="A27" s="2" t="s">
        <v>25</v>
      </c>
      <c r="B27" s="2">
        <f t="shared" ca="1" si="1"/>
        <v>0</v>
      </c>
      <c r="D27" s="2" t="str">
        <f t="shared" ca="1" si="0"/>
        <v>COMP 101</v>
      </c>
    </row>
    <row r="28" spans="1:7" x14ac:dyDescent="0.25">
      <c r="A28" s="2" t="s">
        <v>26</v>
      </c>
      <c r="B28" s="2">
        <f t="shared" ca="1" si="1"/>
        <v>0</v>
      </c>
      <c r="D28" s="2" t="str">
        <f t="shared" ca="1" si="0"/>
        <v>MAT 315</v>
      </c>
    </row>
    <row r="29" spans="1:7" x14ac:dyDescent="0.25">
      <c r="A29" s="2" t="s">
        <v>472</v>
      </c>
      <c r="B29" s="2">
        <f t="shared" ca="1" si="1"/>
        <v>0</v>
      </c>
      <c r="D29" s="2" t="s">
        <v>34</v>
      </c>
    </row>
    <row r="30" spans="1:7" x14ac:dyDescent="0.25">
      <c r="A30" s="2" t="s">
        <v>34</v>
      </c>
      <c r="D30" s="2" t="s">
        <v>247</v>
      </c>
    </row>
    <row r="31" spans="1:7" x14ac:dyDescent="0.25">
      <c r="A31" s="2" t="s">
        <v>247</v>
      </c>
    </row>
    <row r="32" spans="1:7" x14ac:dyDescent="0.25">
      <c r="A32" s="2" t="s">
        <v>33</v>
      </c>
      <c r="B32" s="2">
        <f ca="1">SUM(B20:B23)</f>
        <v>0</v>
      </c>
    </row>
    <row r="35" spans="1:5" x14ac:dyDescent="0.25">
      <c r="A35" s="1" t="s">
        <v>415</v>
      </c>
      <c r="B35" s="1" t="s">
        <v>32</v>
      </c>
      <c r="C35" s="1" t="s">
        <v>416</v>
      </c>
    </row>
    <row r="36" spans="1:5" x14ac:dyDescent="0.25">
      <c r="A36" s="2" t="s">
        <v>41</v>
      </c>
      <c r="C36" s="2" t="s">
        <v>41</v>
      </c>
      <c r="D36" s="1"/>
      <c r="E36" s="1"/>
    </row>
    <row r="37" spans="1:5" x14ac:dyDescent="0.25">
      <c r="A37" s="2" t="s">
        <v>261</v>
      </c>
      <c r="B37" s="2">
        <f ca="1">IF(ISERROR(VLOOKUP(A37,INDIRECT($H$4),1,FALSE)),0,1)</f>
        <v>0</v>
      </c>
      <c r="C37" s="2" t="str">
        <f ca="1">IF(B37=1,"",A37)</f>
        <v>ACT 380</v>
      </c>
    </row>
    <row r="38" spans="1:5" x14ac:dyDescent="0.25">
      <c r="A38" s="2" t="s">
        <v>256</v>
      </c>
      <c r="B38" s="2">
        <f t="shared" ref="B38:B42" ca="1" si="2">IF(ISERROR(VLOOKUP(A38,INDIRECT($H$4),1,FALSE)),0,1)</f>
        <v>0</v>
      </c>
      <c r="C38" s="2" t="str">
        <f t="shared" ref="C38:C42" ca="1" si="3">IF(B38=1,"",A38)</f>
        <v>ACT 435</v>
      </c>
    </row>
    <row r="39" spans="1:5" x14ac:dyDescent="0.25">
      <c r="A39" s="2" t="s">
        <v>98</v>
      </c>
      <c r="B39" s="2">
        <f t="shared" ca="1" si="2"/>
        <v>0</v>
      </c>
      <c r="C39" s="2" t="str">
        <f t="shared" ca="1" si="3"/>
        <v>ACT 443</v>
      </c>
    </row>
    <row r="40" spans="1:5" x14ac:dyDescent="0.25">
      <c r="A40" s="2" t="s">
        <v>257</v>
      </c>
      <c r="B40" s="2">
        <f t="shared" ca="1" si="2"/>
        <v>0</v>
      </c>
      <c r="C40" s="2" t="str">
        <f t="shared" ca="1" si="3"/>
        <v>ACT 462</v>
      </c>
    </row>
    <row r="41" spans="1:5" x14ac:dyDescent="0.25">
      <c r="A41" s="2" t="s">
        <v>258</v>
      </c>
      <c r="B41" s="2">
        <f t="shared" ca="1" si="2"/>
        <v>0</v>
      </c>
      <c r="C41" s="2" t="str">
        <f t="shared" ca="1" si="3"/>
        <v>ACT 463</v>
      </c>
    </row>
    <row r="42" spans="1:5" x14ac:dyDescent="0.25">
      <c r="A42" s="2" t="s">
        <v>99</v>
      </c>
      <c r="B42" s="2">
        <f t="shared" ca="1" si="2"/>
        <v>0</v>
      </c>
      <c r="C42" s="2" t="str">
        <f t="shared" ca="1" si="3"/>
        <v>ACT 474</v>
      </c>
    </row>
    <row r="43" spans="1:5" x14ac:dyDescent="0.25">
      <c r="A43" s="2" t="s">
        <v>247</v>
      </c>
      <c r="C43" s="2" t="s">
        <v>247</v>
      </c>
    </row>
    <row r="50" spans="1:20" x14ac:dyDescent="0.25">
      <c r="A50" s="1" t="s">
        <v>417</v>
      </c>
    </row>
    <row r="51" spans="1:20" x14ac:dyDescent="0.25">
      <c r="A51" s="2" t="s">
        <v>41</v>
      </c>
    </row>
    <row r="52" spans="1:20" x14ac:dyDescent="0.25">
      <c r="A52" s="2" t="s">
        <v>122</v>
      </c>
    </row>
    <row r="53" spans="1:20" x14ac:dyDescent="0.25">
      <c r="A53" s="2" t="s">
        <v>263</v>
      </c>
    </row>
    <row r="54" spans="1:20" x14ac:dyDescent="0.25">
      <c r="A54" s="2" t="s">
        <v>247</v>
      </c>
    </row>
    <row r="59" spans="1:20" x14ac:dyDescent="0.25">
      <c r="K59" s="81"/>
      <c r="L59" s="81"/>
      <c r="M59" s="81"/>
      <c r="N59" s="81"/>
      <c r="O59" s="81"/>
      <c r="P59" s="81"/>
      <c r="Q59" s="81"/>
      <c r="R59" s="81"/>
      <c r="S59" s="81"/>
      <c r="T59" s="81"/>
    </row>
    <row r="60" spans="1:20" x14ac:dyDescent="0.25">
      <c r="A60" s="1" t="s">
        <v>96</v>
      </c>
      <c r="B60" s="1" t="s">
        <v>32</v>
      </c>
      <c r="C60" s="1" t="s">
        <v>413</v>
      </c>
      <c r="D60" s="77"/>
      <c r="K60" s="81"/>
      <c r="L60" s="81"/>
      <c r="M60" s="81"/>
      <c r="N60" s="81"/>
      <c r="O60" s="81"/>
      <c r="P60" s="81"/>
      <c r="Q60" s="81"/>
      <c r="R60" s="81"/>
      <c r="S60" s="81"/>
      <c r="T60" s="81"/>
    </row>
    <row r="61" spans="1:20" x14ac:dyDescent="0.25">
      <c r="A61" s="2" t="s">
        <v>41</v>
      </c>
      <c r="C61" s="2" t="s">
        <v>41</v>
      </c>
      <c r="D61" s="78"/>
      <c r="E61" s="1"/>
      <c r="F61" s="1"/>
      <c r="G61" s="78"/>
      <c r="H61" s="78"/>
      <c r="I61" s="77"/>
      <c r="K61" s="81"/>
      <c r="L61" s="81"/>
      <c r="M61" s="81"/>
      <c r="N61" s="81"/>
      <c r="O61" s="81"/>
      <c r="P61" s="81"/>
      <c r="Q61" s="81"/>
      <c r="R61" s="81"/>
      <c r="S61" s="81"/>
      <c r="T61" s="81"/>
    </row>
    <row r="62" spans="1:20" x14ac:dyDescent="0.25">
      <c r="A62" s="2" t="s">
        <v>261</v>
      </c>
      <c r="B62" s="2">
        <f t="shared" ref="B62:B71" ca="1" si="4">IF(ISERROR(VLOOKUP(A62,INDIRECT($H$4),1,FALSE)),0,1)</f>
        <v>0</v>
      </c>
      <c r="C62" s="2" t="str">
        <f t="shared" ref="C62:C71" ca="1" si="5">IF(B62=1,"",A62)</f>
        <v>ACT 380</v>
      </c>
      <c r="D62" s="77"/>
      <c r="E62" s="77"/>
      <c r="G62" s="77"/>
      <c r="H62" s="77"/>
      <c r="I62" s="77"/>
      <c r="K62" s="81"/>
      <c r="L62" s="81"/>
      <c r="M62" s="81"/>
      <c r="N62" s="81"/>
      <c r="O62" s="81"/>
      <c r="P62" s="81"/>
      <c r="Q62" s="81"/>
      <c r="R62" s="81"/>
      <c r="S62" s="81"/>
      <c r="T62" s="81"/>
    </row>
    <row r="63" spans="1:20" x14ac:dyDescent="0.25">
      <c r="A63" s="2" t="s">
        <v>97</v>
      </c>
      <c r="B63" s="2">
        <f t="shared" ca="1" si="4"/>
        <v>1</v>
      </c>
      <c r="C63" s="2" t="str">
        <f t="shared" ca="1" si="5"/>
        <v/>
      </c>
      <c r="D63" s="77"/>
      <c r="E63" s="77"/>
      <c r="G63" s="77"/>
      <c r="H63" s="77"/>
      <c r="I63" s="77"/>
      <c r="K63" s="81"/>
      <c r="L63" s="81"/>
      <c r="M63" s="81"/>
      <c r="N63" s="81"/>
      <c r="O63" s="81"/>
      <c r="P63" s="81"/>
      <c r="Q63" s="81"/>
      <c r="R63" s="81"/>
      <c r="S63" s="81"/>
      <c r="T63" s="81"/>
    </row>
    <row r="64" spans="1:20" x14ac:dyDescent="0.25">
      <c r="A64" s="2" t="s">
        <v>98</v>
      </c>
      <c r="B64" s="2">
        <f t="shared" ca="1" si="4"/>
        <v>0</v>
      </c>
      <c r="C64" s="2" t="str">
        <f t="shared" ca="1" si="5"/>
        <v>ACT 443</v>
      </c>
      <c r="D64" s="77"/>
      <c r="E64" s="77"/>
      <c r="G64" s="77"/>
      <c r="H64" s="77"/>
      <c r="I64" s="77"/>
      <c r="K64" s="81"/>
      <c r="L64" s="81"/>
      <c r="M64" s="81"/>
      <c r="N64" s="81"/>
      <c r="O64" s="81"/>
      <c r="P64" s="81"/>
      <c r="Q64" s="81"/>
      <c r="R64" s="81"/>
      <c r="S64" s="81"/>
      <c r="T64" s="81"/>
    </row>
    <row r="65" spans="1:20" x14ac:dyDescent="0.25">
      <c r="A65" s="2" t="s">
        <v>99</v>
      </c>
      <c r="B65" s="2">
        <f t="shared" ca="1" si="4"/>
        <v>0</v>
      </c>
      <c r="C65" s="2" t="str">
        <f t="shared" ca="1" si="5"/>
        <v>ACT 474</v>
      </c>
      <c r="D65" s="77"/>
      <c r="E65" s="77"/>
      <c r="G65" s="77"/>
      <c r="H65" s="77"/>
      <c r="I65" s="77"/>
      <c r="K65" s="81"/>
      <c r="L65" s="81"/>
      <c r="M65" s="81"/>
      <c r="N65" s="81"/>
      <c r="O65" s="81"/>
      <c r="P65" s="81"/>
      <c r="Q65" s="81"/>
      <c r="R65" s="81"/>
      <c r="S65" s="81"/>
      <c r="T65" s="81"/>
    </row>
    <row r="66" spans="1:20" x14ac:dyDescent="0.25">
      <c r="A66" s="2" t="s">
        <v>100</v>
      </c>
      <c r="B66" s="2">
        <f t="shared" ca="1" si="4"/>
        <v>0</v>
      </c>
      <c r="C66" s="2" t="str">
        <f t="shared" ca="1" si="5"/>
        <v>FIN 303</v>
      </c>
      <c r="D66" s="77"/>
      <c r="E66" s="77"/>
      <c r="G66" s="77"/>
      <c r="H66" s="77"/>
      <c r="I66" s="77"/>
      <c r="K66" s="81"/>
      <c r="L66" s="81"/>
      <c r="M66" s="81"/>
      <c r="N66" s="81"/>
      <c r="O66" s="81"/>
      <c r="P66" s="81"/>
      <c r="Q66" s="81"/>
      <c r="R66" s="81"/>
      <c r="S66" s="81"/>
      <c r="T66" s="81"/>
    </row>
    <row r="67" spans="1:20" x14ac:dyDescent="0.25">
      <c r="A67" s="2" t="s">
        <v>101</v>
      </c>
      <c r="B67" s="2">
        <f t="shared" ca="1" si="4"/>
        <v>0</v>
      </c>
      <c r="C67" s="2" t="str">
        <f t="shared" ca="1" si="5"/>
        <v>FIN 428</v>
      </c>
      <c r="D67" s="77"/>
      <c r="E67" s="77"/>
      <c r="G67" s="77"/>
      <c r="H67" s="77"/>
      <c r="I67" s="77"/>
      <c r="K67" s="81"/>
      <c r="L67" s="81"/>
      <c r="M67" s="81"/>
      <c r="N67" s="81"/>
      <c r="O67" s="81"/>
      <c r="P67" s="81"/>
      <c r="Q67" s="81"/>
      <c r="R67" s="81"/>
      <c r="S67" s="81"/>
      <c r="T67" s="81"/>
    </row>
    <row r="68" spans="1:20" x14ac:dyDescent="0.25">
      <c r="A68" s="2" t="s">
        <v>105</v>
      </c>
      <c r="B68" s="2">
        <f t="shared" ca="1" si="4"/>
        <v>0</v>
      </c>
      <c r="C68" s="2" t="str">
        <f t="shared" ca="1" si="5"/>
        <v>FIN 460</v>
      </c>
      <c r="D68" s="77"/>
      <c r="E68" s="77"/>
      <c r="G68" s="77"/>
      <c r="H68" s="77"/>
      <c r="I68" s="77"/>
      <c r="K68" s="81"/>
      <c r="L68" s="81"/>
      <c r="M68" s="81"/>
      <c r="N68" s="81"/>
      <c r="O68" s="81"/>
      <c r="P68" s="81"/>
      <c r="Q68" s="81"/>
      <c r="R68" s="81"/>
      <c r="S68" s="81"/>
      <c r="T68" s="81"/>
    </row>
    <row r="69" spans="1:20" x14ac:dyDescent="0.25">
      <c r="A69" s="2" t="s">
        <v>102</v>
      </c>
      <c r="B69" s="2">
        <f t="shared" ca="1" si="4"/>
        <v>0</v>
      </c>
      <c r="C69" s="2" t="str">
        <f t="shared" ca="1" si="5"/>
        <v>FIN 461</v>
      </c>
      <c r="D69" s="77"/>
      <c r="E69" s="77"/>
      <c r="G69" s="77"/>
      <c r="H69" s="77"/>
      <c r="I69" s="77"/>
      <c r="K69" s="81"/>
      <c r="L69" s="81"/>
      <c r="M69" s="81"/>
      <c r="N69" s="81"/>
      <c r="O69" s="81"/>
      <c r="P69" s="81"/>
      <c r="Q69" s="81"/>
      <c r="R69" s="81"/>
      <c r="S69" s="81"/>
      <c r="T69" s="81"/>
    </row>
    <row r="70" spans="1:20" x14ac:dyDescent="0.25">
      <c r="A70" s="2" t="s">
        <v>103</v>
      </c>
      <c r="B70" s="2">
        <f t="shared" ca="1" si="4"/>
        <v>0</v>
      </c>
      <c r="C70" s="2" t="str">
        <f t="shared" ca="1" si="5"/>
        <v>FIN 472</v>
      </c>
      <c r="D70" s="77"/>
      <c r="E70" s="77"/>
      <c r="G70" s="77"/>
      <c r="H70" s="77"/>
      <c r="I70" s="77"/>
      <c r="K70" s="81"/>
      <c r="L70" s="81"/>
      <c r="M70" s="81"/>
      <c r="N70" s="81"/>
      <c r="O70" s="81"/>
      <c r="P70" s="81"/>
      <c r="Q70" s="81"/>
      <c r="R70" s="81"/>
      <c r="S70" s="81"/>
      <c r="T70" s="81"/>
    </row>
    <row r="71" spans="1:20" x14ac:dyDescent="0.25">
      <c r="A71" s="2" t="s">
        <v>104</v>
      </c>
      <c r="B71" s="2">
        <f t="shared" ca="1" si="4"/>
        <v>0</v>
      </c>
      <c r="C71" s="2" t="str">
        <f t="shared" ca="1" si="5"/>
        <v>MGT 351</v>
      </c>
      <c r="D71" s="77"/>
      <c r="G71" s="77"/>
      <c r="H71" s="77"/>
      <c r="I71" s="77"/>
      <c r="K71" s="81"/>
      <c r="L71" s="81"/>
      <c r="M71" s="81"/>
      <c r="N71" s="81"/>
      <c r="O71" s="81"/>
      <c r="P71" s="81"/>
      <c r="Q71" s="81"/>
      <c r="R71" s="81"/>
      <c r="S71" s="81"/>
      <c r="T71" s="81"/>
    </row>
    <row r="72" spans="1:20" x14ac:dyDescent="0.25">
      <c r="A72" s="2" t="s">
        <v>247</v>
      </c>
      <c r="C72" s="2" t="s">
        <v>247</v>
      </c>
      <c r="D72" s="77"/>
      <c r="G72" s="77"/>
      <c r="H72" s="77"/>
      <c r="I72" s="77"/>
      <c r="K72" s="81"/>
      <c r="L72" s="81"/>
      <c r="M72" s="81"/>
      <c r="N72" s="81"/>
      <c r="O72" s="81"/>
      <c r="P72" s="81"/>
      <c r="Q72" s="81"/>
      <c r="R72" s="81"/>
      <c r="S72" s="81"/>
      <c r="T72" s="81"/>
    </row>
    <row r="73" spans="1:20" x14ac:dyDescent="0.25">
      <c r="D73" s="77"/>
      <c r="E73" s="77"/>
      <c r="G73" s="77"/>
      <c r="H73" s="77"/>
      <c r="I73" s="77"/>
      <c r="K73" s="81"/>
      <c r="L73" s="81"/>
      <c r="M73" s="81"/>
      <c r="N73" s="81"/>
      <c r="O73" s="81"/>
      <c r="P73" s="81"/>
      <c r="Q73" s="81"/>
      <c r="R73" s="81"/>
      <c r="S73" s="81"/>
      <c r="T73" s="81"/>
    </row>
    <row r="74" spans="1:20" x14ac:dyDescent="0.25">
      <c r="D74" s="77"/>
      <c r="E74" s="77"/>
      <c r="G74" s="77"/>
      <c r="H74" s="77"/>
      <c r="I74" s="77"/>
      <c r="K74" s="81"/>
      <c r="L74" s="81"/>
      <c r="M74" s="81"/>
      <c r="N74" s="81"/>
      <c r="O74" s="81"/>
      <c r="P74" s="81"/>
      <c r="Q74" s="81"/>
      <c r="R74" s="81"/>
      <c r="S74" s="81"/>
      <c r="T74" s="81"/>
    </row>
    <row r="75" spans="1:20" x14ac:dyDescent="0.25">
      <c r="D75" s="77"/>
      <c r="E75" s="77"/>
      <c r="G75" s="77"/>
      <c r="H75" s="77"/>
      <c r="I75" s="77"/>
      <c r="K75" s="81"/>
      <c r="L75" s="81"/>
      <c r="M75" s="81"/>
      <c r="N75" s="81"/>
      <c r="O75" s="81"/>
      <c r="P75" s="81"/>
      <c r="Q75" s="81"/>
      <c r="R75" s="81"/>
      <c r="S75" s="81"/>
      <c r="T75" s="81"/>
    </row>
    <row r="76" spans="1:20" x14ac:dyDescent="0.25">
      <c r="D76" s="77"/>
      <c r="E76" s="77"/>
      <c r="G76" s="77"/>
      <c r="H76" s="77"/>
      <c r="I76" s="77"/>
      <c r="K76" s="81"/>
      <c r="L76" s="81"/>
      <c r="M76" s="81"/>
      <c r="N76" s="81"/>
      <c r="O76" s="81"/>
      <c r="P76" s="81"/>
      <c r="Q76" s="81"/>
      <c r="R76" s="81"/>
      <c r="S76" s="81"/>
      <c r="T76" s="81"/>
    </row>
    <row r="77" spans="1:20" x14ac:dyDescent="0.25">
      <c r="D77" s="77"/>
      <c r="E77" s="77"/>
      <c r="G77" s="77"/>
      <c r="H77" s="77"/>
      <c r="I77" s="77"/>
      <c r="K77" s="81"/>
      <c r="L77" s="81"/>
      <c r="M77" s="81"/>
      <c r="N77" s="81"/>
      <c r="O77" s="81"/>
      <c r="P77" s="81"/>
      <c r="Q77" s="81"/>
      <c r="R77" s="81"/>
      <c r="S77" s="81"/>
      <c r="T77" s="81"/>
    </row>
    <row r="78" spans="1:20" x14ac:dyDescent="0.25">
      <c r="D78" s="77"/>
      <c r="E78" s="77"/>
      <c r="G78" s="77"/>
      <c r="H78" s="77"/>
      <c r="I78" s="77"/>
      <c r="K78" s="81"/>
      <c r="L78" s="81"/>
      <c r="M78" s="81"/>
      <c r="N78" s="81"/>
      <c r="O78" s="81"/>
      <c r="P78" s="81"/>
      <c r="Q78" s="81"/>
      <c r="R78" s="81"/>
      <c r="S78" s="81"/>
      <c r="T78" s="81"/>
    </row>
    <row r="79" spans="1:20" x14ac:dyDescent="0.25">
      <c r="D79" s="77"/>
      <c r="E79" s="77"/>
      <c r="G79" s="77"/>
      <c r="H79" s="77"/>
      <c r="I79" s="77"/>
      <c r="K79" s="81"/>
      <c r="L79" s="81"/>
      <c r="M79" s="81"/>
      <c r="N79" s="81"/>
      <c r="O79" s="81"/>
      <c r="P79" s="81"/>
      <c r="Q79" s="81"/>
      <c r="R79" s="81"/>
      <c r="S79" s="81"/>
      <c r="T79" s="81"/>
    </row>
    <row r="80" spans="1:20" x14ac:dyDescent="0.25">
      <c r="A80" s="1" t="s">
        <v>418</v>
      </c>
      <c r="B80" s="1" t="s">
        <v>32</v>
      </c>
      <c r="C80" s="1" t="s">
        <v>419</v>
      </c>
      <c r="D80" s="77"/>
      <c r="E80" s="77"/>
      <c r="G80" s="77"/>
      <c r="H80" s="77"/>
      <c r="I80" s="77"/>
      <c r="K80" s="81"/>
      <c r="L80" s="81"/>
      <c r="M80" s="81"/>
      <c r="N80" s="81"/>
      <c r="O80" s="81"/>
      <c r="P80" s="81"/>
      <c r="Q80" s="81"/>
      <c r="R80" s="81"/>
      <c r="S80" s="81"/>
      <c r="T80" s="81"/>
    </row>
    <row r="81" spans="1:20" x14ac:dyDescent="0.25">
      <c r="A81" s="2" t="s">
        <v>41</v>
      </c>
      <c r="C81" s="2" t="s">
        <v>41</v>
      </c>
      <c r="D81" s="77"/>
      <c r="E81" s="77"/>
      <c r="G81" s="77"/>
      <c r="H81" s="77"/>
      <c r="I81" s="77"/>
      <c r="K81" s="81"/>
      <c r="L81" s="81"/>
      <c r="M81" s="81"/>
      <c r="N81" s="81"/>
      <c r="O81" s="81"/>
      <c r="P81" s="81"/>
      <c r="Q81" s="81"/>
      <c r="R81" s="81"/>
      <c r="S81" s="81"/>
      <c r="T81" s="81"/>
    </row>
    <row r="82" spans="1:20" x14ac:dyDescent="0.25">
      <c r="A82" s="2" t="s">
        <v>97</v>
      </c>
      <c r="B82" s="2">
        <f t="shared" ref="B82:B91" ca="1" si="6">IF(ISERROR(VLOOKUP(A82,INDIRECT($H$4),1,FALSE)),0,1)</f>
        <v>1</v>
      </c>
      <c r="C82" s="2" t="str">
        <f ca="1">IF(B82=1,"",A82)</f>
        <v/>
      </c>
      <c r="D82" s="77"/>
      <c r="E82" s="77"/>
      <c r="G82" s="77"/>
      <c r="H82" s="77"/>
      <c r="I82" s="77"/>
      <c r="K82" s="81"/>
      <c r="L82" s="81"/>
      <c r="M82" s="81"/>
      <c r="N82" s="81"/>
      <c r="O82" s="81"/>
      <c r="P82" s="81"/>
      <c r="Q82" s="81"/>
      <c r="R82" s="81"/>
      <c r="S82" s="81"/>
      <c r="T82" s="81"/>
    </row>
    <row r="83" spans="1:20" x14ac:dyDescent="0.25">
      <c r="A83" s="2" t="s">
        <v>266</v>
      </c>
      <c r="B83" s="2">
        <f t="shared" ca="1" si="6"/>
        <v>0</v>
      </c>
      <c r="C83" s="2" t="str">
        <f t="shared" ref="C83:C91" ca="1" si="7">IF(B83=1,"",A83)</f>
        <v>MGT 333</v>
      </c>
      <c r="D83" s="77"/>
      <c r="E83" s="77"/>
      <c r="G83" s="77"/>
      <c r="H83" s="77"/>
      <c r="I83" s="77"/>
      <c r="K83" s="81"/>
      <c r="L83" s="81"/>
      <c r="M83" s="81"/>
      <c r="N83" s="81"/>
      <c r="O83" s="81"/>
      <c r="P83" s="81"/>
      <c r="Q83" s="81"/>
      <c r="R83" s="81"/>
      <c r="S83" s="81"/>
      <c r="T83" s="81"/>
    </row>
    <row r="84" spans="1:20" x14ac:dyDescent="0.25">
      <c r="A84" s="2" t="s">
        <v>104</v>
      </c>
      <c r="B84" s="2">
        <f t="shared" ca="1" si="6"/>
        <v>0</v>
      </c>
      <c r="C84" s="2" t="str">
        <f t="shared" ca="1" si="7"/>
        <v>MGT 351</v>
      </c>
      <c r="D84" s="77"/>
      <c r="E84" s="77"/>
      <c r="G84" s="77"/>
      <c r="H84" s="77"/>
      <c r="I84" s="77"/>
      <c r="K84" s="81"/>
      <c r="L84" s="81"/>
      <c r="M84" s="81"/>
      <c r="N84" s="81"/>
      <c r="O84" s="81"/>
      <c r="P84" s="81"/>
      <c r="Q84" s="81"/>
      <c r="R84" s="81"/>
      <c r="S84" s="81"/>
      <c r="T84" s="81"/>
    </row>
    <row r="85" spans="1:20" x14ac:dyDescent="0.25">
      <c r="A85" s="2" t="s">
        <v>267</v>
      </c>
      <c r="B85" s="2">
        <f t="shared" ca="1" si="6"/>
        <v>0</v>
      </c>
      <c r="C85" s="2" t="str">
        <f t="shared" ca="1" si="7"/>
        <v>MGT 353</v>
      </c>
      <c r="D85" s="77"/>
      <c r="E85" s="77"/>
      <c r="G85" s="77"/>
      <c r="H85" s="77"/>
      <c r="I85" s="77"/>
      <c r="K85" s="81"/>
      <c r="L85" s="81"/>
      <c r="M85" s="81"/>
      <c r="N85" s="81"/>
      <c r="O85" s="81"/>
      <c r="P85" s="81"/>
      <c r="Q85" s="81"/>
      <c r="R85" s="81"/>
      <c r="S85" s="81"/>
      <c r="T85" s="81"/>
    </row>
    <row r="86" spans="1:20" x14ac:dyDescent="0.25">
      <c r="A86" s="2" t="s">
        <v>268</v>
      </c>
      <c r="B86" s="2">
        <f t="shared" ca="1" si="6"/>
        <v>0</v>
      </c>
      <c r="C86" s="2" t="str">
        <f t="shared" ca="1" si="7"/>
        <v>MGT 372</v>
      </c>
      <c r="D86" s="77"/>
      <c r="E86" s="77"/>
      <c r="G86" s="77"/>
      <c r="H86" s="77"/>
      <c r="I86" s="77"/>
      <c r="K86" s="81"/>
      <c r="L86" s="81"/>
      <c r="M86" s="81"/>
      <c r="N86" s="81"/>
      <c r="O86" s="81"/>
      <c r="P86" s="81"/>
      <c r="Q86" s="81"/>
      <c r="R86" s="81"/>
      <c r="S86" s="81"/>
      <c r="T86" s="81"/>
    </row>
    <row r="87" spans="1:20" x14ac:dyDescent="0.25">
      <c r="A87" s="2" t="s">
        <v>269</v>
      </c>
      <c r="B87" s="2">
        <f t="shared" ca="1" si="6"/>
        <v>0</v>
      </c>
      <c r="C87" s="2" t="str">
        <f t="shared" ca="1" si="7"/>
        <v>MGT 421</v>
      </c>
      <c r="D87" s="77"/>
      <c r="E87" s="77"/>
      <c r="G87" s="77"/>
      <c r="H87" s="77"/>
      <c r="I87" s="77"/>
      <c r="K87" s="81"/>
      <c r="L87" s="81"/>
      <c r="M87" s="81"/>
      <c r="N87" s="81"/>
      <c r="O87" s="81"/>
      <c r="P87" s="81"/>
      <c r="Q87" s="81"/>
      <c r="R87" s="81"/>
      <c r="S87" s="81"/>
      <c r="T87" s="81"/>
    </row>
    <row r="88" spans="1:20" x14ac:dyDescent="0.25">
      <c r="A88" s="2" t="s">
        <v>270</v>
      </c>
      <c r="B88" s="2">
        <f t="shared" ca="1" si="6"/>
        <v>0</v>
      </c>
      <c r="C88" s="2" t="str">
        <f t="shared" ca="1" si="7"/>
        <v>MGT 422</v>
      </c>
      <c r="D88" s="77"/>
      <c r="E88" s="77"/>
      <c r="G88" s="77"/>
      <c r="H88" s="77"/>
      <c r="I88" s="77"/>
      <c r="K88" s="81"/>
      <c r="L88" s="81"/>
      <c r="M88" s="81"/>
      <c r="N88" s="81"/>
      <c r="O88" s="81"/>
      <c r="P88" s="81"/>
      <c r="Q88" s="81"/>
      <c r="R88" s="81"/>
      <c r="S88" s="81"/>
      <c r="T88" s="81"/>
    </row>
    <row r="89" spans="1:20" x14ac:dyDescent="0.25">
      <c r="A89" s="2" t="s">
        <v>271</v>
      </c>
      <c r="B89" s="2">
        <f t="shared" ca="1" si="6"/>
        <v>0</v>
      </c>
      <c r="C89" s="2" t="str">
        <f t="shared" ca="1" si="7"/>
        <v>MGT 443</v>
      </c>
      <c r="D89" s="77"/>
      <c r="E89" s="77"/>
      <c r="G89" s="77"/>
      <c r="H89" s="77"/>
      <c r="I89" s="77"/>
      <c r="K89" s="81"/>
      <c r="L89" s="81"/>
      <c r="M89" s="81"/>
      <c r="N89" s="81"/>
      <c r="O89" s="81"/>
      <c r="P89" s="81"/>
      <c r="Q89" s="81"/>
      <c r="R89" s="81"/>
      <c r="S89" s="81"/>
      <c r="T89" s="81"/>
    </row>
    <row r="90" spans="1:20" x14ac:dyDescent="0.25">
      <c r="A90" s="2" t="s">
        <v>272</v>
      </c>
      <c r="B90" s="2">
        <f t="shared" ca="1" si="6"/>
        <v>0</v>
      </c>
      <c r="C90" s="2" t="str">
        <f t="shared" ca="1" si="7"/>
        <v>MGT 461</v>
      </c>
      <c r="D90" s="77"/>
      <c r="E90" s="77"/>
      <c r="G90" s="77"/>
      <c r="H90" s="77"/>
      <c r="I90" s="77"/>
      <c r="K90" s="81"/>
      <c r="L90" s="81"/>
      <c r="M90" s="81"/>
      <c r="N90" s="81"/>
      <c r="O90" s="81"/>
      <c r="P90" s="81"/>
      <c r="Q90" s="81"/>
      <c r="R90" s="81"/>
      <c r="S90" s="81"/>
      <c r="T90" s="81"/>
    </row>
    <row r="91" spans="1:20" x14ac:dyDescent="0.25">
      <c r="A91" s="2" t="s">
        <v>273</v>
      </c>
      <c r="B91" s="2">
        <f t="shared" ca="1" si="6"/>
        <v>0</v>
      </c>
      <c r="C91" s="2" t="str">
        <f t="shared" ca="1" si="7"/>
        <v>MGT 465</v>
      </c>
      <c r="D91" s="77"/>
      <c r="G91" s="77"/>
      <c r="H91" s="77"/>
      <c r="I91" s="77"/>
      <c r="K91" s="81"/>
      <c r="L91" s="81"/>
      <c r="M91" s="81"/>
      <c r="N91" s="81"/>
      <c r="O91" s="81"/>
      <c r="P91" s="81"/>
      <c r="Q91" s="81"/>
      <c r="R91" s="81"/>
      <c r="S91" s="81"/>
      <c r="T91" s="81"/>
    </row>
    <row r="92" spans="1:20" x14ac:dyDescent="0.25">
      <c r="A92" s="2" t="s">
        <v>247</v>
      </c>
      <c r="C92" s="2" t="s">
        <v>247</v>
      </c>
      <c r="D92" s="77"/>
      <c r="G92" s="77"/>
      <c r="H92" s="77"/>
      <c r="I92" s="77"/>
      <c r="K92" s="81"/>
      <c r="L92" s="81"/>
      <c r="M92" s="81"/>
      <c r="N92" s="81"/>
      <c r="O92" s="81"/>
      <c r="P92" s="81"/>
      <c r="Q92" s="81"/>
      <c r="R92" s="81"/>
      <c r="S92" s="81"/>
      <c r="T92" s="81"/>
    </row>
    <row r="93" spans="1:20" x14ac:dyDescent="0.25">
      <c r="D93" s="77"/>
      <c r="G93" s="77"/>
      <c r="H93" s="77"/>
      <c r="I93" s="77"/>
      <c r="K93" s="81"/>
      <c r="L93" s="81"/>
      <c r="M93" s="81"/>
      <c r="N93" s="81"/>
      <c r="O93" s="81"/>
      <c r="P93" s="81"/>
      <c r="Q93" s="81"/>
      <c r="R93" s="81"/>
      <c r="S93" s="81"/>
      <c r="T93" s="81"/>
    </row>
    <row r="94" spans="1:20" x14ac:dyDescent="0.25">
      <c r="D94" s="77"/>
      <c r="G94" s="77"/>
      <c r="H94" s="77"/>
      <c r="I94" s="77"/>
      <c r="K94" s="81"/>
      <c r="L94" s="81"/>
      <c r="M94" s="81"/>
      <c r="N94" s="81"/>
      <c r="O94" s="81"/>
      <c r="P94" s="81"/>
      <c r="Q94" s="81"/>
      <c r="R94" s="81"/>
      <c r="S94" s="81"/>
      <c r="T94" s="81"/>
    </row>
    <row r="95" spans="1:20" x14ac:dyDescent="0.25">
      <c r="D95" s="77"/>
      <c r="G95" s="77"/>
      <c r="H95" s="77"/>
      <c r="I95" s="77"/>
      <c r="K95" s="81"/>
      <c r="L95" s="81"/>
      <c r="M95" s="81"/>
      <c r="N95" s="81"/>
      <c r="O95" s="81"/>
      <c r="P95" s="81"/>
      <c r="Q95" s="81"/>
      <c r="R95" s="81"/>
      <c r="S95" s="81"/>
      <c r="T95" s="81"/>
    </row>
    <row r="96" spans="1:20" x14ac:dyDescent="0.25">
      <c r="D96" s="77"/>
      <c r="G96" s="77"/>
      <c r="H96" s="77"/>
      <c r="I96" s="77"/>
      <c r="K96" s="81"/>
      <c r="L96" s="81"/>
      <c r="M96" s="81"/>
      <c r="N96" s="81"/>
      <c r="O96" s="81"/>
      <c r="P96" s="81"/>
      <c r="Q96" s="81"/>
      <c r="R96" s="81"/>
      <c r="S96" s="81"/>
      <c r="T96" s="81"/>
    </row>
    <row r="97" spans="1:20" x14ac:dyDescent="0.25">
      <c r="D97" s="77"/>
      <c r="G97" s="77"/>
      <c r="H97" s="77"/>
      <c r="I97" s="77"/>
      <c r="K97" s="81"/>
      <c r="L97" s="81"/>
      <c r="M97" s="81"/>
      <c r="N97" s="81"/>
      <c r="O97" s="81"/>
      <c r="P97" s="81"/>
      <c r="Q97" s="81"/>
      <c r="R97" s="81"/>
      <c r="S97" s="81"/>
      <c r="T97" s="81"/>
    </row>
    <row r="98" spans="1:20" x14ac:dyDescent="0.25">
      <c r="D98" s="77"/>
      <c r="G98" s="77"/>
      <c r="H98" s="77"/>
      <c r="I98" s="77"/>
      <c r="K98" s="81"/>
      <c r="L98" s="81"/>
      <c r="M98" s="81"/>
      <c r="N98" s="81"/>
      <c r="O98" s="81"/>
      <c r="P98" s="81"/>
      <c r="Q98" s="81"/>
      <c r="R98" s="81"/>
      <c r="S98" s="81"/>
      <c r="T98" s="81"/>
    </row>
    <row r="99" spans="1:20" x14ac:dyDescent="0.25">
      <c r="D99" s="77"/>
      <c r="G99" s="77"/>
      <c r="H99" s="77"/>
      <c r="I99" s="77"/>
      <c r="K99" s="81"/>
      <c r="L99" s="81"/>
      <c r="M99" s="81"/>
      <c r="N99" s="81"/>
      <c r="O99" s="81"/>
      <c r="P99" s="81"/>
      <c r="Q99" s="81"/>
      <c r="R99" s="81"/>
      <c r="S99" s="81"/>
      <c r="T99" s="81"/>
    </row>
    <row r="100" spans="1:20" x14ac:dyDescent="0.25">
      <c r="A100" s="1" t="s">
        <v>420</v>
      </c>
      <c r="B100" s="1" t="s">
        <v>32</v>
      </c>
      <c r="C100" s="1" t="s">
        <v>421</v>
      </c>
      <c r="D100" s="77"/>
      <c r="G100" s="77"/>
      <c r="H100" s="77"/>
      <c r="I100" s="77"/>
      <c r="K100" s="81"/>
      <c r="L100" s="81"/>
      <c r="M100" s="81"/>
      <c r="N100" s="81"/>
      <c r="O100" s="81"/>
      <c r="P100" s="81"/>
      <c r="Q100" s="81"/>
      <c r="R100" s="81"/>
      <c r="S100" s="81"/>
      <c r="T100" s="81"/>
    </row>
    <row r="101" spans="1:20" x14ac:dyDescent="0.25">
      <c r="A101" s="2" t="s">
        <v>41</v>
      </c>
      <c r="C101" s="2" t="s">
        <v>41</v>
      </c>
      <c r="D101" s="77"/>
      <c r="G101" s="77"/>
      <c r="H101" s="77"/>
      <c r="I101" s="77"/>
      <c r="K101" s="81"/>
      <c r="L101" s="81"/>
      <c r="M101" s="81"/>
      <c r="N101" s="81"/>
      <c r="O101" s="81"/>
      <c r="P101" s="81"/>
      <c r="Q101" s="81"/>
      <c r="R101" s="81"/>
      <c r="S101" s="81"/>
      <c r="T101" s="81"/>
    </row>
    <row r="102" spans="1:20" x14ac:dyDescent="0.25">
      <c r="A102" s="2" t="s">
        <v>280</v>
      </c>
      <c r="B102" s="2">
        <f t="shared" ref="B102:B103" ca="1" si="8">IF(ISERROR(VLOOKUP(A102,INDIRECT($H$4),1,FALSE)),0,1)</f>
        <v>0</v>
      </c>
      <c r="C102" s="2" t="str">
        <f t="shared" ref="C102:C103" ca="1" si="9">IF(B102=1,"",A102)</f>
        <v>MKT 334</v>
      </c>
      <c r="D102" s="77"/>
      <c r="G102" s="77"/>
      <c r="H102" s="77"/>
      <c r="I102" s="77"/>
      <c r="K102" s="81"/>
      <c r="L102" s="81"/>
      <c r="M102" s="81"/>
      <c r="N102" s="81"/>
      <c r="O102" s="81"/>
      <c r="P102" s="81"/>
      <c r="Q102" s="81"/>
      <c r="R102" s="81"/>
      <c r="S102" s="81"/>
      <c r="T102" s="81"/>
    </row>
    <row r="103" spans="1:20" x14ac:dyDescent="0.25">
      <c r="A103" s="2" t="s">
        <v>281</v>
      </c>
      <c r="B103" s="2">
        <f t="shared" ca="1" si="8"/>
        <v>0</v>
      </c>
      <c r="C103" s="2" t="str">
        <f t="shared" ca="1" si="9"/>
        <v>MKT 350</v>
      </c>
      <c r="D103" s="77"/>
      <c r="G103" s="77"/>
      <c r="H103" s="77"/>
      <c r="I103" s="77"/>
      <c r="K103" s="81"/>
      <c r="L103" s="81"/>
      <c r="M103" s="81"/>
      <c r="N103" s="81"/>
      <c r="O103" s="81"/>
      <c r="P103" s="81"/>
      <c r="Q103" s="81"/>
      <c r="R103" s="81"/>
      <c r="S103" s="81"/>
      <c r="T103" s="81"/>
    </row>
    <row r="104" spans="1:20" x14ac:dyDescent="0.25">
      <c r="A104" s="2" t="s">
        <v>247</v>
      </c>
      <c r="C104" s="2" t="s">
        <v>247</v>
      </c>
      <c r="D104" s="77"/>
      <c r="G104" s="77"/>
      <c r="H104" s="77"/>
      <c r="I104" s="77"/>
      <c r="K104" s="81"/>
      <c r="L104" s="81"/>
      <c r="M104" s="81"/>
      <c r="N104" s="81"/>
      <c r="O104" s="81"/>
      <c r="P104" s="81"/>
      <c r="Q104" s="81"/>
      <c r="R104" s="81"/>
      <c r="S104" s="81"/>
      <c r="T104" s="81"/>
    </row>
    <row r="105" spans="1:20" x14ac:dyDescent="0.25">
      <c r="D105" s="77"/>
      <c r="G105" s="77"/>
      <c r="H105" s="77"/>
      <c r="I105" s="77"/>
      <c r="K105" s="81"/>
      <c r="L105" s="81"/>
      <c r="M105" s="81"/>
      <c r="N105" s="81"/>
      <c r="O105" s="81"/>
      <c r="P105" s="81"/>
      <c r="Q105" s="81"/>
      <c r="R105" s="81"/>
      <c r="S105" s="81"/>
      <c r="T105" s="81"/>
    </row>
    <row r="106" spans="1:20" x14ac:dyDescent="0.25">
      <c r="D106" s="77"/>
      <c r="G106" s="77"/>
      <c r="H106" s="77"/>
      <c r="I106" s="77"/>
      <c r="K106" s="81"/>
      <c r="L106" s="81"/>
      <c r="M106" s="81"/>
      <c r="N106" s="81"/>
      <c r="O106" s="81"/>
      <c r="P106" s="81"/>
      <c r="Q106" s="81"/>
      <c r="R106" s="81"/>
      <c r="S106" s="81"/>
      <c r="T106" s="81"/>
    </row>
    <row r="107" spans="1:20" x14ac:dyDescent="0.25">
      <c r="D107" s="77"/>
      <c r="G107" s="77"/>
      <c r="H107" s="77"/>
      <c r="I107" s="77"/>
      <c r="K107" s="81"/>
      <c r="L107" s="81"/>
      <c r="M107" s="81"/>
      <c r="N107" s="81"/>
      <c r="O107" s="81"/>
      <c r="P107" s="81"/>
      <c r="Q107" s="81"/>
      <c r="R107" s="81"/>
      <c r="S107" s="81"/>
      <c r="T107" s="81"/>
    </row>
    <row r="108" spans="1:20" x14ac:dyDescent="0.25">
      <c r="D108" s="77"/>
      <c r="G108" s="77"/>
      <c r="H108" s="77"/>
      <c r="I108" s="77"/>
      <c r="K108" s="81"/>
      <c r="L108" s="81"/>
      <c r="M108" s="81"/>
      <c r="N108" s="81"/>
      <c r="O108" s="81"/>
      <c r="P108" s="81"/>
      <c r="Q108" s="81"/>
      <c r="R108" s="81"/>
      <c r="S108" s="81"/>
      <c r="T108" s="81"/>
    </row>
    <row r="109" spans="1:20" x14ac:dyDescent="0.25">
      <c r="D109" s="77"/>
      <c r="G109" s="77"/>
      <c r="H109" s="77"/>
      <c r="I109" s="77"/>
      <c r="K109" s="81"/>
      <c r="L109" s="81"/>
      <c r="M109" s="81"/>
      <c r="N109" s="81"/>
      <c r="O109" s="81"/>
      <c r="P109" s="81"/>
      <c r="Q109" s="81"/>
      <c r="R109" s="81"/>
      <c r="S109" s="81"/>
      <c r="T109" s="81"/>
    </row>
    <row r="110" spans="1:20" x14ac:dyDescent="0.25">
      <c r="A110" s="1" t="s">
        <v>451</v>
      </c>
      <c r="H110" s="77"/>
      <c r="I110" s="77"/>
      <c r="K110" s="81"/>
      <c r="L110" s="81"/>
      <c r="M110" s="81"/>
      <c r="N110" s="81"/>
      <c r="O110" s="81"/>
      <c r="P110" s="81"/>
      <c r="Q110" s="81"/>
      <c r="R110" s="81"/>
      <c r="S110" s="81"/>
      <c r="T110" s="81"/>
    </row>
    <row r="111" spans="1:20" x14ac:dyDescent="0.25">
      <c r="A111" s="2" t="s">
        <v>41</v>
      </c>
      <c r="H111" s="77"/>
      <c r="I111" s="77"/>
      <c r="K111" s="81"/>
      <c r="L111" s="81"/>
      <c r="M111" s="81"/>
      <c r="N111" s="81"/>
      <c r="O111" s="81"/>
      <c r="P111" s="81"/>
      <c r="Q111" s="81"/>
      <c r="R111" s="81"/>
      <c r="S111" s="81"/>
      <c r="T111" s="81"/>
    </row>
    <row r="112" spans="1:20" x14ac:dyDescent="0.25">
      <c r="A112" s="2" t="s">
        <v>452</v>
      </c>
      <c r="H112" s="77"/>
      <c r="I112" s="77"/>
      <c r="K112" s="81"/>
      <c r="L112" s="81"/>
      <c r="M112" s="81"/>
      <c r="N112" s="81"/>
      <c r="O112" s="81"/>
      <c r="P112" s="81"/>
      <c r="Q112" s="81"/>
      <c r="R112" s="81"/>
      <c r="S112" s="81"/>
      <c r="T112" s="81"/>
    </row>
    <row r="113" spans="1:20" x14ac:dyDescent="0.25">
      <c r="A113" s="2" t="s">
        <v>453</v>
      </c>
      <c r="H113" s="77"/>
      <c r="I113" s="77"/>
      <c r="K113" s="81"/>
      <c r="L113" s="81"/>
      <c r="M113" s="81"/>
      <c r="N113" s="81"/>
      <c r="O113" s="81"/>
      <c r="P113" s="81"/>
      <c r="Q113" s="81"/>
      <c r="R113" s="81"/>
      <c r="S113" s="81"/>
      <c r="T113" s="81"/>
    </row>
    <row r="114" spans="1:20" x14ac:dyDescent="0.25">
      <c r="A114" s="2" t="s">
        <v>454</v>
      </c>
      <c r="H114" s="77"/>
      <c r="I114" s="77"/>
      <c r="K114" s="81"/>
      <c r="L114" s="81"/>
      <c r="M114" s="81"/>
      <c r="N114" s="81"/>
      <c r="O114" s="81"/>
      <c r="P114" s="81"/>
      <c r="Q114" s="81"/>
      <c r="R114" s="81"/>
      <c r="S114" s="81"/>
      <c r="T114" s="81"/>
    </row>
    <row r="115" spans="1:20" x14ac:dyDescent="0.25">
      <c r="A115" s="2" t="s">
        <v>455</v>
      </c>
      <c r="H115" s="77"/>
      <c r="I115" s="77"/>
      <c r="K115" s="81"/>
      <c r="L115" s="81"/>
      <c r="M115" s="81"/>
      <c r="N115" s="81"/>
      <c r="O115" s="81"/>
      <c r="P115" s="81"/>
      <c r="Q115" s="81"/>
      <c r="R115" s="81"/>
      <c r="S115" s="81"/>
      <c r="T115" s="81"/>
    </row>
    <row r="116" spans="1:20" x14ac:dyDescent="0.25">
      <c r="H116" s="77"/>
      <c r="I116" s="77"/>
      <c r="K116" s="81"/>
      <c r="L116" s="81"/>
      <c r="M116" s="81"/>
      <c r="N116" s="81"/>
      <c r="O116" s="81"/>
      <c r="P116" s="81"/>
      <c r="Q116" s="81"/>
      <c r="R116" s="81"/>
      <c r="S116" s="81"/>
      <c r="T116" s="81"/>
    </row>
    <row r="117" spans="1:20" x14ac:dyDescent="0.25">
      <c r="H117" s="77"/>
      <c r="I117" s="77"/>
      <c r="K117" s="81"/>
      <c r="L117" s="81"/>
      <c r="M117" s="81"/>
      <c r="N117" s="81"/>
      <c r="O117" s="81"/>
      <c r="P117" s="81"/>
      <c r="Q117" s="81"/>
      <c r="R117" s="81"/>
      <c r="S117" s="81"/>
      <c r="T117" s="81"/>
    </row>
    <row r="118" spans="1:20" x14ac:dyDescent="0.25">
      <c r="H118" s="77"/>
      <c r="I118" s="77"/>
      <c r="K118" s="81"/>
      <c r="L118" s="81"/>
      <c r="M118" s="81"/>
      <c r="N118" s="81"/>
      <c r="O118" s="81"/>
      <c r="P118" s="81"/>
      <c r="Q118" s="81"/>
      <c r="R118" s="81"/>
      <c r="S118" s="81"/>
      <c r="T118" s="81"/>
    </row>
    <row r="119" spans="1:20" x14ac:dyDescent="0.25">
      <c r="H119" s="77"/>
      <c r="I119" s="77"/>
      <c r="K119" s="81"/>
      <c r="L119" s="81"/>
      <c r="M119" s="81"/>
      <c r="N119" s="81"/>
      <c r="O119" s="81"/>
      <c r="P119" s="81"/>
      <c r="Q119" s="81"/>
      <c r="R119" s="81"/>
      <c r="S119" s="81"/>
      <c r="T119" s="81"/>
    </row>
    <row r="120" spans="1:20" x14ac:dyDescent="0.25">
      <c r="A120" s="1" t="s">
        <v>428</v>
      </c>
      <c r="B120" s="1" t="s">
        <v>32</v>
      </c>
      <c r="C120" s="1" t="s">
        <v>431</v>
      </c>
      <c r="D120" s="1" t="s">
        <v>429</v>
      </c>
      <c r="E120" s="78" t="s">
        <v>32</v>
      </c>
      <c r="F120" s="78" t="s">
        <v>430</v>
      </c>
      <c r="G120" s="77"/>
      <c r="H120" s="77"/>
      <c r="I120" s="77"/>
      <c r="K120" s="81"/>
      <c r="L120" s="81"/>
      <c r="M120" s="81"/>
      <c r="N120" s="81"/>
      <c r="O120" s="81"/>
      <c r="P120" s="81"/>
      <c r="Q120" s="81"/>
      <c r="R120" s="81"/>
      <c r="S120" s="81"/>
      <c r="T120" s="81"/>
    </row>
    <row r="121" spans="1:20" x14ac:dyDescent="0.25">
      <c r="A121" s="2" t="s">
        <v>41</v>
      </c>
      <c r="C121" s="2" t="s">
        <v>41</v>
      </c>
      <c r="D121" s="2" t="s">
        <v>41</v>
      </c>
      <c r="E121" s="77"/>
      <c r="F121" s="2" t="s">
        <v>41</v>
      </c>
      <c r="G121" s="77"/>
      <c r="H121" s="77"/>
      <c r="I121" s="77"/>
      <c r="K121" s="81"/>
      <c r="L121" s="81"/>
      <c r="M121" s="81"/>
      <c r="N121" s="81"/>
      <c r="O121" s="81"/>
      <c r="P121" s="81"/>
      <c r="Q121" s="81"/>
      <c r="R121" s="81"/>
      <c r="S121" s="81"/>
      <c r="T121" s="81"/>
    </row>
    <row r="122" spans="1:20" x14ac:dyDescent="0.25">
      <c r="A122" s="2" t="s">
        <v>283</v>
      </c>
      <c r="B122" s="2">
        <f t="shared" ref="B122:B125" ca="1" si="10">IF(ISERROR(VLOOKUP(A122,INDIRECT($H$4),1,FALSE)),0,1)</f>
        <v>0</v>
      </c>
      <c r="C122" s="2" t="str">
        <f t="shared" ref="C122:C125" ca="1" si="11">IF(B122=1,"",A122)</f>
        <v>FRE 203</v>
      </c>
      <c r="D122" s="2" t="s">
        <v>302</v>
      </c>
      <c r="E122" s="77">
        <f t="shared" ref="E122:E126" ca="1" si="12">IF(ISERROR(VLOOKUP(D122,INDIRECT($H$4),1,FALSE)),0,1)</f>
        <v>0</v>
      </c>
      <c r="F122" s="2" t="str">
        <f t="shared" ref="F122:F126" ca="1" si="13">IF(E122=1,"",D122)</f>
        <v>FRE 102</v>
      </c>
      <c r="G122" s="77"/>
      <c r="H122" s="77"/>
      <c r="I122" s="77"/>
      <c r="K122" s="81"/>
      <c r="L122" s="81"/>
      <c r="M122" s="81"/>
      <c r="N122" s="81"/>
      <c r="O122" s="81"/>
      <c r="P122" s="81"/>
      <c r="Q122" s="81"/>
      <c r="R122" s="81"/>
      <c r="S122" s="81"/>
      <c r="T122" s="81"/>
    </row>
    <row r="123" spans="1:20" x14ac:dyDescent="0.25">
      <c r="A123" s="2" t="s">
        <v>288</v>
      </c>
      <c r="B123" s="2">
        <f t="shared" ca="1" si="10"/>
        <v>0</v>
      </c>
      <c r="C123" s="2" t="str">
        <f t="shared" ca="1" si="11"/>
        <v>FRE 204</v>
      </c>
      <c r="D123" s="2" t="s">
        <v>306</v>
      </c>
      <c r="E123" s="77">
        <f t="shared" ca="1" si="12"/>
        <v>0</v>
      </c>
      <c r="F123" s="2" t="str">
        <f t="shared" ca="1" si="13"/>
        <v>FRE 219</v>
      </c>
      <c r="G123" s="77"/>
      <c r="H123" s="77"/>
      <c r="I123" s="77"/>
      <c r="K123" s="81"/>
      <c r="L123" s="81"/>
      <c r="M123" s="81"/>
      <c r="N123" s="81"/>
      <c r="O123" s="81"/>
      <c r="P123" s="81"/>
      <c r="Q123" s="81"/>
      <c r="R123" s="81"/>
      <c r="S123" s="81"/>
      <c r="T123" s="81"/>
    </row>
    <row r="124" spans="1:20" x14ac:dyDescent="0.25">
      <c r="A124" s="2" t="s">
        <v>293</v>
      </c>
      <c r="B124" s="2">
        <f t="shared" ca="1" si="10"/>
        <v>0</v>
      </c>
      <c r="C124" s="2" t="str">
        <f t="shared" ca="1" si="11"/>
        <v>FRE 306</v>
      </c>
      <c r="D124" s="2" t="s">
        <v>309</v>
      </c>
      <c r="E124" s="77">
        <f t="shared" ca="1" si="12"/>
        <v>0</v>
      </c>
      <c r="F124" s="2" t="str">
        <f t="shared" ca="1" si="13"/>
        <v>FRE 301</v>
      </c>
      <c r="G124" s="77"/>
      <c r="H124" s="77"/>
      <c r="I124" s="77"/>
      <c r="K124" s="81"/>
      <c r="L124" s="81"/>
      <c r="M124" s="81"/>
      <c r="N124" s="81"/>
      <c r="O124" s="81"/>
      <c r="P124" s="81"/>
      <c r="Q124" s="81"/>
      <c r="R124" s="81"/>
      <c r="S124" s="81"/>
      <c r="T124" s="81"/>
    </row>
    <row r="125" spans="1:20" x14ac:dyDescent="0.25">
      <c r="A125" s="2" t="s">
        <v>297</v>
      </c>
      <c r="B125" s="2">
        <f t="shared" ca="1" si="10"/>
        <v>0</v>
      </c>
      <c r="C125" s="2" t="str">
        <f t="shared" ca="1" si="11"/>
        <v>FRE 305</v>
      </c>
      <c r="D125" s="2" t="s">
        <v>313</v>
      </c>
      <c r="E125" s="77">
        <f t="shared" ca="1" si="12"/>
        <v>0</v>
      </c>
      <c r="F125" s="2" t="str">
        <f t="shared" ca="1" si="13"/>
        <v>FRE 303</v>
      </c>
      <c r="G125" s="77"/>
      <c r="H125" s="77"/>
      <c r="I125" s="77"/>
      <c r="K125" s="81"/>
      <c r="L125" s="81"/>
      <c r="M125" s="81"/>
      <c r="N125" s="81"/>
      <c r="O125" s="81"/>
      <c r="P125" s="81"/>
      <c r="Q125" s="81"/>
      <c r="R125" s="81"/>
      <c r="S125" s="81"/>
      <c r="T125" s="81"/>
    </row>
    <row r="126" spans="1:20" x14ac:dyDescent="0.25">
      <c r="A126" s="2" t="s">
        <v>247</v>
      </c>
      <c r="C126" s="2" t="s">
        <v>247</v>
      </c>
      <c r="D126" s="2" t="s">
        <v>315</v>
      </c>
      <c r="E126" s="77">
        <f t="shared" ca="1" si="12"/>
        <v>0</v>
      </c>
      <c r="F126" s="2" t="str">
        <f t="shared" ca="1" si="13"/>
        <v>FRE 304</v>
      </c>
      <c r="G126" s="77"/>
      <c r="H126" s="77"/>
      <c r="I126" s="77"/>
      <c r="K126" s="81"/>
      <c r="L126" s="81"/>
      <c r="M126" s="81"/>
      <c r="N126" s="81"/>
      <c r="O126" s="81"/>
      <c r="P126" s="81"/>
      <c r="Q126" s="81"/>
      <c r="R126" s="81"/>
      <c r="S126" s="81"/>
      <c r="T126" s="81"/>
    </row>
    <row r="127" spans="1:20" x14ac:dyDescent="0.25">
      <c r="D127" s="2" t="s">
        <v>247</v>
      </c>
      <c r="E127" s="77"/>
      <c r="F127" s="2" t="s">
        <v>247</v>
      </c>
      <c r="G127" s="77"/>
      <c r="H127" s="77"/>
      <c r="I127" s="77"/>
      <c r="K127" s="81"/>
      <c r="L127" s="81"/>
      <c r="M127" s="81"/>
      <c r="N127" s="81"/>
      <c r="O127" s="81"/>
      <c r="P127" s="81"/>
      <c r="Q127" s="81"/>
      <c r="R127" s="81"/>
      <c r="S127" s="81"/>
      <c r="T127" s="81"/>
    </row>
    <row r="128" spans="1:20" x14ac:dyDescent="0.25">
      <c r="D128" s="77"/>
      <c r="G128" s="77"/>
      <c r="H128" s="77"/>
      <c r="I128" s="77"/>
      <c r="K128" s="81"/>
      <c r="L128" s="81"/>
      <c r="M128" s="81"/>
      <c r="N128" s="81"/>
      <c r="O128" s="81"/>
      <c r="P128" s="81"/>
      <c r="Q128" s="81"/>
      <c r="R128" s="81"/>
      <c r="S128" s="81"/>
      <c r="T128" s="81"/>
    </row>
    <row r="129" spans="1:20" x14ac:dyDescent="0.25">
      <c r="D129" s="77"/>
      <c r="G129" s="77"/>
      <c r="H129" s="77"/>
      <c r="I129" s="77"/>
      <c r="K129" s="81"/>
      <c r="L129" s="81"/>
      <c r="M129" s="81"/>
      <c r="N129" s="81"/>
      <c r="O129" s="81"/>
      <c r="P129" s="81"/>
      <c r="Q129" s="81"/>
      <c r="R129" s="81"/>
      <c r="S129" s="81"/>
      <c r="T129" s="81"/>
    </row>
    <row r="130" spans="1:20" x14ac:dyDescent="0.25">
      <c r="A130" s="1" t="s">
        <v>432</v>
      </c>
      <c r="B130" s="1" t="s">
        <v>32</v>
      </c>
      <c r="C130" s="1" t="s">
        <v>433</v>
      </c>
      <c r="D130" s="78" t="s">
        <v>434</v>
      </c>
      <c r="E130" s="78" t="s">
        <v>32</v>
      </c>
      <c r="F130" s="78" t="s">
        <v>435</v>
      </c>
      <c r="G130" s="77"/>
      <c r="H130" s="77"/>
      <c r="I130" s="77"/>
      <c r="K130" s="81"/>
      <c r="L130" s="81"/>
      <c r="M130" s="81"/>
      <c r="N130" s="81"/>
      <c r="O130" s="81"/>
      <c r="P130" s="81"/>
      <c r="Q130" s="81"/>
      <c r="R130" s="81"/>
      <c r="S130" s="81"/>
      <c r="T130" s="81"/>
    </row>
    <row r="131" spans="1:20" x14ac:dyDescent="0.25">
      <c r="A131" s="2" t="s">
        <v>41</v>
      </c>
      <c r="C131" s="2" t="s">
        <v>41</v>
      </c>
      <c r="D131" s="77" t="s">
        <v>41</v>
      </c>
      <c r="E131" s="77"/>
      <c r="F131" s="77" t="s">
        <v>41</v>
      </c>
      <c r="G131" s="77"/>
      <c r="H131" s="77"/>
      <c r="I131" s="77"/>
      <c r="K131" s="81"/>
      <c r="L131" s="81"/>
      <c r="M131" s="81"/>
      <c r="N131" s="81"/>
      <c r="O131" s="81"/>
      <c r="P131" s="81"/>
      <c r="Q131" s="81"/>
      <c r="R131" s="81"/>
      <c r="S131" s="81"/>
      <c r="T131" s="81"/>
    </row>
    <row r="132" spans="1:20" x14ac:dyDescent="0.25">
      <c r="A132" s="2" t="s">
        <v>284</v>
      </c>
      <c r="B132" s="2">
        <f t="shared" ref="B132:B135" ca="1" si="14">IF(ISERROR(VLOOKUP(A132,INDIRECT($H$4),1,FALSE)),0,1)</f>
        <v>0</v>
      </c>
      <c r="C132" s="2" t="str">
        <f t="shared" ref="C132:C135" ca="1" si="15">IF(B132=1,"",A132)</f>
        <v>GER 203</v>
      </c>
      <c r="D132" s="77" t="s">
        <v>247</v>
      </c>
      <c r="E132" s="77"/>
      <c r="F132" s="77" t="s">
        <v>247</v>
      </c>
      <c r="G132" s="77"/>
      <c r="H132" s="77"/>
      <c r="I132" s="77"/>
      <c r="K132" s="81"/>
      <c r="L132" s="81"/>
      <c r="M132" s="81"/>
      <c r="N132" s="81"/>
      <c r="O132" s="81"/>
      <c r="P132" s="81"/>
      <c r="Q132" s="81"/>
      <c r="R132" s="81"/>
      <c r="S132" s="81"/>
      <c r="T132" s="81"/>
    </row>
    <row r="133" spans="1:20" x14ac:dyDescent="0.25">
      <c r="A133" s="2" t="s">
        <v>289</v>
      </c>
      <c r="B133" s="2">
        <f t="shared" ca="1" si="14"/>
        <v>0</v>
      </c>
      <c r="C133" s="2" t="str">
        <f t="shared" ca="1" si="15"/>
        <v>GER 204</v>
      </c>
      <c r="E133" s="77"/>
      <c r="G133" s="77"/>
      <c r="H133" s="77"/>
      <c r="I133" s="77"/>
      <c r="K133" s="81"/>
      <c r="L133" s="81"/>
      <c r="M133" s="81"/>
      <c r="N133" s="81"/>
      <c r="O133" s="81"/>
      <c r="P133" s="81"/>
      <c r="Q133" s="81"/>
      <c r="R133" s="81"/>
      <c r="S133" s="81"/>
      <c r="T133" s="81"/>
    </row>
    <row r="134" spans="1:20" x14ac:dyDescent="0.25">
      <c r="A134" s="2" t="s">
        <v>294</v>
      </c>
      <c r="B134" s="2">
        <f t="shared" ca="1" si="14"/>
        <v>0</v>
      </c>
      <c r="C134" s="2" t="str">
        <f t="shared" ca="1" si="15"/>
        <v>GER 306</v>
      </c>
      <c r="G134" s="77"/>
      <c r="H134" s="77"/>
      <c r="I134" s="77"/>
      <c r="K134" s="81"/>
      <c r="L134" s="81"/>
      <c r="M134" s="81"/>
      <c r="N134" s="81"/>
      <c r="O134" s="81"/>
      <c r="P134" s="81"/>
      <c r="Q134" s="81"/>
      <c r="R134" s="81"/>
      <c r="S134" s="81"/>
      <c r="T134" s="81"/>
    </row>
    <row r="135" spans="1:20" x14ac:dyDescent="0.25">
      <c r="A135" s="2" t="s">
        <v>298</v>
      </c>
      <c r="B135" s="2">
        <f t="shared" ca="1" si="14"/>
        <v>0</v>
      </c>
      <c r="C135" s="2" t="str">
        <f t="shared" ca="1" si="15"/>
        <v>GER 305</v>
      </c>
      <c r="G135" s="77"/>
      <c r="H135" s="77"/>
      <c r="I135" s="77"/>
      <c r="K135" s="81"/>
      <c r="L135" s="81"/>
      <c r="M135" s="81"/>
      <c r="N135" s="81"/>
      <c r="O135" s="81"/>
      <c r="P135" s="81"/>
      <c r="Q135" s="81"/>
      <c r="R135" s="81"/>
      <c r="S135" s="81"/>
      <c r="T135" s="81"/>
    </row>
    <row r="136" spans="1:20" x14ac:dyDescent="0.25">
      <c r="A136" s="2" t="s">
        <v>247</v>
      </c>
      <c r="C136" s="2" t="s">
        <v>247</v>
      </c>
      <c r="G136" s="77"/>
      <c r="H136" s="77"/>
      <c r="I136" s="77"/>
      <c r="K136" s="81"/>
      <c r="L136" s="81"/>
      <c r="M136" s="81"/>
      <c r="N136" s="81"/>
      <c r="O136" s="81"/>
      <c r="P136" s="81"/>
      <c r="Q136" s="81"/>
      <c r="R136" s="81"/>
      <c r="S136" s="81"/>
      <c r="T136" s="81"/>
    </row>
    <row r="137" spans="1:20" x14ac:dyDescent="0.25">
      <c r="G137" s="77"/>
      <c r="H137" s="77"/>
      <c r="I137" s="77"/>
      <c r="K137" s="81"/>
      <c r="L137" s="81"/>
      <c r="M137" s="81"/>
      <c r="N137" s="81"/>
      <c r="O137" s="81"/>
      <c r="P137" s="81"/>
      <c r="Q137" s="81"/>
      <c r="R137" s="81"/>
      <c r="S137" s="81"/>
      <c r="T137" s="81"/>
    </row>
    <row r="138" spans="1:20" x14ac:dyDescent="0.25">
      <c r="G138" s="77"/>
      <c r="K138" s="81"/>
      <c r="L138" s="81"/>
      <c r="M138" s="81"/>
      <c r="N138" s="81"/>
      <c r="O138" s="81"/>
      <c r="P138" s="81"/>
      <c r="Q138" s="81"/>
      <c r="R138" s="81"/>
      <c r="S138" s="81"/>
      <c r="T138" s="81"/>
    </row>
    <row r="139" spans="1:20" x14ac:dyDescent="0.25">
      <c r="G139" s="77"/>
      <c r="K139" s="81"/>
      <c r="L139" s="81"/>
      <c r="M139" s="81"/>
      <c r="N139" s="81"/>
      <c r="O139" s="81"/>
      <c r="P139" s="81"/>
      <c r="Q139" s="81"/>
      <c r="R139" s="81"/>
      <c r="S139" s="81"/>
      <c r="T139" s="81"/>
    </row>
    <row r="140" spans="1:20" x14ac:dyDescent="0.25">
      <c r="A140" s="1" t="s">
        <v>436</v>
      </c>
      <c r="B140" s="1" t="s">
        <v>32</v>
      </c>
      <c r="C140" s="1" t="s">
        <v>437</v>
      </c>
      <c r="D140" s="1" t="s">
        <v>438</v>
      </c>
      <c r="E140" s="1" t="s">
        <v>32</v>
      </c>
      <c r="F140" s="1" t="s">
        <v>439</v>
      </c>
      <c r="G140" s="77"/>
      <c r="K140" s="81"/>
      <c r="L140" s="81"/>
      <c r="M140" s="81"/>
      <c r="N140" s="81"/>
      <c r="O140" s="81"/>
      <c r="P140" s="81"/>
      <c r="Q140" s="81"/>
      <c r="R140" s="81"/>
      <c r="S140" s="81"/>
      <c r="T140" s="81"/>
    </row>
    <row r="141" spans="1:20" x14ac:dyDescent="0.25">
      <c r="A141" s="2" t="s">
        <v>41</v>
      </c>
      <c r="C141" s="2" t="s">
        <v>41</v>
      </c>
      <c r="D141" s="2" t="s">
        <v>41</v>
      </c>
      <c r="F141" s="2" t="s">
        <v>41</v>
      </c>
      <c r="G141" s="77"/>
      <c r="K141" s="81"/>
      <c r="L141" s="81"/>
      <c r="M141" s="81"/>
      <c r="N141" s="81"/>
      <c r="O141" s="81"/>
      <c r="P141" s="81"/>
      <c r="Q141" s="81"/>
      <c r="R141" s="81"/>
      <c r="S141" s="81"/>
      <c r="T141" s="81"/>
    </row>
    <row r="142" spans="1:20" x14ac:dyDescent="0.25">
      <c r="A142" s="2" t="s">
        <v>286</v>
      </c>
      <c r="B142" s="2">
        <f t="shared" ref="B142:B145" ca="1" si="16">IF(ISERROR(VLOOKUP(A142,INDIRECT($H$4),1,FALSE)),0,1)</f>
        <v>0</v>
      </c>
      <c r="C142" s="2" t="str">
        <f t="shared" ref="C142:C145" ca="1" si="17">IF(B142=1,"",A142)</f>
        <v>HEB 203</v>
      </c>
      <c r="D142" s="2" t="s">
        <v>304</v>
      </c>
      <c r="E142" s="77">
        <f t="shared" ref="E142:E143" ca="1" si="18">IF(ISERROR(VLOOKUP(D142,INDIRECT($H$4),1,FALSE)),0,1)</f>
        <v>0</v>
      </c>
      <c r="F142" s="2" t="str">
        <f t="shared" ref="F142:F143" ca="1" si="19">IF(E142=1,"",D142)</f>
        <v>HEB 102</v>
      </c>
      <c r="G142" s="77"/>
      <c r="K142" s="81"/>
      <c r="L142" s="81"/>
      <c r="M142" s="81"/>
      <c r="N142" s="81"/>
      <c r="O142" s="81"/>
      <c r="P142" s="81"/>
      <c r="Q142" s="81"/>
      <c r="R142" s="81"/>
      <c r="S142" s="81"/>
      <c r="T142" s="81"/>
    </row>
    <row r="143" spans="1:20" x14ac:dyDescent="0.25">
      <c r="A143" s="2" t="s">
        <v>291</v>
      </c>
      <c r="B143" s="2">
        <f t="shared" ca="1" si="16"/>
        <v>0</v>
      </c>
      <c r="C143" s="2" t="str">
        <f t="shared" ca="1" si="17"/>
        <v>HEB 204</v>
      </c>
      <c r="D143" s="2" t="s">
        <v>311</v>
      </c>
      <c r="E143" s="77">
        <f t="shared" ca="1" si="18"/>
        <v>0</v>
      </c>
      <c r="F143" s="2" t="str">
        <f t="shared" ca="1" si="19"/>
        <v>HEB 301</v>
      </c>
      <c r="G143" s="77"/>
      <c r="K143" s="81"/>
      <c r="L143" s="81"/>
      <c r="M143" s="81"/>
      <c r="N143" s="81"/>
      <c r="O143" s="81"/>
      <c r="P143" s="81"/>
      <c r="Q143" s="81"/>
      <c r="R143" s="81"/>
      <c r="S143" s="81"/>
      <c r="T143" s="81"/>
    </row>
    <row r="144" spans="1:20" x14ac:dyDescent="0.25">
      <c r="A144" s="2" t="s">
        <v>440</v>
      </c>
      <c r="B144" s="2">
        <f t="shared" ca="1" si="16"/>
        <v>0</v>
      </c>
      <c r="C144" s="2" t="str">
        <f t="shared" ca="1" si="17"/>
        <v>HEB 306</v>
      </c>
      <c r="D144" s="2" t="s">
        <v>247</v>
      </c>
      <c r="F144" s="2" t="s">
        <v>247</v>
      </c>
      <c r="G144" s="77"/>
      <c r="K144" s="81"/>
      <c r="L144" s="81"/>
      <c r="M144" s="81"/>
      <c r="N144" s="81"/>
      <c r="O144" s="81"/>
      <c r="P144" s="81"/>
      <c r="Q144" s="81"/>
      <c r="R144" s="81"/>
      <c r="S144" s="81"/>
      <c r="T144" s="81"/>
    </row>
    <row r="145" spans="1:20" x14ac:dyDescent="0.25">
      <c r="A145" s="2" t="s">
        <v>299</v>
      </c>
      <c r="B145" s="2">
        <f t="shared" ca="1" si="16"/>
        <v>0</v>
      </c>
      <c r="C145" s="2" t="str">
        <f t="shared" ca="1" si="17"/>
        <v>HEB 305</v>
      </c>
      <c r="G145" s="77"/>
      <c r="K145" s="81"/>
      <c r="L145" s="81"/>
      <c r="M145" s="81"/>
      <c r="N145" s="81"/>
      <c r="O145" s="81"/>
      <c r="P145" s="81"/>
      <c r="Q145" s="81"/>
      <c r="R145" s="81"/>
      <c r="S145" s="81"/>
      <c r="T145" s="81"/>
    </row>
    <row r="146" spans="1:20" x14ac:dyDescent="0.25">
      <c r="A146" s="2" t="s">
        <v>247</v>
      </c>
      <c r="C146" s="2" t="s">
        <v>247</v>
      </c>
      <c r="G146" s="77"/>
      <c r="K146" s="81"/>
      <c r="L146" s="81"/>
      <c r="M146" s="81"/>
      <c r="N146" s="81"/>
      <c r="O146" s="81"/>
      <c r="P146" s="81"/>
      <c r="Q146" s="81"/>
      <c r="R146" s="81"/>
      <c r="S146" s="81"/>
      <c r="T146" s="81"/>
    </row>
    <row r="147" spans="1:20" x14ac:dyDescent="0.25">
      <c r="G147" s="77"/>
      <c r="K147" s="81"/>
      <c r="L147" s="81"/>
      <c r="M147" s="81"/>
      <c r="N147" s="81"/>
      <c r="O147" s="81"/>
      <c r="P147" s="81"/>
      <c r="Q147" s="81"/>
      <c r="R147" s="81"/>
      <c r="S147" s="81"/>
      <c r="T147" s="81"/>
    </row>
    <row r="148" spans="1:20" x14ac:dyDescent="0.25">
      <c r="K148" s="81"/>
      <c r="L148" s="81"/>
      <c r="M148" s="81"/>
      <c r="N148" s="81"/>
      <c r="O148" s="81"/>
      <c r="P148" s="81"/>
      <c r="Q148" s="81"/>
      <c r="R148" s="81"/>
      <c r="S148" s="81"/>
      <c r="T148" s="81"/>
    </row>
    <row r="149" spans="1:20" x14ac:dyDescent="0.25">
      <c r="K149" s="81"/>
      <c r="L149" s="81"/>
      <c r="M149" s="81"/>
      <c r="N149" s="81"/>
      <c r="O149" s="81"/>
      <c r="P149" s="81"/>
      <c r="Q149" s="81"/>
      <c r="R149" s="81"/>
      <c r="S149" s="81"/>
      <c r="T149" s="81"/>
    </row>
    <row r="150" spans="1:20" x14ac:dyDescent="0.25">
      <c r="A150" s="1" t="s">
        <v>442</v>
      </c>
      <c r="B150" s="1" t="s">
        <v>32</v>
      </c>
      <c r="C150" s="1" t="s">
        <v>443</v>
      </c>
      <c r="D150" s="1" t="s">
        <v>444</v>
      </c>
      <c r="E150" s="1" t="s">
        <v>32</v>
      </c>
      <c r="F150" s="1" t="s">
        <v>445</v>
      </c>
    </row>
    <row r="151" spans="1:20" x14ac:dyDescent="0.25">
      <c r="A151" s="2" t="s">
        <v>41</v>
      </c>
      <c r="C151" s="2" t="s">
        <v>41</v>
      </c>
      <c r="D151" s="2" t="s">
        <v>41</v>
      </c>
      <c r="F151" s="2" t="s">
        <v>41</v>
      </c>
    </row>
    <row r="152" spans="1:20" x14ac:dyDescent="0.25">
      <c r="A152" s="2" t="s">
        <v>285</v>
      </c>
      <c r="B152" s="2">
        <f t="shared" ref="B152:B155" ca="1" si="20">IF(ISERROR(VLOOKUP(A152,INDIRECT($H$4),1,FALSE)),0,1)</f>
        <v>0</v>
      </c>
      <c r="C152" s="2" t="str">
        <f t="shared" ref="C152" ca="1" si="21">IF(B152=1,"",A152)</f>
        <v>SPA 203</v>
      </c>
      <c r="D152" s="2" t="s">
        <v>303</v>
      </c>
      <c r="E152" s="77">
        <f t="shared" ref="E152:E156" ca="1" si="22">IF(ISERROR(VLOOKUP(D152,INDIRECT($H$4),1,FALSE)),0,1)</f>
        <v>0</v>
      </c>
      <c r="F152" s="2" t="str">
        <f t="shared" ref="F152" ca="1" si="23">IF(E152=1,"",D152)</f>
        <v>SPA 102</v>
      </c>
    </row>
    <row r="153" spans="1:20" x14ac:dyDescent="0.25">
      <c r="A153" s="2" t="s">
        <v>290</v>
      </c>
      <c r="B153" s="2">
        <f t="shared" ca="1" si="20"/>
        <v>0</v>
      </c>
      <c r="C153" s="2" t="str">
        <f t="shared" ref="C153:C155" ca="1" si="24">IF(B153=1,"",A153)</f>
        <v>SPA 204</v>
      </c>
      <c r="D153" s="2" t="s">
        <v>307</v>
      </c>
      <c r="E153" s="77">
        <f t="shared" ca="1" si="22"/>
        <v>0</v>
      </c>
      <c r="F153" s="2" t="str">
        <f t="shared" ref="F153:F156" ca="1" si="25">IF(E153=1,"",D153)</f>
        <v>SPA 219</v>
      </c>
    </row>
    <row r="154" spans="1:20" x14ac:dyDescent="0.25">
      <c r="A154" s="2" t="s">
        <v>295</v>
      </c>
      <c r="B154" s="2">
        <f t="shared" ca="1" si="20"/>
        <v>0</v>
      </c>
      <c r="C154" s="2" t="str">
        <f t="shared" ca="1" si="24"/>
        <v>SPA 306</v>
      </c>
      <c r="D154" s="2" t="s">
        <v>310</v>
      </c>
      <c r="E154" s="77">
        <f t="shared" ca="1" si="22"/>
        <v>0</v>
      </c>
      <c r="F154" s="2" t="str">
        <f t="shared" ca="1" si="25"/>
        <v>SPA 301</v>
      </c>
    </row>
    <row r="155" spans="1:20" x14ac:dyDescent="0.25">
      <c r="A155" s="2" t="s">
        <v>300</v>
      </c>
      <c r="B155" s="2">
        <f t="shared" ca="1" si="20"/>
        <v>0</v>
      </c>
      <c r="C155" s="2" t="str">
        <f t="shared" ca="1" si="24"/>
        <v>SPA 315</v>
      </c>
      <c r="D155" s="2" t="s">
        <v>314</v>
      </c>
      <c r="E155" s="77">
        <f t="shared" ca="1" si="22"/>
        <v>0</v>
      </c>
      <c r="F155" s="2" t="str">
        <f t="shared" ca="1" si="25"/>
        <v>SPA 303</v>
      </c>
    </row>
    <row r="156" spans="1:20" x14ac:dyDescent="0.25">
      <c r="A156" s="2" t="s">
        <v>247</v>
      </c>
      <c r="C156" s="2" t="s">
        <v>247</v>
      </c>
      <c r="D156" s="2" t="s">
        <v>316</v>
      </c>
      <c r="E156" s="77">
        <f t="shared" ca="1" si="22"/>
        <v>0</v>
      </c>
      <c r="F156" s="2" t="str">
        <f t="shared" ca="1" si="25"/>
        <v>SPA 304</v>
      </c>
    </row>
    <row r="157" spans="1:20" x14ac:dyDescent="0.25">
      <c r="D157" s="2" t="s">
        <v>247</v>
      </c>
      <c r="F157" s="2" t="s">
        <v>247</v>
      </c>
    </row>
    <row r="160" spans="1:20" x14ac:dyDescent="0.25">
      <c r="A160" s="1" t="s">
        <v>446</v>
      </c>
      <c r="B160" s="1" t="s">
        <v>32</v>
      </c>
      <c r="C160" s="1" t="s">
        <v>447</v>
      </c>
      <c r="D160" s="1" t="s">
        <v>448</v>
      </c>
      <c r="E160" s="1" t="s">
        <v>32</v>
      </c>
      <c r="F160" s="1" t="s">
        <v>449</v>
      </c>
    </row>
    <row r="161" spans="1:6" x14ac:dyDescent="0.25">
      <c r="A161" s="2" t="s">
        <v>41</v>
      </c>
      <c r="C161" s="2" t="s">
        <v>41</v>
      </c>
      <c r="D161" s="2" t="s">
        <v>41</v>
      </c>
      <c r="F161" s="2" t="s">
        <v>41</v>
      </c>
    </row>
    <row r="162" spans="1:6" x14ac:dyDescent="0.25">
      <c r="A162" s="2" t="s">
        <v>287</v>
      </c>
      <c r="B162" s="2">
        <f t="shared" ref="B162:B165" ca="1" si="26">IF(ISERROR(VLOOKUP(A162,INDIRECT($H$4),1,FALSE)),0,1)</f>
        <v>0</v>
      </c>
      <c r="C162" s="2" t="str">
        <f t="shared" ref="C162:C165" ca="1" si="27">IF(B162=1,"",A162)</f>
        <v>CHI 203</v>
      </c>
      <c r="D162" s="2" t="s">
        <v>305</v>
      </c>
      <c r="E162" s="77">
        <f t="shared" ref="E162:E165" ca="1" si="28">IF(ISERROR(VLOOKUP(D162,INDIRECT($H$4),1,FALSE)),0,1)</f>
        <v>0</v>
      </c>
      <c r="F162" s="2" t="str">
        <f t="shared" ref="F162:F165" ca="1" si="29">IF(E162=1,"",D162)</f>
        <v>CHI 102</v>
      </c>
    </row>
    <row r="163" spans="1:6" x14ac:dyDescent="0.25">
      <c r="A163" s="2" t="s">
        <v>292</v>
      </c>
      <c r="B163" s="2">
        <f t="shared" ca="1" si="26"/>
        <v>0</v>
      </c>
      <c r="C163" s="2" t="str">
        <f t="shared" ca="1" si="27"/>
        <v>CHI 204</v>
      </c>
      <c r="D163" s="2" t="s">
        <v>308</v>
      </c>
      <c r="E163" s="77">
        <f t="shared" ca="1" si="28"/>
        <v>0</v>
      </c>
      <c r="F163" s="2" t="str">
        <f t="shared" ca="1" si="29"/>
        <v>CHI 219</v>
      </c>
    </row>
    <row r="164" spans="1:6" x14ac:dyDescent="0.25">
      <c r="A164" s="2" t="s">
        <v>296</v>
      </c>
      <c r="B164" s="2">
        <f t="shared" ca="1" si="26"/>
        <v>0</v>
      </c>
      <c r="C164" s="2" t="str">
        <f t="shared" ca="1" si="27"/>
        <v>CHI 306</v>
      </c>
      <c r="D164" s="2" t="s">
        <v>312</v>
      </c>
      <c r="E164" s="77">
        <f t="shared" ca="1" si="28"/>
        <v>0</v>
      </c>
      <c r="F164" s="2" t="str">
        <f t="shared" ca="1" si="29"/>
        <v>CHI 301</v>
      </c>
    </row>
    <row r="165" spans="1:6" x14ac:dyDescent="0.25">
      <c r="A165" s="2" t="s">
        <v>301</v>
      </c>
      <c r="B165" s="2">
        <f t="shared" ca="1" si="26"/>
        <v>0</v>
      </c>
      <c r="C165" s="2" t="str">
        <f t="shared" ca="1" si="27"/>
        <v>CHI 305</v>
      </c>
      <c r="D165" s="2" t="s">
        <v>450</v>
      </c>
      <c r="E165" s="77">
        <f t="shared" ca="1" si="28"/>
        <v>0</v>
      </c>
      <c r="F165" s="2" t="str">
        <f t="shared" ca="1" si="29"/>
        <v>CHI 302</v>
      </c>
    </row>
    <row r="166" spans="1:6" x14ac:dyDescent="0.25">
      <c r="A166" s="2" t="s">
        <v>247</v>
      </c>
      <c r="C166" s="2" t="s">
        <v>247</v>
      </c>
      <c r="D166" s="2" t="s">
        <v>247</v>
      </c>
      <c r="E166" s="77"/>
      <c r="F166" s="2" t="s">
        <v>247</v>
      </c>
    </row>
  </sheetData>
  <sheetProtection password="EDE3" sheet="1" objects="1" scenarios="1" selectLockedCells="1"/>
  <sortState ref="A37:A42">
    <sortCondition ref="A37"/>
  </sortState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Z30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" x14ac:dyDescent="0.25"/>
  <cols>
    <col min="1" max="1" width="12.140625" bestFit="1" customWidth="1"/>
    <col min="2" max="2" width="11.42578125" customWidth="1"/>
    <col min="3" max="3" width="47.42578125" customWidth="1"/>
    <col min="4" max="4" width="56" bestFit="1" customWidth="1"/>
    <col min="5" max="10" width="7.85546875" style="189" bestFit="1" customWidth="1"/>
    <col min="11" max="13" width="8" style="189" bestFit="1" customWidth="1"/>
    <col min="14" max="14" width="8.42578125" style="189" bestFit="1" customWidth="1"/>
    <col min="15" max="15" width="7.42578125" style="189" bestFit="1" customWidth="1"/>
    <col min="16" max="16" width="8.42578125" style="189" bestFit="1" customWidth="1"/>
    <col min="17" max="17" width="7.42578125" style="189" bestFit="1" customWidth="1"/>
    <col min="18" max="18" width="10" style="189" bestFit="1" customWidth="1"/>
    <col min="19" max="19" width="7.42578125" style="189" bestFit="1" customWidth="1"/>
    <col min="20" max="20" width="8.5703125" style="189" bestFit="1" customWidth="1"/>
    <col min="21" max="23" width="7.5703125" style="189" bestFit="1" customWidth="1"/>
    <col min="24" max="25" width="9" style="189" bestFit="1" customWidth="1"/>
    <col min="26" max="28" width="8.85546875" style="189" bestFit="1" customWidth="1"/>
    <col min="29" max="30" width="7.85546875" style="189" bestFit="1" customWidth="1"/>
    <col min="31" max="32" width="8.5703125" style="189" bestFit="1" customWidth="1"/>
    <col min="33" max="33" width="8.5703125" style="189" customWidth="1"/>
    <col min="34" max="34" width="8.5703125" style="189" bestFit="1" customWidth="1"/>
    <col min="35" max="35" width="8.7109375" style="189" bestFit="1" customWidth="1"/>
    <col min="36" max="36" width="8.42578125" style="189" bestFit="1" customWidth="1"/>
    <col min="37" max="37" width="8.85546875" style="189" bestFit="1" customWidth="1"/>
    <col min="38" max="38" width="10" style="189" customWidth="1"/>
    <col min="39" max="39" width="8.85546875" style="189" bestFit="1" customWidth="1"/>
    <col min="40" max="40" width="7.85546875" style="189" bestFit="1" customWidth="1"/>
    <col min="41" max="41" width="13.5703125" style="189" bestFit="1" customWidth="1"/>
    <col min="42" max="42" width="14" style="189" bestFit="1" customWidth="1"/>
    <col min="43" max="44" width="9.140625" style="189"/>
    <col min="45" max="46" width="11.5703125" style="189" bestFit="1" customWidth="1"/>
    <col min="47" max="47" width="14.28515625" style="189" bestFit="1" customWidth="1"/>
    <col min="48" max="48" width="14.28515625" style="189" customWidth="1"/>
    <col min="49" max="49" width="22.7109375" style="189" bestFit="1" customWidth="1"/>
    <col min="50" max="50" width="20.5703125" style="189" bestFit="1" customWidth="1"/>
    <col min="51" max="51" width="22" style="189" bestFit="1" customWidth="1"/>
    <col min="52" max="52" width="14.7109375" style="189" bestFit="1" customWidth="1"/>
    <col min="53" max="53" width="9.28515625" style="189" bestFit="1" customWidth="1"/>
    <col min="54" max="54" width="10.85546875" style="189" bestFit="1" customWidth="1"/>
    <col min="55" max="312" width="11.5703125" bestFit="1" customWidth="1"/>
  </cols>
  <sheetData>
    <row r="1" spans="1:312" x14ac:dyDescent="0.25">
      <c r="A1" s="202"/>
      <c r="B1" s="202"/>
      <c r="C1" s="202"/>
      <c r="D1" s="203" t="s">
        <v>547</v>
      </c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>
        <v>0</v>
      </c>
      <c r="Y1" s="204"/>
      <c r="Z1" s="204"/>
      <c r="AA1" s="204"/>
      <c r="AB1" s="204"/>
      <c r="AC1" s="204"/>
      <c r="AD1" s="204"/>
      <c r="AE1" s="204">
        <v>0</v>
      </c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>
        <v>0</v>
      </c>
      <c r="AR1" s="204">
        <v>0</v>
      </c>
      <c r="AS1" s="204">
        <v>1</v>
      </c>
      <c r="AT1" s="204">
        <v>1</v>
      </c>
      <c r="AU1" s="204">
        <v>1</v>
      </c>
      <c r="AV1" s="204">
        <v>1</v>
      </c>
      <c r="AW1" s="204">
        <v>1</v>
      </c>
      <c r="AX1" s="204">
        <v>1</v>
      </c>
      <c r="AY1" s="204">
        <v>1</v>
      </c>
      <c r="AZ1" s="204">
        <v>1</v>
      </c>
      <c r="BA1" s="204">
        <v>1</v>
      </c>
      <c r="BB1" s="204">
        <v>1</v>
      </c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/>
      <c r="IS1" s="205"/>
      <c r="IT1" s="205"/>
      <c r="IU1" s="205"/>
      <c r="IV1" s="205"/>
      <c r="IW1" s="205"/>
      <c r="IX1" s="205"/>
      <c r="IY1" s="205"/>
      <c r="IZ1" s="205"/>
      <c r="JA1" s="205"/>
      <c r="JB1" s="205"/>
      <c r="JC1" s="205"/>
      <c r="JD1" s="205"/>
      <c r="JE1" s="205"/>
      <c r="JF1" s="205"/>
      <c r="JG1" s="205"/>
      <c r="JH1" s="205"/>
      <c r="JI1" s="205"/>
      <c r="JJ1" s="205"/>
      <c r="JK1" s="205"/>
      <c r="JL1" s="205"/>
      <c r="JM1" s="205"/>
      <c r="JN1" s="205"/>
      <c r="JO1" s="205"/>
      <c r="JP1" s="205"/>
      <c r="JQ1" s="205"/>
      <c r="JR1" s="205"/>
      <c r="JS1" s="205"/>
      <c r="JT1" s="205"/>
      <c r="JU1" s="205"/>
      <c r="JV1" s="205"/>
      <c r="JW1" s="205"/>
      <c r="JX1" s="205"/>
      <c r="JY1" s="205"/>
      <c r="JZ1" s="205"/>
      <c r="KA1" s="205"/>
      <c r="KB1" s="205"/>
      <c r="KC1" s="205"/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5"/>
      <c r="KP1" s="205"/>
      <c r="KQ1" s="205"/>
      <c r="KR1" s="205"/>
      <c r="KS1" s="205"/>
      <c r="KT1" s="205"/>
      <c r="KU1" s="205"/>
      <c r="KV1" s="205"/>
      <c r="KW1" s="205"/>
      <c r="KX1" s="205"/>
      <c r="KY1" s="205"/>
      <c r="KZ1" s="205"/>
    </row>
    <row r="2" spans="1:312" ht="15.75" thickBot="1" x14ac:dyDescent="0.3">
      <c r="A2" s="89" t="s">
        <v>3</v>
      </c>
      <c r="B2" s="89" t="s">
        <v>171</v>
      </c>
      <c r="C2" s="89" t="s">
        <v>4</v>
      </c>
      <c r="D2" s="89" t="s">
        <v>7</v>
      </c>
      <c r="E2" s="187" t="s">
        <v>114</v>
      </c>
      <c r="F2" s="187" t="s">
        <v>115</v>
      </c>
      <c r="G2" s="187" t="s">
        <v>116</v>
      </c>
      <c r="H2" s="187" t="s">
        <v>79</v>
      </c>
      <c r="I2" s="187" t="s">
        <v>80</v>
      </c>
      <c r="J2" s="187" t="s">
        <v>81</v>
      </c>
      <c r="K2" s="187" t="s">
        <v>117</v>
      </c>
      <c r="L2" s="187" t="s">
        <v>118</v>
      </c>
      <c r="M2" s="187" t="s">
        <v>119</v>
      </c>
      <c r="N2" s="188" t="s">
        <v>498</v>
      </c>
      <c r="O2" s="188" t="s">
        <v>305</v>
      </c>
      <c r="P2" s="188" t="s">
        <v>287</v>
      </c>
      <c r="Q2" s="188" t="s">
        <v>292</v>
      </c>
      <c r="R2" s="188" t="s">
        <v>0</v>
      </c>
      <c r="S2" s="188" t="s">
        <v>84</v>
      </c>
      <c r="T2" s="188" t="s">
        <v>499</v>
      </c>
      <c r="U2" s="187" t="s">
        <v>302</v>
      </c>
      <c r="V2" s="187" t="s">
        <v>283</v>
      </c>
      <c r="W2" s="187" t="s">
        <v>288</v>
      </c>
      <c r="X2" s="200" t="s">
        <v>309</v>
      </c>
      <c r="Y2" s="188" t="s">
        <v>500</v>
      </c>
      <c r="Z2" s="188" t="s">
        <v>345</v>
      </c>
      <c r="AA2" s="188" t="s">
        <v>501</v>
      </c>
      <c r="AB2" s="188" t="s">
        <v>304</v>
      </c>
      <c r="AC2" s="188" t="s">
        <v>286</v>
      </c>
      <c r="AD2" s="187" t="s">
        <v>291</v>
      </c>
      <c r="AE2" s="200" t="s">
        <v>311</v>
      </c>
      <c r="AF2" s="187" t="s">
        <v>71</v>
      </c>
      <c r="AG2" s="187" t="s">
        <v>122</v>
      </c>
      <c r="AH2" s="187" t="s">
        <v>397</v>
      </c>
      <c r="AI2" s="187" t="s">
        <v>263</v>
      </c>
      <c r="AJ2" s="187" t="s">
        <v>50</v>
      </c>
      <c r="AK2" s="187" t="s">
        <v>123</v>
      </c>
      <c r="AL2" s="187" t="s">
        <v>125</v>
      </c>
      <c r="AM2" s="188" t="s">
        <v>502</v>
      </c>
      <c r="AN2" s="188" t="s">
        <v>303</v>
      </c>
      <c r="AO2" s="188" t="s">
        <v>285</v>
      </c>
      <c r="AP2" s="187" t="s">
        <v>290</v>
      </c>
      <c r="AQ2" s="200" t="s">
        <v>314</v>
      </c>
      <c r="AR2" s="200" t="s">
        <v>316</v>
      </c>
      <c r="AS2" s="200" t="s">
        <v>545</v>
      </c>
      <c r="AT2" s="200" t="s">
        <v>546</v>
      </c>
      <c r="AU2" s="188" t="s">
        <v>564</v>
      </c>
      <c r="AV2" s="188" t="s">
        <v>563</v>
      </c>
      <c r="AW2" s="188" t="s">
        <v>399</v>
      </c>
      <c r="AX2" s="188" t="s">
        <v>396</v>
      </c>
      <c r="AY2" s="188" t="s">
        <v>400</v>
      </c>
      <c r="AZ2" s="188" t="s">
        <v>150</v>
      </c>
      <c r="BA2" s="188" t="s">
        <v>395</v>
      </c>
      <c r="BB2" s="200" t="s">
        <v>520</v>
      </c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  <c r="IW2" s="90"/>
      <c r="IX2" s="90"/>
      <c r="IY2" s="90"/>
      <c r="IZ2" s="90"/>
      <c r="JA2" s="90"/>
      <c r="JB2" s="90"/>
      <c r="JC2" s="90"/>
      <c r="JD2" s="90"/>
      <c r="JE2" s="90"/>
      <c r="JF2" s="90"/>
      <c r="JG2" s="90"/>
      <c r="JH2" s="90"/>
      <c r="JI2" s="90"/>
      <c r="JJ2" s="90"/>
      <c r="JK2" s="90"/>
      <c r="JL2" s="90"/>
      <c r="JM2" s="90"/>
      <c r="JN2" s="90"/>
      <c r="JO2" s="90"/>
      <c r="JP2" s="90"/>
      <c r="JQ2" s="90"/>
      <c r="JR2" s="90"/>
      <c r="JS2" s="90"/>
      <c r="JT2" s="90"/>
      <c r="JU2" s="90"/>
      <c r="JV2" s="90"/>
      <c r="JW2" s="90"/>
      <c r="JX2" s="90"/>
      <c r="JY2" s="90"/>
      <c r="JZ2" s="90"/>
      <c r="KA2" s="90"/>
      <c r="KB2" s="90"/>
      <c r="KC2" s="90"/>
      <c r="KD2" s="90"/>
      <c r="KE2" s="90"/>
      <c r="KF2" s="90"/>
      <c r="KG2" s="90"/>
      <c r="KH2" s="90"/>
      <c r="KI2" s="90"/>
      <c r="KJ2" s="90"/>
      <c r="KK2" s="90"/>
      <c r="KL2" s="90"/>
      <c r="KM2" s="90"/>
      <c r="KN2" s="90"/>
      <c r="KO2" s="90"/>
      <c r="KP2" s="90"/>
      <c r="KQ2" s="90"/>
      <c r="KR2" s="90"/>
      <c r="KS2" s="90"/>
      <c r="KT2" s="90"/>
      <c r="KU2" s="90"/>
      <c r="KV2" s="90"/>
      <c r="KW2" s="90"/>
      <c r="KX2" s="90"/>
      <c r="KY2" s="90"/>
      <c r="KZ2" s="90"/>
    </row>
    <row r="3" spans="1:312" x14ac:dyDescent="0.25">
      <c r="A3" s="82" t="s">
        <v>114</v>
      </c>
      <c r="B3" s="82" t="s">
        <v>167</v>
      </c>
      <c r="C3" s="82" t="s">
        <v>126</v>
      </c>
      <c r="D3" s="83" t="s">
        <v>139</v>
      </c>
      <c r="E3" s="190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  <c r="DZ3" s="192"/>
      <c r="EA3" s="192"/>
      <c r="EB3" s="192"/>
      <c r="EC3" s="192"/>
      <c r="ED3" s="192"/>
      <c r="EE3" s="192"/>
      <c r="EF3" s="192"/>
      <c r="EG3" s="192"/>
      <c r="EH3" s="192"/>
      <c r="EI3" s="192"/>
      <c r="EJ3" s="192"/>
      <c r="EK3" s="192"/>
      <c r="EL3" s="192"/>
      <c r="EM3" s="192"/>
      <c r="EN3" s="192"/>
      <c r="EO3" s="192"/>
      <c r="EP3" s="192"/>
      <c r="EQ3" s="192"/>
      <c r="ER3" s="192"/>
      <c r="ES3" s="192"/>
      <c r="ET3" s="192"/>
      <c r="EU3" s="192"/>
      <c r="EV3" s="192"/>
      <c r="EW3" s="192"/>
      <c r="EX3" s="192"/>
      <c r="EY3" s="192"/>
      <c r="EZ3" s="192"/>
      <c r="FA3" s="192"/>
      <c r="FB3" s="192"/>
      <c r="FC3" s="192"/>
      <c r="FD3" s="192"/>
      <c r="FE3" s="192"/>
      <c r="FF3" s="192"/>
      <c r="FG3" s="192"/>
      <c r="FH3" s="192"/>
      <c r="FI3" s="192"/>
      <c r="FJ3" s="192"/>
      <c r="FK3" s="192"/>
      <c r="FL3" s="192"/>
      <c r="FM3" s="192"/>
      <c r="FN3" s="192"/>
      <c r="FO3" s="192"/>
      <c r="FP3" s="192"/>
      <c r="FQ3" s="192"/>
      <c r="FR3" s="192"/>
      <c r="FS3" s="192"/>
      <c r="FT3" s="192"/>
      <c r="FU3" s="192"/>
      <c r="FV3" s="192"/>
      <c r="FW3" s="192"/>
      <c r="FX3" s="192"/>
      <c r="FY3" s="192"/>
      <c r="FZ3" s="192"/>
      <c r="GA3" s="192"/>
      <c r="GB3" s="192"/>
      <c r="GC3" s="192"/>
      <c r="GD3" s="192"/>
      <c r="GE3" s="192"/>
      <c r="GF3" s="192"/>
      <c r="GG3" s="192"/>
      <c r="GH3" s="192"/>
      <c r="GI3" s="192"/>
      <c r="GJ3" s="192"/>
      <c r="GK3" s="192"/>
      <c r="GL3" s="192"/>
      <c r="GM3" s="192"/>
      <c r="GN3" s="192"/>
      <c r="GO3" s="192"/>
      <c r="GP3" s="192"/>
      <c r="GQ3" s="192"/>
      <c r="GR3" s="192"/>
      <c r="GS3" s="192"/>
      <c r="GT3" s="192"/>
      <c r="GU3" s="192"/>
      <c r="GV3" s="192"/>
      <c r="GW3" s="192"/>
      <c r="GX3" s="192"/>
      <c r="GY3" s="192"/>
      <c r="GZ3" s="192"/>
      <c r="HA3" s="192"/>
      <c r="HB3" s="192"/>
      <c r="HC3" s="192"/>
      <c r="HD3" s="192"/>
      <c r="HE3" s="192"/>
      <c r="HF3" s="192"/>
      <c r="HG3" s="192"/>
      <c r="HH3" s="192"/>
      <c r="HI3" s="192"/>
      <c r="HJ3" s="192"/>
      <c r="HK3" s="192"/>
      <c r="HL3" s="192"/>
      <c r="HM3" s="192"/>
      <c r="HN3" s="192"/>
      <c r="HO3" s="192"/>
      <c r="HP3" s="192"/>
      <c r="HQ3" s="192"/>
      <c r="HR3" s="192"/>
      <c r="HS3" s="192"/>
      <c r="HT3" s="192"/>
      <c r="HU3" s="192"/>
      <c r="HV3" s="192"/>
      <c r="HW3" s="192"/>
      <c r="HX3" s="192"/>
      <c r="HY3" s="192"/>
      <c r="HZ3" s="192"/>
      <c r="IA3" s="192"/>
      <c r="IB3" s="192"/>
      <c r="IC3" s="192"/>
      <c r="ID3" s="192"/>
      <c r="IE3" s="192"/>
      <c r="IF3" s="192"/>
      <c r="IG3" s="192"/>
      <c r="IH3" s="192"/>
      <c r="II3" s="192"/>
      <c r="IJ3" s="192"/>
      <c r="IK3" s="192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  <c r="KO3" s="192"/>
      <c r="KP3" s="192"/>
      <c r="KQ3" s="192"/>
      <c r="KR3" s="192"/>
      <c r="KS3" s="192"/>
      <c r="KT3" s="192"/>
      <c r="KU3" s="192"/>
      <c r="KV3" s="192"/>
      <c r="KW3" s="192"/>
      <c r="KX3" s="192"/>
      <c r="KY3" s="192"/>
      <c r="KZ3" s="192"/>
    </row>
    <row r="4" spans="1:312" x14ac:dyDescent="0.25">
      <c r="A4" s="84" t="s">
        <v>115</v>
      </c>
      <c r="B4" s="84" t="s">
        <v>166</v>
      </c>
      <c r="C4" s="84" t="s">
        <v>422</v>
      </c>
      <c r="D4" s="85" t="s">
        <v>114</v>
      </c>
      <c r="E4" s="193">
        <v>1</v>
      </c>
      <c r="F4" s="193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196"/>
      <c r="DO4" s="196"/>
      <c r="DP4" s="196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  <c r="FF4" s="196"/>
      <c r="FG4" s="196"/>
      <c r="FH4" s="196"/>
      <c r="FI4" s="196"/>
      <c r="FJ4" s="196"/>
      <c r="FK4" s="196"/>
      <c r="FL4" s="196"/>
      <c r="FM4" s="196"/>
      <c r="FN4" s="196"/>
      <c r="FO4" s="196"/>
      <c r="FP4" s="196"/>
      <c r="FQ4" s="196"/>
      <c r="FR4" s="196"/>
      <c r="FS4" s="196"/>
      <c r="FT4" s="196"/>
      <c r="FU4" s="196"/>
      <c r="FV4" s="196"/>
      <c r="FW4" s="196"/>
      <c r="FX4" s="196"/>
      <c r="FY4" s="196"/>
      <c r="FZ4" s="196"/>
      <c r="GA4" s="196"/>
      <c r="GB4" s="196"/>
      <c r="GC4" s="196"/>
      <c r="GD4" s="196"/>
      <c r="GE4" s="196"/>
      <c r="GF4" s="196"/>
      <c r="GG4" s="196"/>
      <c r="GH4" s="196"/>
      <c r="GI4" s="196"/>
      <c r="GJ4" s="196"/>
      <c r="GK4" s="196"/>
      <c r="GL4" s="196"/>
      <c r="GM4" s="196"/>
      <c r="GN4" s="196"/>
      <c r="GO4" s="196"/>
      <c r="GP4" s="196"/>
      <c r="GQ4" s="196"/>
      <c r="GR4" s="196"/>
      <c r="GS4" s="196"/>
      <c r="GT4" s="196"/>
      <c r="GU4" s="196"/>
      <c r="GV4" s="196"/>
      <c r="GW4" s="196"/>
      <c r="GX4" s="196"/>
      <c r="GY4" s="196"/>
      <c r="GZ4" s="196"/>
      <c r="HA4" s="196"/>
      <c r="HB4" s="196"/>
      <c r="HC4" s="196"/>
      <c r="HD4" s="196"/>
      <c r="HE4" s="196"/>
      <c r="HF4" s="196"/>
      <c r="HG4" s="196"/>
      <c r="HH4" s="196"/>
      <c r="HI4" s="196"/>
      <c r="HJ4" s="196"/>
      <c r="HK4" s="196"/>
      <c r="HL4" s="196"/>
      <c r="HM4" s="196"/>
      <c r="HN4" s="196"/>
      <c r="HO4" s="196"/>
      <c r="HP4" s="196"/>
      <c r="HQ4" s="196"/>
      <c r="HR4" s="196"/>
      <c r="HS4" s="196"/>
      <c r="HT4" s="196"/>
      <c r="HU4" s="196"/>
      <c r="HV4" s="196"/>
      <c r="HW4" s="196"/>
      <c r="HX4" s="196"/>
      <c r="HY4" s="196"/>
      <c r="HZ4" s="196"/>
      <c r="IA4" s="196"/>
      <c r="IB4" s="196"/>
      <c r="IC4" s="196"/>
      <c r="ID4" s="196"/>
      <c r="IE4" s="196"/>
      <c r="IF4" s="196"/>
      <c r="IG4" s="196"/>
      <c r="IH4" s="196"/>
      <c r="II4" s="196"/>
      <c r="IJ4" s="196"/>
      <c r="IK4" s="196"/>
      <c r="IL4" s="196"/>
      <c r="IM4" s="196"/>
      <c r="IN4" s="196"/>
      <c r="IO4" s="196"/>
      <c r="IP4" s="196"/>
      <c r="IQ4" s="196"/>
      <c r="IR4" s="196"/>
      <c r="IS4" s="196"/>
      <c r="IT4" s="196"/>
      <c r="IU4" s="196"/>
      <c r="IV4" s="196"/>
      <c r="IW4" s="196"/>
      <c r="IX4" s="196"/>
      <c r="IY4" s="196"/>
      <c r="IZ4" s="196"/>
      <c r="JA4" s="196"/>
      <c r="JB4" s="196"/>
      <c r="JC4" s="196"/>
      <c r="JD4" s="196"/>
      <c r="JE4" s="196"/>
      <c r="JF4" s="196"/>
      <c r="JG4" s="196"/>
      <c r="JH4" s="196"/>
      <c r="JI4" s="196"/>
      <c r="JJ4" s="196"/>
      <c r="JK4" s="196"/>
      <c r="JL4" s="196"/>
      <c r="JM4" s="196"/>
      <c r="JN4" s="196"/>
      <c r="JO4" s="196"/>
      <c r="JP4" s="196"/>
      <c r="JQ4" s="196"/>
      <c r="JR4" s="196"/>
      <c r="JS4" s="196"/>
      <c r="JT4" s="196"/>
      <c r="JU4" s="196"/>
      <c r="JV4" s="196"/>
      <c r="JW4" s="196"/>
      <c r="JX4" s="196"/>
      <c r="JY4" s="196"/>
      <c r="JZ4" s="196"/>
      <c r="KA4" s="196"/>
      <c r="KB4" s="196"/>
      <c r="KC4" s="196"/>
      <c r="KD4" s="196"/>
      <c r="KE4" s="196"/>
      <c r="KF4" s="196"/>
      <c r="KG4" s="196"/>
      <c r="KH4" s="196"/>
      <c r="KI4" s="196"/>
      <c r="KJ4" s="196"/>
      <c r="KK4" s="196"/>
      <c r="KL4" s="196"/>
      <c r="KM4" s="196"/>
      <c r="KN4" s="196"/>
      <c r="KO4" s="196"/>
      <c r="KP4" s="196"/>
      <c r="KQ4" s="196"/>
      <c r="KR4" s="196"/>
      <c r="KS4" s="196"/>
      <c r="KT4" s="196"/>
      <c r="KU4" s="196"/>
      <c r="KV4" s="196"/>
      <c r="KW4" s="196"/>
      <c r="KX4" s="196"/>
      <c r="KY4" s="196"/>
      <c r="KZ4" s="196"/>
    </row>
    <row r="5" spans="1:312" x14ac:dyDescent="0.25">
      <c r="A5" s="84" t="s">
        <v>116</v>
      </c>
      <c r="B5" s="84" t="s">
        <v>161</v>
      </c>
      <c r="C5" s="84" t="s">
        <v>127</v>
      </c>
      <c r="D5" s="85" t="s">
        <v>141</v>
      </c>
      <c r="E5" s="193">
        <v>1</v>
      </c>
      <c r="F5" s="193">
        <v>1</v>
      </c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3">
        <v>1</v>
      </c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196"/>
      <c r="CK5" s="196"/>
      <c r="CL5" s="196"/>
      <c r="CM5" s="196"/>
      <c r="CN5" s="196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  <c r="DQ5" s="196"/>
      <c r="DR5" s="196"/>
      <c r="DS5" s="196"/>
      <c r="DT5" s="196"/>
      <c r="DU5" s="196"/>
      <c r="DV5" s="196"/>
      <c r="DW5" s="196"/>
      <c r="DX5" s="196"/>
      <c r="DY5" s="196"/>
      <c r="DZ5" s="196"/>
      <c r="EA5" s="196"/>
      <c r="EB5" s="196"/>
      <c r="EC5" s="196"/>
      <c r="ED5" s="196"/>
      <c r="EE5" s="196"/>
      <c r="EF5" s="196"/>
      <c r="EG5" s="196"/>
      <c r="EH5" s="196"/>
      <c r="EI5" s="196"/>
      <c r="EJ5" s="196"/>
      <c r="EK5" s="196"/>
      <c r="EL5" s="196"/>
      <c r="EM5" s="196"/>
      <c r="EN5" s="196"/>
      <c r="EO5" s="196"/>
      <c r="EP5" s="196"/>
      <c r="EQ5" s="196"/>
      <c r="ER5" s="196"/>
      <c r="ES5" s="196"/>
      <c r="ET5" s="196"/>
      <c r="EU5" s="196"/>
      <c r="EV5" s="196"/>
      <c r="EW5" s="196"/>
      <c r="EX5" s="196"/>
      <c r="EY5" s="196"/>
      <c r="EZ5" s="196"/>
      <c r="FA5" s="196"/>
      <c r="FB5" s="196"/>
      <c r="FC5" s="196"/>
      <c r="FD5" s="196"/>
      <c r="FE5" s="196"/>
      <c r="FF5" s="196"/>
      <c r="FG5" s="196"/>
      <c r="FH5" s="196"/>
      <c r="FI5" s="196"/>
      <c r="FJ5" s="196"/>
      <c r="FK5" s="196"/>
      <c r="FL5" s="196"/>
      <c r="FM5" s="196"/>
      <c r="FN5" s="196"/>
      <c r="FO5" s="196"/>
      <c r="FP5" s="196"/>
      <c r="FQ5" s="196"/>
      <c r="FR5" s="196"/>
      <c r="FS5" s="196"/>
      <c r="FT5" s="196"/>
      <c r="FU5" s="196"/>
      <c r="FV5" s="196"/>
      <c r="FW5" s="196"/>
      <c r="FX5" s="196"/>
      <c r="FY5" s="196"/>
      <c r="FZ5" s="196"/>
      <c r="GA5" s="196"/>
      <c r="GB5" s="196"/>
      <c r="GC5" s="196"/>
      <c r="GD5" s="196"/>
      <c r="GE5" s="196"/>
      <c r="GF5" s="196"/>
      <c r="GG5" s="196"/>
      <c r="GH5" s="196"/>
      <c r="GI5" s="196"/>
      <c r="GJ5" s="196"/>
      <c r="GK5" s="196"/>
      <c r="GL5" s="196"/>
      <c r="GM5" s="196"/>
      <c r="GN5" s="196"/>
      <c r="GO5" s="196"/>
      <c r="GP5" s="196"/>
      <c r="GQ5" s="196"/>
      <c r="GR5" s="196"/>
      <c r="GS5" s="196"/>
      <c r="GT5" s="196"/>
      <c r="GU5" s="196"/>
      <c r="GV5" s="196"/>
      <c r="GW5" s="196"/>
      <c r="GX5" s="196"/>
      <c r="GY5" s="196"/>
      <c r="GZ5" s="196"/>
      <c r="HA5" s="196"/>
      <c r="HB5" s="196"/>
      <c r="HC5" s="196"/>
      <c r="HD5" s="196"/>
      <c r="HE5" s="196"/>
      <c r="HF5" s="196"/>
      <c r="HG5" s="196"/>
      <c r="HH5" s="196"/>
      <c r="HI5" s="196"/>
      <c r="HJ5" s="196"/>
      <c r="HK5" s="196"/>
      <c r="HL5" s="196"/>
      <c r="HM5" s="196"/>
      <c r="HN5" s="196"/>
      <c r="HO5" s="196"/>
      <c r="HP5" s="196"/>
      <c r="HQ5" s="196"/>
      <c r="HR5" s="196"/>
      <c r="HS5" s="196"/>
      <c r="HT5" s="196"/>
      <c r="HU5" s="196"/>
      <c r="HV5" s="196"/>
      <c r="HW5" s="196"/>
      <c r="HX5" s="196"/>
      <c r="HY5" s="196"/>
      <c r="HZ5" s="196"/>
      <c r="IA5" s="196"/>
      <c r="IB5" s="196"/>
      <c r="IC5" s="196"/>
      <c r="ID5" s="196"/>
      <c r="IE5" s="196"/>
      <c r="IF5" s="196"/>
      <c r="IG5" s="196"/>
      <c r="IH5" s="196"/>
      <c r="II5" s="196"/>
      <c r="IJ5" s="196"/>
      <c r="IK5" s="196"/>
      <c r="IL5" s="196"/>
      <c r="IM5" s="196"/>
      <c r="IN5" s="196"/>
      <c r="IO5" s="196"/>
      <c r="IP5" s="196"/>
      <c r="IQ5" s="196"/>
      <c r="IR5" s="196"/>
      <c r="IS5" s="196"/>
      <c r="IT5" s="196"/>
      <c r="IU5" s="196"/>
      <c r="IV5" s="196"/>
      <c r="IW5" s="196"/>
      <c r="IX5" s="196"/>
      <c r="IY5" s="196"/>
      <c r="IZ5" s="196"/>
      <c r="JA5" s="196"/>
      <c r="JB5" s="196"/>
      <c r="JC5" s="196"/>
      <c r="JD5" s="196"/>
      <c r="JE5" s="196"/>
      <c r="JF5" s="196"/>
      <c r="JG5" s="196"/>
      <c r="JH5" s="196"/>
      <c r="JI5" s="196"/>
      <c r="JJ5" s="196"/>
      <c r="JK5" s="196"/>
      <c r="JL5" s="196"/>
      <c r="JM5" s="196"/>
      <c r="JN5" s="196"/>
      <c r="JO5" s="196"/>
      <c r="JP5" s="196"/>
      <c r="JQ5" s="196"/>
      <c r="JR5" s="196"/>
      <c r="JS5" s="196"/>
      <c r="JT5" s="196"/>
      <c r="JU5" s="196"/>
      <c r="JV5" s="196"/>
      <c r="JW5" s="196"/>
      <c r="JX5" s="196"/>
      <c r="JY5" s="196"/>
      <c r="JZ5" s="196"/>
      <c r="KA5" s="196"/>
      <c r="KB5" s="196"/>
      <c r="KC5" s="196"/>
      <c r="KD5" s="196"/>
      <c r="KE5" s="196"/>
      <c r="KF5" s="196"/>
      <c r="KG5" s="196"/>
      <c r="KH5" s="196"/>
      <c r="KI5" s="196"/>
      <c r="KJ5" s="196"/>
      <c r="KK5" s="196"/>
      <c r="KL5" s="196"/>
      <c r="KM5" s="196"/>
      <c r="KN5" s="196"/>
      <c r="KO5" s="196"/>
      <c r="KP5" s="196"/>
      <c r="KQ5" s="196"/>
      <c r="KR5" s="196"/>
      <c r="KS5" s="196"/>
      <c r="KT5" s="196"/>
      <c r="KU5" s="196"/>
      <c r="KV5" s="196"/>
      <c r="KW5" s="196"/>
      <c r="KX5" s="196"/>
      <c r="KY5" s="196"/>
      <c r="KZ5" s="196"/>
    </row>
    <row r="6" spans="1:312" x14ac:dyDescent="0.25">
      <c r="A6" s="84" t="s">
        <v>79</v>
      </c>
      <c r="B6" s="84" t="s">
        <v>165</v>
      </c>
      <c r="C6" s="84" t="s">
        <v>87</v>
      </c>
      <c r="D6" s="85" t="s">
        <v>115</v>
      </c>
      <c r="E6" s="193"/>
      <c r="F6" s="193">
        <v>1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</row>
    <row r="7" spans="1:312" x14ac:dyDescent="0.25">
      <c r="A7" s="84" t="s">
        <v>80</v>
      </c>
      <c r="B7" s="84" t="s">
        <v>166</v>
      </c>
      <c r="C7" s="84" t="s">
        <v>88</v>
      </c>
      <c r="D7" s="85" t="s">
        <v>79</v>
      </c>
      <c r="E7" s="193"/>
      <c r="F7" s="194"/>
      <c r="G7" s="194"/>
      <c r="H7" s="193">
        <v>1</v>
      </c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196"/>
      <c r="DT7" s="196"/>
      <c r="DU7" s="196"/>
      <c r="DV7" s="196"/>
      <c r="DW7" s="196"/>
      <c r="DX7" s="196"/>
      <c r="DY7" s="196"/>
      <c r="DZ7" s="196"/>
      <c r="EA7" s="196"/>
      <c r="EB7" s="196"/>
      <c r="EC7" s="196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  <c r="EO7" s="196"/>
      <c r="EP7" s="196"/>
      <c r="EQ7" s="196"/>
      <c r="ER7" s="196"/>
      <c r="ES7" s="196"/>
      <c r="ET7" s="196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196"/>
      <c r="FF7" s="196"/>
      <c r="FG7" s="196"/>
      <c r="FH7" s="196"/>
      <c r="FI7" s="196"/>
      <c r="FJ7" s="196"/>
      <c r="FK7" s="196"/>
      <c r="FL7" s="196"/>
      <c r="FM7" s="196"/>
      <c r="FN7" s="196"/>
      <c r="FO7" s="196"/>
      <c r="FP7" s="196"/>
      <c r="FQ7" s="196"/>
      <c r="FR7" s="196"/>
      <c r="FS7" s="196"/>
      <c r="FT7" s="196"/>
      <c r="FU7" s="196"/>
      <c r="FV7" s="196"/>
      <c r="FW7" s="196"/>
      <c r="FX7" s="196"/>
      <c r="FY7" s="196"/>
      <c r="FZ7" s="196"/>
      <c r="GA7" s="196"/>
      <c r="GB7" s="196"/>
      <c r="GC7" s="196"/>
      <c r="GD7" s="196"/>
      <c r="GE7" s="196"/>
      <c r="GF7" s="196"/>
      <c r="GG7" s="196"/>
      <c r="GH7" s="196"/>
      <c r="GI7" s="196"/>
      <c r="GJ7" s="196"/>
      <c r="GK7" s="196"/>
      <c r="GL7" s="196"/>
      <c r="GM7" s="196"/>
      <c r="GN7" s="196"/>
      <c r="GO7" s="196"/>
      <c r="GP7" s="196"/>
      <c r="GQ7" s="196"/>
      <c r="GR7" s="196"/>
      <c r="GS7" s="196"/>
      <c r="GT7" s="196"/>
      <c r="GU7" s="196"/>
      <c r="GV7" s="196"/>
      <c r="GW7" s="196"/>
      <c r="GX7" s="196"/>
      <c r="GY7" s="196"/>
      <c r="GZ7" s="196"/>
      <c r="HA7" s="196"/>
      <c r="HB7" s="196"/>
      <c r="HC7" s="196"/>
      <c r="HD7" s="196"/>
      <c r="HE7" s="196"/>
      <c r="HF7" s="196"/>
      <c r="HG7" s="196"/>
      <c r="HH7" s="196"/>
      <c r="HI7" s="196"/>
      <c r="HJ7" s="196"/>
      <c r="HK7" s="196"/>
      <c r="HL7" s="196"/>
      <c r="HM7" s="196"/>
      <c r="HN7" s="196"/>
      <c r="HO7" s="196"/>
      <c r="HP7" s="196"/>
      <c r="HQ7" s="196"/>
      <c r="HR7" s="196"/>
      <c r="HS7" s="196"/>
      <c r="HT7" s="196"/>
      <c r="HU7" s="196"/>
      <c r="HV7" s="196"/>
      <c r="HW7" s="196"/>
      <c r="HX7" s="196"/>
      <c r="HY7" s="196"/>
      <c r="HZ7" s="196"/>
      <c r="IA7" s="196"/>
      <c r="IB7" s="196"/>
      <c r="IC7" s="196"/>
      <c r="ID7" s="196"/>
      <c r="IE7" s="196"/>
      <c r="IF7" s="196"/>
      <c r="IG7" s="196"/>
      <c r="IH7" s="196"/>
      <c r="II7" s="196"/>
      <c r="IJ7" s="196"/>
      <c r="IK7" s="196"/>
      <c r="IL7" s="196"/>
      <c r="IM7" s="196"/>
      <c r="IN7" s="196"/>
      <c r="IO7" s="196"/>
      <c r="IP7" s="196"/>
      <c r="IQ7" s="196"/>
      <c r="IR7" s="196"/>
      <c r="IS7" s="196"/>
      <c r="IT7" s="196"/>
      <c r="IU7" s="196"/>
      <c r="IV7" s="196"/>
      <c r="IW7" s="196"/>
      <c r="IX7" s="196"/>
      <c r="IY7" s="196"/>
      <c r="IZ7" s="196"/>
      <c r="JA7" s="196"/>
      <c r="JB7" s="196"/>
      <c r="JC7" s="196"/>
      <c r="JD7" s="196"/>
      <c r="JE7" s="196"/>
      <c r="JF7" s="196"/>
      <c r="JG7" s="196"/>
      <c r="JH7" s="196"/>
      <c r="JI7" s="196"/>
      <c r="JJ7" s="196"/>
      <c r="JK7" s="196"/>
      <c r="JL7" s="196"/>
      <c r="JM7" s="196"/>
      <c r="JN7" s="196"/>
      <c r="JO7" s="196"/>
      <c r="JP7" s="196"/>
      <c r="JQ7" s="196"/>
      <c r="JR7" s="196"/>
      <c r="JS7" s="196"/>
      <c r="JT7" s="196"/>
      <c r="JU7" s="196"/>
      <c r="JV7" s="196"/>
      <c r="JW7" s="196"/>
      <c r="JX7" s="196"/>
      <c r="JY7" s="196"/>
      <c r="JZ7" s="196"/>
      <c r="KA7" s="196"/>
      <c r="KB7" s="196"/>
      <c r="KC7" s="196"/>
      <c r="KD7" s="196"/>
      <c r="KE7" s="196"/>
      <c r="KF7" s="196"/>
      <c r="KG7" s="196"/>
      <c r="KH7" s="196"/>
      <c r="KI7" s="196"/>
      <c r="KJ7" s="196"/>
      <c r="KK7" s="196"/>
      <c r="KL7" s="196"/>
      <c r="KM7" s="196"/>
      <c r="KN7" s="196"/>
      <c r="KO7" s="196"/>
      <c r="KP7" s="196"/>
      <c r="KQ7" s="196"/>
      <c r="KR7" s="196"/>
      <c r="KS7" s="196"/>
      <c r="KT7" s="196"/>
      <c r="KU7" s="196"/>
      <c r="KV7" s="196"/>
      <c r="KW7" s="196"/>
      <c r="KX7" s="196"/>
      <c r="KY7" s="196"/>
      <c r="KZ7" s="196"/>
    </row>
    <row r="8" spans="1:312" x14ac:dyDescent="0.25">
      <c r="A8" s="84" t="s">
        <v>261</v>
      </c>
      <c r="B8" s="84" t="s">
        <v>262</v>
      </c>
      <c r="C8" s="84" t="s">
        <v>319</v>
      </c>
      <c r="D8" s="85" t="s">
        <v>114</v>
      </c>
      <c r="E8" s="193">
        <v>1</v>
      </c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  <c r="BO8" s="196"/>
      <c r="BP8" s="196"/>
      <c r="BQ8" s="196"/>
      <c r="BR8" s="196"/>
      <c r="BS8" s="196"/>
      <c r="BT8" s="196"/>
      <c r="BU8" s="196"/>
      <c r="BV8" s="196"/>
      <c r="BW8" s="196"/>
      <c r="BX8" s="196"/>
      <c r="BY8" s="196"/>
      <c r="BZ8" s="196"/>
      <c r="CA8" s="196"/>
      <c r="CB8" s="196"/>
      <c r="CC8" s="196"/>
      <c r="CD8" s="196"/>
      <c r="CE8" s="196"/>
      <c r="CF8" s="196"/>
      <c r="CG8" s="196"/>
      <c r="CH8" s="196"/>
      <c r="CI8" s="196"/>
      <c r="CJ8" s="196"/>
      <c r="CK8" s="196"/>
      <c r="CL8" s="196"/>
      <c r="CM8" s="196"/>
      <c r="CN8" s="196"/>
      <c r="CO8" s="196"/>
      <c r="CP8" s="196"/>
      <c r="CQ8" s="196"/>
      <c r="CR8" s="196"/>
      <c r="CS8" s="196"/>
      <c r="CT8" s="196"/>
      <c r="CU8" s="196"/>
      <c r="CV8" s="1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1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196"/>
      <c r="DU8" s="196"/>
      <c r="DV8" s="196"/>
      <c r="DW8" s="196"/>
      <c r="DX8" s="196"/>
      <c r="DY8" s="196"/>
      <c r="DZ8" s="196"/>
      <c r="EA8" s="196"/>
      <c r="EB8" s="196"/>
      <c r="EC8" s="196"/>
      <c r="ED8" s="196"/>
      <c r="EE8" s="196"/>
      <c r="EF8" s="196"/>
      <c r="EG8" s="196"/>
      <c r="EH8" s="196"/>
      <c r="EI8" s="196"/>
      <c r="EJ8" s="196"/>
      <c r="EK8" s="196"/>
      <c r="EL8" s="196"/>
      <c r="EM8" s="196"/>
      <c r="EN8" s="196"/>
      <c r="EO8" s="196"/>
      <c r="EP8" s="196"/>
      <c r="EQ8" s="196"/>
      <c r="ER8" s="196"/>
      <c r="ES8" s="196"/>
      <c r="ET8" s="196"/>
      <c r="EU8" s="196"/>
      <c r="EV8" s="196"/>
      <c r="EW8" s="196"/>
      <c r="EX8" s="196"/>
      <c r="EY8" s="196"/>
      <c r="EZ8" s="196"/>
      <c r="FA8" s="196"/>
      <c r="FB8" s="196"/>
      <c r="FC8" s="196"/>
      <c r="FD8" s="196"/>
      <c r="FE8" s="196"/>
      <c r="FF8" s="196"/>
      <c r="FG8" s="196"/>
      <c r="FH8" s="196"/>
      <c r="FI8" s="196"/>
      <c r="FJ8" s="196"/>
      <c r="FK8" s="196"/>
      <c r="FL8" s="196"/>
      <c r="FM8" s="196"/>
      <c r="FN8" s="196"/>
      <c r="FO8" s="196"/>
      <c r="FP8" s="196"/>
      <c r="FQ8" s="196"/>
      <c r="FR8" s="196"/>
      <c r="FS8" s="196"/>
      <c r="FT8" s="196"/>
      <c r="FU8" s="196"/>
      <c r="FV8" s="196"/>
      <c r="FW8" s="196"/>
      <c r="FX8" s="196"/>
      <c r="FY8" s="196"/>
      <c r="FZ8" s="196"/>
      <c r="GA8" s="196"/>
      <c r="GB8" s="196"/>
      <c r="GC8" s="196"/>
      <c r="GD8" s="196"/>
      <c r="GE8" s="196"/>
      <c r="GF8" s="196"/>
      <c r="GG8" s="196"/>
      <c r="GH8" s="196"/>
      <c r="GI8" s="196"/>
      <c r="GJ8" s="196"/>
      <c r="GK8" s="196"/>
      <c r="GL8" s="196"/>
      <c r="GM8" s="196"/>
      <c r="GN8" s="196"/>
      <c r="GO8" s="196"/>
      <c r="GP8" s="196"/>
      <c r="GQ8" s="196"/>
      <c r="GR8" s="196"/>
      <c r="GS8" s="196"/>
      <c r="GT8" s="196"/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  <c r="HG8" s="196"/>
      <c r="HH8" s="196"/>
      <c r="HI8" s="196"/>
      <c r="HJ8" s="196"/>
      <c r="HK8" s="196"/>
      <c r="HL8" s="196"/>
      <c r="HM8" s="196"/>
      <c r="HN8" s="196"/>
      <c r="HO8" s="196"/>
      <c r="HP8" s="196"/>
      <c r="HQ8" s="196"/>
      <c r="HR8" s="196"/>
      <c r="HS8" s="196"/>
      <c r="HT8" s="196"/>
      <c r="HU8" s="196"/>
      <c r="HV8" s="196"/>
      <c r="HW8" s="196"/>
      <c r="HX8" s="196"/>
      <c r="HY8" s="196"/>
      <c r="HZ8" s="196"/>
      <c r="IA8" s="196"/>
      <c r="IB8" s="196"/>
      <c r="IC8" s="196"/>
      <c r="ID8" s="196"/>
      <c r="IE8" s="196"/>
      <c r="IF8" s="196"/>
      <c r="IG8" s="196"/>
      <c r="IH8" s="196"/>
      <c r="II8" s="196"/>
      <c r="IJ8" s="196"/>
      <c r="IK8" s="196"/>
      <c r="IL8" s="196"/>
      <c r="IM8" s="196"/>
      <c r="IN8" s="196"/>
      <c r="IO8" s="196"/>
      <c r="IP8" s="196"/>
      <c r="IQ8" s="196"/>
      <c r="IR8" s="196"/>
      <c r="IS8" s="196"/>
      <c r="IT8" s="196"/>
      <c r="IU8" s="196"/>
      <c r="IV8" s="196"/>
      <c r="IW8" s="196"/>
      <c r="IX8" s="196"/>
      <c r="IY8" s="196"/>
      <c r="IZ8" s="196"/>
      <c r="JA8" s="196"/>
      <c r="JB8" s="196"/>
      <c r="JC8" s="196"/>
      <c r="JD8" s="196"/>
      <c r="JE8" s="196"/>
      <c r="JF8" s="196"/>
      <c r="JG8" s="196"/>
      <c r="JH8" s="196"/>
      <c r="JI8" s="196"/>
      <c r="JJ8" s="196"/>
      <c r="JK8" s="196"/>
      <c r="JL8" s="196"/>
      <c r="JM8" s="196"/>
      <c r="JN8" s="196"/>
      <c r="JO8" s="196"/>
      <c r="JP8" s="196"/>
      <c r="JQ8" s="196"/>
      <c r="JR8" s="196"/>
      <c r="JS8" s="196"/>
      <c r="JT8" s="196"/>
      <c r="JU8" s="196"/>
      <c r="JV8" s="196"/>
      <c r="JW8" s="196"/>
      <c r="JX8" s="196"/>
      <c r="JY8" s="196"/>
      <c r="JZ8" s="196"/>
      <c r="KA8" s="196"/>
      <c r="KB8" s="196"/>
      <c r="KC8" s="196"/>
      <c r="KD8" s="196"/>
      <c r="KE8" s="196"/>
      <c r="KF8" s="196"/>
      <c r="KG8" s="196"/>
      <c r="KH8" s="196"/>
      <c r="KI8" s="196"/>
      <c r="KJ8" s="196"/>
      <c r="KK8" s="196"/>
      <c r="KL8" s="196"/>
      <c r="KM8" s="196"/>
      <c r="KN8" s="196"/>
      <c r="KO8" s="196"/>
      <c r="KP8" s="196"/>
      <c r="KQ8" s="196"/>
      <c r="KR8" s="196"/>
      <c r="KS8" s="196"/>
      <c r="KT8" s="196"/>
      <c r="KU8" s="196"/>
      <c r="KV8" s="196"/>
      <c r="KW8" s="196"/>
      <c r="KX8" s="196"/>
      <c r="KY8" s="196"/>
      <c r="KZ8" s="196"/>
    </row>
    <row r="9" spans="1:312" x14ac:dyDescent="0.25">
      <c r="A9" s="84" t="s">
        <v>97</v>
      </c>
      <c r="B9" s="84" t="s">
        <v>164</v>
      </c>
      <c r="C9" s="84" t="s">
        <v>106</v>
      </c>
      <c r="D9" s="85" t="s">
        <v>115</v>
      </c>
      <c r="E9" s="193"/>
      <c r="F9" s="193">
        <v>1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</row>
    <row r="10" spans="1:312" x14ac:dyDescent="0.25">
      <c r="A10" s="84" t="s">
        <v>256</v>
      </c>
      <c r="B10" s="84" t="s">
        <v>164</v>
      </c>
      <c r="C10" s="84" t="s">
        <v>320</v>
      </c>
      <c r="D10" s="85" t="s">
        <v>115</v>
      </c>
      <c r="E10" s="193"/>
      <c r="F10" s="193">
        <v>1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</row>
    <row r="11" spans="1:312" x14ac:dyDescent="0.25">
      <c r="A11" s="84" t="s">
        <v>255</v>
      </c>
      <c r="B11" s="84" t="s">
        <v>162</v>
      </c>
      <c r="C11" s="84" t="s">
        <v>321</v>
      </c>
      <c r="D11" s="85" t="s">
        <v>80</v>
      </c>
      <c r="E11" s="194"/>
      <c r="F11" s="194"/>
      <c r="G11" s="194"/>
      <c r="H11" s="194"/>
      <c r="I11" s="193">
        <v>1</v>
      </c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</row>
    <row r="12" spans="1:312" x14ac:dyDescent="0.25">
      <c r="A12" s="84" t="s">
        <v>81</v>
      </c>
      <c r="B12" s="84" t="s">
        <v>161</v>
      </c>
      <c r="C12" s="84" t="s">
        <v>89</v>
      </c>
      <c r="D12" s="85" t="s">
        <v>115</v>
      </c>
      <c r="E12" s="193"/>
      <c r="F12" s="193">
        <v>1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</row>
    <row r="13" spans="1:312" x14ac:dyDescent="0.25">
      <c r="A13" s="84" t="s">
        <v>98</v>
      </c>
      <c r="B13" s="84" t="s">
        <v>162</v>
      </c>
      <c r="C13" s="84" t="s">
        <v>322</v>
      </c>
      <c r="D13" s="85" t="s">
        <v>81</v>
      </c>
      <c r="E13" s="193"/>
      <c r="F13" s="194"/>
      <c r="G13" s="194"/>
      <c r="H13" s="194"/>
      <c r="I13" s="194"/>
      <c r="J13" s="193">
        <v>1</v>
      </c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</row>
    <row r="14" spans="1:312" x14ac:dyDescent="0.25">
      <c r="A14" s="84" t="s">
        <v>257</v>
      </c>
      <c r="B14" s="84" t="s">
        <v>259</v>
      </c>
      <c r="C14" s="84" t="s">
        <v>323</v>
      </c>
      <c r="D14" s="85" t="s">
        <v>80</v>
      </c>
      <c r="E14" s="193"/>
      <c r="F14" s="194"/>
      <c r="G14" s="194"/>
      <c r="H14" s="194"/>
      <c r="I14" s="193">
        <v>1</v>
      </c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</row>
    <row r="15" spans="1:312" x14ac:dyDescent="0.25">
      <c r="A15" s="84" t="s">
        <v>258</v>
      </c>
      <c r="B15" s="84" t="s">
        <v>260</v>
      </c>
      <c r="C15" s="84" t="s">
        <v>324</v>
      </c>
      <c r="D15" s="85" t="s">
        <v>401</v>
      </c>
      <c r="E15" s="193"/>
      <c r="F15" s="194"/>
      <c r="G15" s="194"/>
      <c r="H15" s="194">
        <v>3</v>
      </c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</row>
    <row r="16" spans="1:312" x14ac:dyDescent="0.25">
      <c r="A16" s="84" t="s">
        <v>99</v>
      </c>
      <c r="B16" s="84" t="s">
        <v>164</v>
      </c>
      <c r="C16" s="84" t="s">
        <v>107</v>
      </c>
      <c r="D16" s="85" t="s">
        <v>115</v>
      </c>
      <c r="E16" s="193"/>
      <c r="F16" s="193">
        <v>1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</row>
    <row r="17" spans="1:312" x14ac:dyDescent="0.25">
      <c r="A17" s="84" t="s">
        <v>409</v>
      </c>
      <c r="B17" s="84" t="s">
        <v>162</v>
      </c>
      <c r="C17" s="84" t="s">
        <v>411</v>
      </c>
      <c r="D17" s="85" t="s">
        <v>139</v>
      </c>
      <c r="E17" s="193"/>
      <c r="F17" s="193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6"/>
      <c r="BD17" s="196"/>
      <c r="BE17" s="196"/>
      <c r="BF17" s="196"/>
      <c r="BG17" s="196"/>
      <c r="BH17" s="196"/>
      <c r="BI17" s="196"/>
      <c r="BJ17" s="196"/>
      <c r="BK17" s="196"/>
      <c r="BL17" s="196"/>
      <c r="BM17" s="196"/>
      <c r="BN17" s="196"/>
      <c r="BO17" s="196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96"/>
      <c r="CE17" s="196"/>
      <c r="CF17" s="196"/>
      <c r="CG17" s="196"/>
      <c r="CH17" s="196"/>
      <c r="CI17" s="196"/>
      <c r="CJ17" s="196"/>
      <c r="CK17" s="196"/>
      <c r="CL17" s="196"/>
      <c r="CM17" s="196"/>
      <c r="CN17" s="196"/>
      <c r="CO17" s="196"/>
      <c r="CP17" s="196"/>
      <c r="CQ17" s="196"/>
      <c r="CR17" s="196"/>
      <c r="CS17" s="196"/>
      <c r="CT17" s="196"/>
      <c r="CU17" s="196"/>
      <c r="CV17" s="196"/>
      <c r="CW17" s="196"/>
      <c r="CX17" s="196"/>
      <c r="CY17" s="196"/>
      <c r="CZ17" s="196"/>
      <c r="DA17" s="196"/>
      <c r="DB17" s="196"/>
      <c r="DC17" s="196"/>
      <c r="DD17" s="196"/>
      <c r="DE17" s="196"/>
      <c r="DF17" s="196"/>
      <c r="DG17" s="196"/>
      <c r="DH17" s="196"/>
      <c r="DI17" s="196"/>
      <c r="DJ17" s="196"/>
      <c r="DK17" s="196"/>
      <c r="DL17" s="196"/>
      <c r="DM17" s="196"/>
      <c r="DN17" s="196"/>
      <c r="DO17" s="196"/>
      <c r="DP17" s="196"/>
      <c r="DQ17" s="196"/>
      <c r="DR17" s="196"/>
      <c r="DS17" s="196"/>
      <c r="DT17" s="196"/>
      <c r="DU17" s="196"/>
      <c r="DV17" s="196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</row>
    <row r="18" spans="1:312" x14ac:dyDescent="0.25">
      <c r="A18" s="84" t="s">
        <v>410</v>
      </c>
      <c r="B18" s="84" t="s">
        <v>164</v>
      </c>
      <c r="C18" s="84" t="s">
        <v>412</v>
      </c>
      <c r="D18" s="85" t="s">
        <v>139</v>
      </c>
      <c r="E18" s="193"/>
      <c r="F18" s="193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6"/>
      <c r="BD18" s="196"/>
      <c r="BE18" s="196"/>
      <c r="BF18" s="196"/>
      <c r="BG18" s="196"/>
      <c r="BH18" s="196"/>
      <c r="BI18" s="196"/>
      <c r="BJ18" s="196"/>
      <c r="BK18" s="196"/>
      <c r="BL18" s="196"/>
      <c r="BM18" s="196"/>
      <c r="BN18" s="196"/>
      <c r="BO18" s="196"/>
      <c r="BP18" s="196"/>
      <c r="BQ18" s="196"/>
      <c r="BR18" s="196"/>
      <c r="BS18" s="196"/>
      <c r="BT18" s="196"/>
      <c r="BU18" s="196"/>
      <c r="BV18" s="196"/>
      <c r="BW18" s="196"/>
      <c r="BX18" s="196"/>
      <c r="BY18" s="196"/>
      <c r="BZ18" s="196"/>
      <c r="CA18" s="196"/>
      <c r="CB18" s="196"/>
      <c r="CC18" s="196"/>
      <c r="CD18" s="196"/>
      <c r="CE18" s="196"/>
      <c r="CF18" s="196"/>
      <c r="CG18" s="196"/>
      <c r="CH18" s="196"/>
      <c r="CI18" s="196"/>
      <c r="CJ18" s="196"/>
      <c r="CK18" s="196"/>
      <c r="CL18" s="196"/>
      <c r="CM18" s="196"/>
      <c r="CN18" s="196"/>
      <c r="CO18" s="196"/>
      <c r="CP18" s="196"/>
      <c r="CQ18" s="196"/>
      <c r="CR18" s="196"/>
      <c r="CS18" s="196"/>
      <c r="CT18" s="196"/>
      <c r="CU18" s="196"/>
      <c r="CV18" s="196"/>
      <c r="CW18" s="196"/>
      <c r="CX18" s="196"/>
      <c r="CY18" s="196"/>
      <c r="CZ18" s="196"/>
      <c r="DA18" s="196"/>
      <c r="DB18" s="196"/>
      <c r="DC18" s="196"/>
      <c r="DD18" s="196"/>
      <c r="DE18" s="196"/>
      <c r="DF18" s="196"/>
      <c r="DG18" s="196"/>
      <c r="DH18" s="196"/>
      <c r="DI18" s="196"/>
      <c r="DJ18" s="196"/>
      <c r="DK18" s="196"/>
      <c r="DL18" s="196"/>
      <c r="DM18" s="196"/>
      <c r="DN18" s="196"/>
      <c r="DO18" s="196"/>
      <c r="DP18" s="196"/>
      <c r="DQ18" s="196"/>
      <c r="DR18" s="196"/>
      <c r="DS18" s="196"/>
      <c r="DT18" s="196"/>
      <c r="DU18" s="196"/>
      <c r="DV18" s="196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</row>
    <row r="19" spans="1:312" x14ac:dyDescent="0.25">
      <c r="A19" s="84" t="s">
        <v>44</v>
      </c>
      <c r="B19" s="84" t="s">
        <v>162</v>
      </c>
      <c r="C19" s="84" t="s">
        <v>325</v>
      </c>
      <c r="D19" s="85" t="s">
        <v>139</v>
      </c>
      <c r="E19" s="193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</row>
    <row r="20" spans="1:312" x14ac:dyDescent="0.25">
      <c r="A20" s="84" t="s">
        <v>45</v>
      </c>
      <c r="B20" s="84" t="s">
        <v>164</v>
      </c>
      <c r="C20" s="84" t="s">
        <v>326</v>
      </c>
      <c r="D20" s="85" t="s">
        <v>139</v>
      </c>
      <c r="E20" s="193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6"/>
      <c r="BD20" s="196"/>
      <c r="BE20" s="196"/>
      <c r="BF20" s="196"/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  <c r="BV20" s="196"/>
      <c r="BW20" s="196"/>
      <c r="BX20" s="196"/>
      <c r="BY20" s="196"/>
      <c r="BZ20" s="196"/>
      <c r="CA20" s="196"/>
      <c r="CB20" s="196"/>
      <c r="CC20" s="196"/>
      <c r="CD20" s="196"/>
      <c r="CE20" s="196"/>
      <c r="CF20" s="196"/>
      <c r="CG20" s="196"/>
      <c r="CH20" s="196"/>
      <c r="CI20" s="196"/>
      <c r="CJ20" s="196"/>
      <c r="CK20" s="196"/>
      <c r="CL20" s="196"/>
      <c r="CM20" s="196"/>
      <c r="CN20" s="196"/>
      <c r="CO20" s="196"/>
      <c r="CP20" s="196"/>
      <c r="CQ20" s="196"/>
      <c r="CR20" s="196"/>
      <c r="CS20" s="196"/>
      <c r="CT20" s="196"/>
      <c r="CU20" s="196"/>
      <c r="CV20" s="196"/>
      <c r="CW20" s="196"/>
      <c r="CX20" s="196"/>
      <c r="CY20" s="196"/>
      <c r="CZ20" s="196"/>
      <c r="DA20" s="196"/>
      <c r="DB20" s="196"/>
      <c r="DC20" s="196"/>
      <c r="DD20" s="196"/>
      <c r="DE20" s="196"/>
      <c r="DF20" s="196"/>
      <c r="DG20" s="196"/>
      <c r="DH20" s="196"/>
      <c r="DI20" s="196"/>
      <c r="DJ20" s="196"/>
      <c r="DK20" s="196"/>
      <c r="DL20" s="196"/>
      <c r="DM20" s="196"/>
      <c r="DN20" s="196"/>
      <c r="DO20" s="196"/>
      <c r="DP20" s="196"/>
      <c r="DQ20" s="196"/>
      <c r="DR20" s="196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</row>
    <row r="21" spans="1:312" x14ac:dyDescent="0.25">
      <c r="A21" s="84" t="s">
        <v>121</v>
      </c>
      <c r="B21" s="84" t="s">
        <v>161</v>
      </c>
      <c r="C21" s="84" t="s">
        <v>132</v>
      </c>
      <c r="D21" s="85" t="s">
        <v>139</v>
      </c>
      <c r="E21" s="193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  <c r="BO21" s="196"/>
      <c r="BP21" s="196"/>
      <c r="BQ21" s="196"/>
      <c r="BR21" s="196"/>
      <c r="BS21" s="196"/>
      <c r="BT21" s="196"/>
      <c r="BU21" s="196"/>
      <c r="BV21" s="196"/>
      <c r="BW21" s="196"/>
      <c r="BX21" s="196"/>
      <c r="BY21" s="196"/>
      <c r="BZ21" s="196"/>
      <c r="CA21" s="196"/>
      <c r="CB21" s="196"/>
      <c r="CC21" s="196"/>
      <c r="CD21" s="196"/>
      <c r="CE21" s="196"/>
      <c r="CF21" s="196"/>
      <c r="CG21" s="196"/>
      <c r="CH21" s="196"/>
      <c r="CI21" s="196"/>
      <c r="CJ21" s="196"/>
      <c r="CK21" s="196"/>
      <c r="CL21" s="196"/>
      <c r="CM21" s="196"/>
      <c r="CN21" s="196"/>
      <c r="CO21" s="196"/>
      <c r="CP21" s="196"/>
      <c r="CQ21" s="196"/>
      <c r="CR21" s="196"/>
      <c r="CS21" s="196"/>
      <c r="CT21" s="196"/>
      <c r="CU21" s="196"/>
      <c r="CV21" s="196"/>
      <c r="CW21" s="196"/>
      <c r="CX21" s="196"/>
      <c r="CY21" s="196"/>
      <c r="CZ21" s="196"/>
      <c r="DA21" s="196"/>
      <c r="DB21" s="196"/>
      <c r="DC21" s="196"/>
      <c r="DD21" s="196"/>
      <c r="DE21" s="196"/>
      <c r="DF21" s="196"/>
      <c r="DG21" s="196"/>
      <c r="DH21" s="196"/>
      <c r="DI21" s="196"/>
      <c r="DJ21" s="196"/>
      <c r="DK21" s="196"/>
      <c r="DL21" s="196"/>
      <c r="DM21" s="196"/>
      <c r="DN21" s="196"/>
      <c r="DO21" s="196"/>
      <c r="DP21" s="196"/>
      <c r="DQ21" s="196"/>
      <c r="DR21" s="196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</row>
    <row r="22" spans="1:312" x14ac:dyDescent="0.25">
      <c r="A22" s="84" t="s">
        <v>117</v>
      </c>
      <c r="B22" s="84" t="s">
        <v>162</v>
      </c>
      <c r="C22" s="84" t="s">
        <v>128</v>
      </c>
      <c r="D22" s="85" t="s">
        <v>139</v>
      </c>
      <c r="E22" s="193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  <c r="BN22" s="196"/>
      <c r="BO22" s="196"/>
      <c r="BP22" s="196"/>
      <c r="BQ22" s="196"/>
      <c r="BR22" s="196"/>
      <c r="BS22" s="196"/>
      <c r="BT22" s="196"/>
      <c r="BU22" s="196"/>
      <c r="BV22" s="196"/>
      <c r="BW22" s="196"/>
      <c r="BX22" s="196"/>
      <c r="BY22" s="196"/>
      <c r="BZ22" s="196"/>
      <c r="CA22" s="196"/>
      <c r="CB22" s="196"/>
      <c r="CC22" s="196"/>
      <c r="CD22" s="196"/>
      <c r="CE22" s="196"/>
      <c r="CF22" s="196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Q22" s="196"/>
      <c r="CR22" s="196"/>
      <c r="CS22" s="196"/>
      <c r="CT22" s="196"/>
      <c r="CU22" s="196"/>
      <c r="CV22" s="196"/>
      <c r="CW22" s="196"/>
      <c r="CX22" s="196"/>
      <c r="CY22" s="196"/>
      <c r="CZ22" s="196"/>
      <c r="DA22" s="196"/>
      <c r="DB22" s="196"/>
      <c r="DC22" s="196"/>
      <c r="DD22" s="196"/>
      <c r="DE22" s="196"/>
      <c r="DF22" s="196"/>
      <c r="DG22" s="196"/>
      <c r="DH22" s="196"/>
      <c r="DI22" s="196"/>
      <c r="DJ22" s="196"/>
      <c r="DK22" s="196"/>
      <c r="DL22" s="196"/>
      <c r="DM22" s="196"/>
      <c r="DN22" s="196"/>
      <c r="DO22" s="196"/>
      <c r="DP22" s="196"/>
      <c r="DQ22" s="196"/>
      <c r="DR22" s="196"/>
      <c r="DS22" s="196"/>
      <c r="DT22" s="196"/>
      <c r="DU22" s="196"/>
      <c r="DV22" s="196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</row>
    <row r="23" spans="1:312" x14ac:dyDescent="0.25">
      <c r="A23" s="84" t="s">
        <v>118</v>
      </c>
      <c r="B23" s="84" t="s">
        <v>164</v>
      </c>
      <c r="C23" s="84" t="s">
        <v>129</v>
      </c>
      <c r="D23" s="85" t="s">
        <v>117</v>
      </c>
      <c r="E23" s="193"/>
      <c r="F23" s="194"/>
      <c r="G23" s="194"/>
      <c r="H23" s="194"/>
      <c r="I23" s="194"/>
      <c r="J23" s="194"/>
      <c r="K23" s="193">
        <v>1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  <c r="BO23" s="196"/>
      <c r="BP23" s="196"/>
      <c r="BQ23" s="196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/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196"/>
      <c r="CV23" s="196"/>
      <c r="CW23" s="196"/>
      <c r="CX23" s="196"/>
      <c r="CY23" s="196"/>
      <c r="CZ23" s="196"/>
      <c r="DA23" s="196"/>
      <c r="DB23" s="196"/>
      <c r="DC23" s="196"/>
      <c r="DD23" s="196"/>
      <c r="DE23" s="196"/>
      <c r="DF23" s="196"/>
      <c r="DG23" s="196"/>
      <c r="DH23" s="196"/>
      <c r="DI23" s="196"/>
      <c r="DJ23" s="196"/>
      <c r="DK23" s="196"/>
      <c r="DL23" s="196"/>
      <c r="DM23" s="196"/>
      <c r="DN23" s="196"/>
      <c r="DO23" s="196"/>
      <c r="DP23" s="196"/>
      <c r="DQ23" s="196"/>
      <c r="DR23" s="196"/>
      <c r="DS23" s="196"/>
      <c r="DT23" s="196"/>
      <c r="DU23" s="196"/>
      <c r="DV23" s="196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</row>
    <row r="24" spans="1:312" x14ac:dyDescent="0.25">
      <c r="A24" s="84" t="s">
        <v>119</v>
      </c>
      <c r="B24" s="84" t="s">
        <v>162</v>
      </c>
      <c r="C24" s="84" t="s">
        <v>130</v>
      </c>
      <c r="D24" s="85" t="s">
        <v>142</v>
      </c>
      <c r="E24" s="193"/>
      <c r="F24" s="194"/>
      <c r="G24" s="194"/>
      <c r="H24" s="194"/>
      <c r="I24" s="194"/>
      <c r="J24" s="194"/>
      <c r="K24" s="194"/>
      <c r="L24" s="193">
        <v>1</v>
      </c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7">
        <v>1</v>
      </c>
      <c r="BA24" s="194"/>
      <c r="BB24" s="194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  <c r="DD24" s="196"/>
      <c r="DE24" s="196"/>
      <c r="DF24" s="196"/>
      <c r="DG24" s="196"/>
      <c r="DH24" s="196"/>
      <c r="DI24" s="196"/>
      <c r="DJ24" s="196"/>
      <c r="DK24" s="196"/>
      <c r="DL24" s="196"/>
      <c r="DM24" s="196"/>
      <c r="DN24" s="196"/>
      <c r="DO24" s="196"/>
      <c r="DP24" s="196"/>
      <c r="DQ24" s="196"/>
      <c r="DR24" s="196"/>
      <c r="DS24" s="196"/>
      <c r="DT24" s="196"/>
      <c r="DU24" s="196"/>
      <c r="DV24" s="196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</row>
    <row r="25" spans="1:312" x14ac:dyDescent="0.25">
      <c r="A25" s="84" t="s">
        <v>120</v>
      </c>
      <c r="B25" s="84" t="s">
        <v>164</v>
      </c>
      <c r="C25" s="84" t="s">
        <v>131</v>
      </c>
      <c r="D25" s="85" t="s">
        <v>119</v>
      </c>
      <c r="E25" s="193"/>
      <c r="F25" s="194"/>
      <c r="G25" s="194"/>
      <c r="H25" s="194"/>
      <c r="I25" s="194"/>
      <c r="J25" s="194"/>
      <c r="K25" s="194"/>
      <c r="L25" s="194"/>
      <c r="M25" s="193">
        <v>1</v>
      </c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  <c r="DD25" s="196"/>
      <c r="DE25" s="196"/>
      <c r="DF25" s="196"/>
      <c r="DG25" s="196"/>
      <c r="DH25" s="196"/>
      <c r="DI25" s="196"/>
      <c r="DJ25" s="196"/>
      <c r="DK25" s="196"/>
      <c r="DL25" s="196"/>
      <c r="DM25" s="196"/>
      <c r="DN25" s="196"/>
      <c r="DO25" s="196"/>
      <c r="DP25" s="196"/>
      <c r="DQ25" s="196"/>
      <c r="DR25" s="196"/>
      <c r="DS25" s="196"/>
      <c r="DT25" s="196"/>
      <c r="DU25" s="196"/>
      <c r="DV25" s="196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</row>
    <row r="26" spans="1:312" x14ac:dyDescent="0.25">
      <c r="A26" s="84" t="s">
        <v>282</v>
      </c>
      <c r="B26" s="84" t="s">
        <v>164</v>
      </c>
      <c r="C26" s="84" t="s">
        <v>327</v>
      </c>
      <c r="D26" s="85" t="s">
        <v>139</v>
      </c>
      <c r="E26" s="193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96"/>
      <c r="CG26" s="196"/>
      <c r="CH26" s="196"/>
      <c r="CI26" s="196"/>
      <c r="CJ26" s="196"/>
      <c r="CK26" s="196"/>
      <c r="CL26" s="196"/>
      <c r="CM26" s="196"/>
      <c r="CN26" s="196"/>
      <c r="CO26" s="196"/>
      <c r="CP26" s="196"/>
      <c r="CQ26" s="196"/>
      <c r="CR26" s="196"/>
      <c r="CS26" s="196"/>
      <c r="CT26" s="196"/>
      <c r="CU26" s="196"/>
      <c r="CV26" s="196"/>
      <c r="CW26" s="196"/>
      <c r="CX26" s="196"/>
      <c r="CY26" s="196"/>
      <c r="CZ26" s="196"/>
      <c r="DA26" s="196"/>
      <c r="DB26" s="196"/>
      <c r="DC26" s="196"/>
      <c r="DD26" s="196"/>
      <c r="DE26" s="196"/>
      <c r="DF26" s="196"/>
      <c r="DG26" s="196"/>
      <c r="DH26" s="196"/>
      <c r="DI26" s="196"/>
      <c r="DJ26" s="196"/>
      <c r="DK26" s="196"/>
      <c r="DL26" s="196"/>
      <c r="DM26" s="196"/>
      <c r="DN26" s="196"/>
      <c r="DO26" s="196"/>
      <c r="DP26" s="196"/>
      <c r="DQ26" s="196"/>
      <c r="DR26" s="196"/>
      <c r="DS26" s="196"/>
      <c r="DT26" s="196"/>
      <c r="DU26" s="196"/>
      <c r="DV26" s="196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</row>
    <row r="27" spans="1:312" x14ac:dyDescent="0.25">
      <c r="A27" s="84" t="s">
        <v>82</v>
      </c>
      <c r="B27" s="84" t="s">
        <v>161</v>
      </c>
      <c r="C27" s="84" t="s">
        <v>90</v>
      </c>
      <c r="D27" s="85" t="s">
        <v>143</v>
      </c>
      <c r="E27" s="193"/>
      <c r="F27" s="193">
        <v>1</v>
      </c>
      <c r="G27" s="194"/>
      <c r="H27" s="194"/>
      <c r="I27" s="194"/>
      <c r="J27" s="194"/>
      <c r="K27" s="193">
        <v>1</v>
      </c>
      <c r="L27" s="194"/>
      <c r="M27" s="194"/>
      <c r="N27" s="194"/>
      <c r="O27" s="194"/>
      <c r="P27" s="194"/>
      <c r="Q27" s="194"/>
      <c r="R27" s="194"/>
      <c r="S27" s="197">
        <v>1</v>
      </c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3">
        <v>1</v>
      </c>
      <c r="AL27" s="193">
        <v>1</v>
      </c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7">
        <v>1</v>
      </c>
      <c r="BA27" s="194"/>
      <c r="BB27" s="194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  <c r="DD27" s="196"/>
      <c r="DE27" s="196"/>
      <c r="DF27" s="196"/>
      <c r="DG27" s="196"/>
      <c r="DH27" s="196"/>
      <c r="DI27" s="196"/>
      <c r="DJ27" s="196"/>
      <c r="DK27" s="196"/>
      <c r="DL27" s="196"/>
      <c r="DM27" s="196"/>
      <c r="DN27" s="196"/>
      <c r="DO27" s="196"/>
      <c r="DP27" s="196"/>
      <c r="DQ27" s="196"/>
      <c r="DR27" s="196"/>
      <c r="DS27" s="196"/>
      <c r="DT27" s="196"/>
      <c r="DU27" s="196"/>
      <c r="DV27" s="196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</row>
    <row r="28" spans="1:312" x14ac:dyDescent="0.25">
      <c r="A28" s="84" t="s">
        <v>305</v>
      </c>
      <c r="B28" s="84" t="s">
        <v>164</v>
      </c>
      <c r="C28" s="84" t="s">
        <v>328</v>
      </c>
      <c r="D28" s="85" t="s">
        <v>388</v>
      </c>
      <c r="E28" s="193"/>
      <c r="F28" s="194"/>
      <c r="G28" s="194"/>
      <c r="H28" s="194"/>
      <c r="I28" s="194"/>
      <c r="J28" s="194"/>
      <c r="K28" s="194"/>
      <c r="L28" s="194"/>
      <c r="M28" s="194"/>
      <c r="N28" s="197">
        <v>2</v>
      </c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/>
      <c r="DB28" s="196"/>
      <c r="DC28" s="196"/>
      <c r="DD28" s="196"/>
      <c r="DE28" s="196"/>
      <c r="DF28" s="196"/>
      <c r="DG28" s="196"/>
      <c r="DH28" s="196"/>
      <c r="DI28" s="196"/>
      <c r="DJ28" s="196"/>
      <c r="DK28" s="196"/>
      <c r="DL28" s="196"/>
      <c r="DM28" s="196"/>
      <c r="DN28" s="196"/>
      <c r="DO28" s="196"/>
      <c r="DP28" s="196"/>
      <c r="DQ28" s="196"/>
      <c r="DR28" s="196"/>
      <c r="DS28" s="196"/>
      <c r="DT28" s="196"/>
      <c r="DU28" s="196"/>
      <c r="DV28" s="196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</row>
    <row r="29" spans="1:312" x14ac:dyDescent="0.25">
      <c r="A29" s="84" t="s">
        <v>287</v>
      </c>
      <c r="B29" s="84" t="s">
        <v>162</v>
      </c>
      <c r="C29" s="84" t="s">
        <v>329</v>
      </c>
      <c r="D29" s="85" t="s">
        <v>389</v>
      </c>
      <c r="E29" s="193"/>
      <c r="F29" s="194"/>
      <c r="G29" s="194"/>
      <c r="H29" s="194"/>
      <c r="I29" s="194"/>
      <c r="J29" s="194"/>
      <c r="K29" s="194"/>
      <c r="L29" s="194"/>
      <c r="M29" s="194"/>
      <c r="N29" s="194"/>
      <c r="O29" s="194">
        <v>2</v>
      </c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96"/>
      <c r="CL29" s="196"/>
      <c r="CM29" s="196"/>
      <c r="CN29" s="196"/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196"/>
      <c r="DE29" s="196"/>
      <c r="DF29" s="196"/>
      <c r="DG29" s="196"/>
      <c r="DH29" s="196"/>
      <c r="DI29" s="196"/>
      <c r="DJ29" s="196"/>
      <c r="DK29" s="196"/>
      <c r="DL29" s="196"/>
      <c r="DM29" s="196"/>
      <c r="DN29" s="196"/>
      <c r="DO29" s="196"/>
      <c r="DP29" s="196"/>
      <c r="DQ29" s="196"/>
      <c r="DR29" s="196"/>
      <c r="DS29" s="196"/>
      <c r="DT29" s="196"/>
      <c r="DU29" s="196"/>
      <c r="DV29" s="196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</row>
    <row r="30" spans="1:312" x14ac:dyDescent="0.25">
      <c r="A30" s="84" t="s">
        <v>292</v>
      </c>
      <c r="B30" s="84" t="s">
        <v>164</v>
      </c>
      <c r="C30" s="84" t="s">
        <v>330</v>
      </c>
      <c r="D30" s="85" t="s">
        <v>390</v>
      </c>
      <c r="E30" s="193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7">
        <v>2</v>
      </c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</row>
    <row r="31" spans="1:312" x14ac:dyDescent="0.25">
      <c r="A31" s="84" t="s">
        <v>308</v>
      </c>
      <c r="B31" s="84" t="s">
        <v>318</v>
      </c>
      <c r="C31" s="84" t="s">
        <v>331</v>
      </c>
      <c r="D31" s="85" t="s">
        <v>305</v>
      </c>
      <c r="E31" s="193"/>
      <c r="F31" s="194"/>
      <c r="G31" s="194"/>
      <c r="H31" s="194"/>
      <c r="I31" s="194"/>
      <c r="J31" s="194"/>
      <c r="K31" s="194"/>
      <c r="L31" s="194"/>
      <c r="M31" s="194"/>
      <c r="N31" s="194"/>
      <c r="O31" s="197">
        <v>1</v>
      </c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</row>
    <row r="32" spans="1:312" x14ac:dyDescent="0.25">
      <c r="A32" s="84" t="s">
        <v>312</v>
      </c>
      <c r="B32" s="84" t="s">
        <v>15</v>
      </c>
      <c r="C32" s="84" t="s">
        <v>332</v>
      </c>
      <c r="D32" s="85" t="s">
        <v>292</v>
      </c>
      <c r="E32" s="193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7">
        <v>1</v>
      </c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/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  <c r="DN32" s="196"/>
      <c r="DO32" s="196"/>
      <c r="DP32" s="196"/>
      <c r="DQ32" s="196"/>
      <c r="DR32" s="196"/>
      <c r="DS32" s="196"/>
      <c r="DT32" s="196"/>
      <c r="DU32" s="196"/>
      <c r="DV32" s="196"/>
      <c r="DW32" s="196"/>
      <c r="DX32" s="196"/>
      <c r="DY32" s="196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/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  <c r="FA32" s="196"/>
      <c r="FB32" s="196"/>
      <c r="FC32" s="196"/>
      <c r="FD32" s="196"/>
      <c r="FE32" s="196"/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196"/>
      <c r="FV32" s="196"/>
      <c r="FW32" s="196"/>
      <c r="FX32" s="196"/>
      <c r="FY32" s="196"/>
      <c r="FZ32" s="196"/>
      <c r="GA32" s="196"/>
      <c r="GB32" s="196"/>
      <c r="GC32" s="196"/>
      <c r="GD32" s="196"/>
      <c r="GE32" s="196"/>
      <c r="GF32" s="196"/>
      <c r="GG32" s="196"/>
      <c r="GH32" s="196"/>
      <c r="GI32" s="196"/>
      <c r="GJ32" s="196"/>
      <c r="GK32" s="196"/>
      <c r="GL32" s="196"/>
      <c r="GM32" s="196"/>
      <c r="GN32" s="196"/>
      <c r="GO32" s="196"/>
      <c r="GP32" s="196"/>
      <c r="GQ32" s="196"/>
      <c r="GR32" s="196"/>
      <c r="GS32" s="196"/>
      <c r="GT32" s="196"/>
      <c r="GU32" s="196"/>
      <c r="GV32" s="196"/>
      <c r="GW32" s="196"/>
      <c r="GX32" s="196"/>
      <c r="GY32" s="196"/>
      <c r="GZ32" s="196"/>
      <c r="HA32" s="196"/>
      <c r="HB32" s="196"/>
      <c r="HC32" s="196"/>
      <c r="HD32" s="196"/>
      <c r="HE32" s="196"/>
      <c r="HF32" s="196"/>
      <c r="HG32" s="196"/>
      <c r="HH32" s="196"/>
      <c r="HI32" s="196"/>
      <c r="HJ32" s="196"/>
      <c r="HK32" s="196"/>
      <c r="HL32" s="196"/>
      <c r="HM32" s="196"/>
      <c r="HN32" s="196"/>
      <c r="HO32" s="196"/>
      <c r="HP32" s="196"/>
      <c r="HQ32" s="196"/>
      <c r="HR32" s="196"/>
      <c r="HS32" s="196"/>
      <c r="HT32" s="196"/>
      <c r="HU32" s="196"/>
      <c r="HV32" s="196"/>
      <c r="HW32" s="196"/>
      <c r="HX32" s="196"/>
      <c r="HY32" s="196"/>
      <c r="HZ32" s="196"/>
      <c r="IA32" s="196"/>
      <c r="IB32" s="196"/>
      <c r="IC32" s="196"/>
      <c r="ID32" s="196"/>
      <c r="IE32" s="196"/>
      <c r="IF32" s="196"/>
      <c r="IG32" s="196"/>
      <c r="IH32" s="196"/>
      <c r="II32" s="196"/>
      <c r="IJ32" s="196"/>
      <c r="IK32" s="196"/>
      <c r="IL32" s="196"/>
      <c r="IM32" s="196"/>
      <c r="IN32" s="196"/>
      <c r="IO32" s="196"/>
      <c r="IP32" s="196"/>
      <c r="IQ32" s="196"/>
      <c r="IR32" s="196"/>
      <c r="IS32" s="196"/>
      <c r="IT32" s="196"/>
      <c r="IU32" s="196"/>
      <c r="IV32" s="196"/>
      <c r="IW32" s="196"/>
      <c r="IX32" s="196"/>
      <c r="IY32" s="196"/>
      <c r="IZ32" s="196"/>
      <c r="JA32" s="196"/>
      <c r="JB32" s="196"/>
      <c r="JC32" s="196"/>
      <c r="JD32" s="196"/>
      <c r="JE32" s="196"/>
      <c r="JF32" s="196"/>
      <c r="JG32" s="196"/>
      <c r="JH32" s="196"/>
      <c r="JI32" s="196"/>
      <c r="JJ32" s="196"/>
      <c r="JK32" s="196"/>
      <c r="JL32" s="196"/>
      <c r="JM32" s="196"/>
      <c r="JN32" s="196"/>
      <c r="JO32" s="196"/>
      <c r="JP32" s="196"/>
      <c r="JQ32" s="196"/>
      <c r="JR32" s="196"/>
      <c r="JS32" s="196"/>
      <c r="JT32" s="196"/>
      <c r="JU32" s="196"/>
      <c r="JV32" s="196"/>
      <c r="JW32" s="196"/>
      <c r="JX32" s="196"/>
      <c r="JY32" s="196"/>
      <c r="JZ32" s="196"/>
      <c r="KA32" s="196"/>
      <c r="KB32" s="196"/>
      <c r="KC32" s="196"/>
      <c r="KD32" s="196"/>
      <c r="KE32" s="196"/>
      <c r="KF32" s="196"/>
      <c r="KG32" s="196"/>
      <c r="KH32" s="196"/>
      <c r="KI32" s="196"/>
      <c r="KJ32" s="196"/>
      <c r="KK32" s="196"/>
      <c r="KL32" s="196"/>
      <c r="KM32" s="196"/>
      <c r="KN32" s="196"/>
      <c r="KO32" s="196"/>
      <c r="KP32" s="196"/>
      <c r="KQ32" s="196"/>
      <c r="KR32" s="196"/>
      <c r="KS32" s="196"/>
      <c r="KT32" s="196"/>
      <c r="KU32" s="196"/>
      <c r="KV32" s="196"/>
      <c r="KW32" s="196"/>
      <c r="KX32" s="196"/>
      <c r="KY32" s="196"/>
      <c r="KZ32" s="196"/>
    </row>
    <row r="33" spans="1:312" x14ac:dyDescent="0.25">
      <c r="A33" s="84" t="s">
        <v>301</v>
      </c>
      <c r="B33" s="84" t="s">
        <v>317</v>
      </c>
      <c r="C33" s="84" t="s">
        <v>333</v>
      </c>
      <c r="D33" s="85" t="s">
        <v>292</v>
      </c>
      <c r="E33" s="193"/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7">
        <v>1</v>
      </c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  <c r="CF33" s="196"/>
      <c r="CG33" s="196"/>
      <c r="CH33" s="196"/>
      <c r="CI33" s="196"/>
      <c r="CJ33" s="196"/>
      <c r="CK33" s="196"/>
      <c r="CL33" s="196"/>
      <c r="CM33" s="196"/>
      <c r="CN33" s="196"/>
      <c r="CO33" s="196"/>
      <c r="CP33" s="196"/>
      <c r="CQ33" s="196"/>
      <c r="CR33" s="196"/>
      <c r="CS33" s="196"/>
      <c r="CT33" s="196"/>
      <c r="CU33" s="196"/>
      <c r="CV33" s="196"/>
      <c r="CW33" s="196"/>
      <c r="CX33" s="196"/>
      <c r="CY33" s="196"/>
      <c r="CZ33" s="196"/>
      <c r="DA33" s="196"/>
      <c r="DB33" s="196"/>
      <c r="DC33" s="196"/>
      <c r="DD33" s="196"/>
      <c r="DE33" s="196"/>
      <c r="DF33" s="196"/>
      <c r="DG33" s="196"/>
      <c r="DH33" s="196"/>
      <c r="DI33" s="196"/>
      <c r="DJ33" s="196"/>
      <c r="DK33" s="196"/>
      <c r="DL33" s="196"/>
      <c r="DM33" s="196"/>
      <c r="DN33" s="196"/>
      <c r="DO33" s="196"/>
      <c r="DP33" s="196"/>
      <c r="DQ33" s="196"/>
      <c r="DR33" s="196"/>
      <c r="DS33" s="196"/>
      <c r="DT33" s="196"/>
      <c r="DU33" s="196"/>
      <c r="DV33" s="196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</row>
    <row r="34" spans="1:312" x14ac:dyDescent="0.25">
      <c r="A34" s="84" t="s">
        <v>296</v>
      </c>
      <c r="B34" s="84" t="s">
        <v>317</v>
      </c>
      <c r="C34" s="84" t="s">
        <v>334</v>
      </c>
      <c r="D34" s="85" t="s">
        <v>391</v>
      </c>
      <c r="E34" s="193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7">
        <v>1</v>
      </c>
      <c r="BB34" s="194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  <c r="CF34" s="196"/>
      <c r="CG34" s="196"/>
      <c r="CH34" s="196"/>
      <c r="CI34" s="196"/>
      <c r="CJ34" s="196"/>
      <c r="CK34" s="196"/>
      <c r="CL34" s="196"/>
      <c r="CM34" s="196"/>
      <c r="CN34" s="196"/>
      <c r="CO34" s="196"/>
      <c r="CP34" s="196"/>
      <c r="CQ34" s="196"/>
      <c r="CR34" s="196"/>
      <c r="CS34" s="196"/>
      <c r="CT34" s="196"/>
      <c r="CU34" s="196"/>
      <c r="CV34" s="196"/>
      <c r="CW34" s="196"/>
      <c r="CX34" s="196"/>
      <c r="CY34" s="196"/>
      <c r="CZ34" s="196"/>
      <c r="DA34" s="196"/>
      <c r="DB34" s="196"/>
      <c r="DC34" s="196"/>
      <c r="DD34" s="196"/>
      <c r="DE34" s="196"/>
      <c r="DF34" s="196"/>
      <c r="DG34" s="196"/>
      <c r="DH34" s="196"/>
      <c r="DI34" s="196"/>
      <c r="DJ34" s="196"/>
      <c r="DK34" s="196"/>
      <c r="DL34" s="196"/>
      <c r="DM34" s="196"/>
      <c r="DN34" s="196"/>
      <c r="DO34" s="196"/>
      <c r="DP34" s="196"/>
      <c r="DQ34" s="196"/>
      <c r="DR34" s="196"/>
      <c r="DS34" s="196"/>
      <c r="DT34" s="196"/>
      <c r="DU34" s="196"/>
      <c r="DV34" s="196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</row>
    <row r="35" spans="1:312" x14ac:dyDescent="0.25">
      <c r="A35" s="84" t="s">
        <v>2</v>
      </c>
      <c r="B35" s="84" t="s">
        <v>161</v>
      </c>
      <c r="C35" s="84" t="s">
        <v>9</v>
      </c>
      <c r="D35" s="85" t="s">
        <v>139</v>
      </c>
      <c r="E35" s="194"/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  <c r="DB35" s="196"/>
      <c r="DC35" s="196"/>
      <c r="DD35" s="196"/>
      <c r="DE35" s="196"/>
      <c r="DF35" s="196"/>
      <c r="DG35" s="196"/>
      <c r="DH35" s="196"/>
      <c r="DI35" s="196"/>
      <c r="DJ35" s="196"/>
      <c r="DK35" s="196"/>
      <c r="DL35" s="196"/>
      <c r="DM35" s="196"/>
      <c r="DN35" s="196"/>
      <c r="DO35" s="196"/>
      <c r="DP35" s="196"/>
      <c r="DQ35" s="196"/>
      <c r="DR35" s="196"/>
      <c r="DS35" s="196"/>
      <c r="DT35" s="196"/>
      <c r="DU35" s="196"/>
      <c r="DV35" s="196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</row>
    <row r="36" spans="1:312" x14ac:dyDescent="0.25">
      <c r="A36" s="84" t="s">
        <v>26</v>
      </c>
      <c r="B36" s="84" t="s">
        <v>161</v>
      </c>
      <c r="C36" s="84" t="s">
        <v>31</v>
      </c>
      <c r="D36" s="85" t="s">
        <v>139</v>
      </c>
      <c r="E36" s="193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  <c r="CH36" s="196"/>
      <c r="CI36" s="196"/>
      <c r="CJ36" s="196"/>
      <c r="CK36" s="196"/>
      <c r="CL36" s="196"/>
      <c r="CM36" s="196"/>
      <c r="CN36" s="196"/>
      <c r="CO36" s="196"/>
      <c r="CP36" s="196"/>
      <c r="CQ36" s="196"/>
      <c r="CR36" s="196"/>
      <c r="CS36" s="196"/>
      <c r="CT36" s="19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Q36" s="196"/>
      <c r="DR36" s="196"/>
      <c r="DS36" s="196"/>
      <c r="DT36" s="196"/>
      <c r="DU36" s="196"/>
      <c r="DV36" s="196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</row>
    <row r="37" spans="1:312" x14ac:dyDescent="0.25">
      <c r="A37" s="84" t="s">
        <v>0</v>
      </c>
      <c r="B37" s="84" t="s">
        <v>161</v>
      </c>
      <c r="C37" s="84" t="s">
        <v>335</v>
      </c>
      <c r="D37" s="85" t="s">
        <v>387</v>
      </c>
      <c r="E37" s="193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7">
        <v>1</v>
      </c>
      <c r="AV37" s="197"/>
      <c r="AW37" s="194"/>
      <c r="AX37" s="194"/>
      <c r="AY37" s="194"/>
      <c r="AZ37" s="194"/>
      <c r="BA37" s="194"/>
      <c r="BB37" s="194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196"/>
      <c r="DJ37" s="196"/>
      <c r="DK37" s="196"/>
      <c r="DL37" s="196"/>
      <c r="DM37" s="196"/>
      <c r="DN37" s="196"/>
      <c r="DO37" s="196"/>
      <c r="DP37" s="196"/>
      <c r="DQ37" s="196"/>
      <c r="DR37" s="196"/>
      <c r="DS37" s="196"/>
      <c r="DT37" s="196"/>
      <c r="DU37" s="196"/>
      <c r="DV37" s="196"/>
      <c r="DW37" s="196"/>
      <c r="DX37" s="196"/>
      <c r="DY37" s="196"/>
      <c r="DZ37" s="196"/>
      <c r="EA37" s="196"/>
      <c r="EB37" s="196"/>
      <c r="EC37" s="196"/>
      <c r="ED37" s="196"/>
      <c r="EE37" s="196"/>
      <c r="EF37" s="196"/>
      <c r="EG37" s="196"/>
      <c r="EH37" s="196"/>
      <c r="EI37" s="196"/>
      <c r="EJ37" s="196"/>
      <c r="EK37" s="196"/>
      <c r="EL37" s="196"/>
      <c r="EM37" s="196"/>
      <c r="EN37" s="196"/>
      <c r="EO37" s="196"/>
      <c r="EP37" s="196"/>
      <c r="EQ37" s="196"/>
      <c r="ER37" s="196"/>
      <c r="ES37" s="196"/>
      <c r="ET37" s="196"/>
      <c r="EU37" s="196"/>
      <c r="EV37" s="196"/>
      <c r="EW37" s="196"/>
      <c r="EX37" s="196"/>
      <c r="EY37" s="196"/>
      <c r="EZ37" s="196"/>
      <c r="FA37" s="196"/>
      <c r="FB37" s="196"/>
      <c r="FC37" s="196"/>
      <c r="FD37" s="196"/>
      <c r="FE37" s="196"/>
      <c r="FF37" s="196"/>
      <c r="FG37" s="196"/>
      <c r="FH37" s="196"/>
      <c r="FI37" s="196"/>
      <c r="FJ37" s="196"/>
      <c r="FK37" s="196"/>
      <c r="FL37" s="196"/>
      <c r="FM37" s="196"/>
      <c r="FN37" s="196"/>
      <c r="FO37" s="196"/>
      <c r="FP37" s="196"/>
      <c r="FQ37" s="196"/>
      <c r="FR37" s="196"/>
      <c r="FS37" s="196"/>
      <c r="FT37" s="196"/>
      <c r="FU37" s="196"/>
      <c r="FV37" s="196"/>
      <c r="FW37" s="196"/>
      <c r="FX37" s="196"/>
      <c r="FY37" s="196"/>
      <c r="FZ37" s="196"/>
      <c r="GA37" s="196"/>
      <c r="GB37" s="196"/>
      <c r="GC37" s="196"/>
      <c r="GD37" s="196"/>
      <c r="GE37" s="196"/>
      <c r="GF37" s="196"/>
      <c r="GG37" s="196"/>
      <c r="GH37" s="196"/>
      <c r="GI37" s="196"/>
      <c r="GJ37" s="196"/>
      <c r="GK37" s="196"/>
      <c r="GL37" s="196"/>
      <c r="GM37" s="196"/>
      <c r="GN37" s="196"/>
      <c r="GO37" s="196"/>
      <c r="GP37" s="196"/>
      <c r="GQ37" s="196"/>
      <c r="GR37" s="196"/>
      <c r="GS37" s="196"/>
      <c r="GT37" s="196"/>
      <c r="GU37" s="196"/>
      <c r="GV37" s="196"/>
      <c r="GW37" s="196"/>
      <c r="GX37" s="196"/>
      <c r="GY37" s="196"/>
      <c r="GZ37" s="196"/>
      <c r="HA37" s="196"/>
      <c r="HB37" s="196"/>
      <c r="HC37" s="196"/>
      <c r="HD37" s="196"/>
      <c r="HE37" s="196"/>
      <c r="HF37" s="196"/>
      <c r="HG37" s="196"/>
      <c r="HH37" s="196"/>
      <c r="HI37" s="196"/>
      <c r="HJ37" s="196"/>
      <c r="HK37" s="196"/>
      <c r="HL37" s="196"/>
      <c r="HM37" s="196"/>
      <c r="HN37" s="196"/>
      <c r="HO37" s="196"/>
      <c r="HP37" s="196"/>
      <c r="HQ37" s="196"/>
      <c r="HR37" s="196"/>
      <c r="HS37" s="196"/>
      <c r="HT37" s="196"/>
      <c r="HU37" s="196"/>
      <c r="HV37" s="196"/>
      <c r="HW37" s="196"/>
      <c r="HX37" s="196"/>
      <c r="HY37" s="196"/>
      <c r="HZ37" s="196"/>
      <c r="IA37" s="196"/>
      <c r="IB37" s="196"/>
      <c r="IC37" s="196"/>
      <c r="ID37" s="196"/>
      <c r="IE37" s="196"/>
      <c r="IF37" s="196"/>
      <c r="IG37" s="196"/>
      <c r="IH37" s="196"/>
      <c r="II37" s="196"/>
      <c r="IJ37" s="196"/>
      <c r="IK37" s="196"/>
      <c r="IL37" s="196"/>
      <c r="IM37" s="196"/>
      <c r="IN37" s="196"/>
      <c r="IO37" s="196"/>
      <c r="IP37" s="196"/>
      <c r="IQ37" s="196"/>
      <c r="IR37" s="196"/>
      <c r="IS37" s="196"/>
      <c r="IT37" s="196"/>
      <c r="IU37" s="196"/>
      <c r="IV37" s="196"/>
      <c r="IW37" s="196"/>
      <c r="IX37" s="196"/>
      <c r="IY37" s="196"/>
      <c r="IZ37" s="196"/>
      <c r="JA37" s="196"/>
      <c r="JB37" s="196"/>
      <c r="JC37" s="196"/>
      <c r="JD37" s="196"/>
      <c r="JE37" s="196"/>
      <c r="JF37" s="196"/>
      <c r="JG37" s="196"/>
      <c r="JH37" s="196"/>
      <c r="JI37" s="196"/>
      <c r="JJ37" s="196"/>
      <c r="JK37" s="196"/>
      <c r="JL37" s="196"/>
      <c r="JM37" s="196"/>
      <c r="JN37" s="196"/>
      <c r="JO37" s="196"/>
      <c r="JP37" s="196"/>
      <c r="JQ37" s="196"/>
      <c r="JR37" s="196"/>
      <c r="JS37" s="196"/>
      <c r="JT37" s="196"/>
      <c r="JU37" s="196"/>
      <c r="JV37" s="196"/>
      <c r="JW37" s="196"/>
      <c r="JX37" s="196"/>
      <c r="JY37" s="196"/>
      <c r="JZ37" s="196"/>
      <c r="KA37" s="196"/>
      <c r="KB37" s="196"/>
      <c r="KC37" s="196"/>
      <c r="KD37" s="196"/>
      <c r="KE37" s="196"/>
      <c r="KF37" s="196"/>
      <c r="KG37" s="196"/>
      <c r="KH37" s="196"/>
      <c r="KI37" s="196"/>
      <c r="KJ37" s="196"/>
      <c r="KK37" s="196"/>
      <c r="KL37" s="196"/>
      <c r="KM37" s="196"/>
      <c r="KN37" s="196"/>
      <c r="KO37" s="196"/>
      <c r="KP37" s="196"/>
      <c r="KQ37" s="196"/>
      <c r="KR37" s="196"/>
      <c r="KS37" s="196"/>
      <c r="KT37" s="196"/>
      <c r="KU37" s="196"/>
      <c r="KV37" s="196"/>
      <c r="KW37" s="196"/>
      <c r="KX37" s="196"/>
      <c r="KY37" s="196"/>
      <c r="KZ37" s="196"/>
    </row>
    <row r="38" spans="1:312" x14ac:dyDescent="0.25">
      <c r="A38" s="84" t="s">
        <v>1</v>
      </c>
      <c r="B38" s="84" t="s">
        <v>161</v>
      </c>
      <c r="C38" s="84" t="s">
        <v>8</v>
      </c>
      <c r="D38" s="85" t="s">
        <v>0</v>
      </c>
      <c r="E38" s="193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7">
        <v>1</v>
      </c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  <c r="BN38" s="196"/>
      <c r="BO38" s="196"/>
      <c r="BP38" s="196"/>
      <c r="BQ38" s="196"/>
      <c r="BR38" s="196"/>
      <c r="BS38" s="196"/>
      <c r="BT38" s="196"/>
      <c r="BU38" s="196"/>
      <c r="BV38" s="196"/>
      <c r="BW38" s="196"/>
      <c r="BX38" s="196"/>
      <c r="BY38" s="196"/>
      <c r="BZ38" s="196"/>
      <c r="CA38" s="196"/>
      <c r="CB38" s="196"/>
      <c r="CC38" s="196"/>
      <c r="CD38" s="196"/>
      <c r="CE38" s="196"/>
      <c r="CF38" s="196"/>
      <c r="CG38" s="196"/>
      <c r="CH38" s="196"/>
      <c r="CI38" s="196"/>
      <c r="CJ38" s="196"/>
      <c r="CK38" s="196"/>
      <c r="CL38" s="196"/>
      <c r="CM38" s="196"/>
      <c r="CN38" s="196"/>
      <c r="CO38" s="196"/>
      <c r="CP38" s="196"/>
      <c r="CQ38" s="196"/>
      <c r="CR38" s="196"/>
      <c r="CS38" s="196"/>
      <c r="CT38" s="196"/>
      <c r="CU38" s="196"/>
      <c r="CV38" s="196"/>
      <c r="CW38" s="196"/>
      <c r="CX38" s="196"/>
      <c r="CY38" s="196"/>
      <c r="CZ38" s="196"/>
      <c r="DA38" s="196"/>
      <c r="DB38" s="196"/>
      <c r="DC38" s="196"/>
      <c r="DD38" s="196"/>
      <c r="DE38" s="196"/>
      <c r="DF38" s="196"/>
      <c r="DG38" s="196"/>
      <c r="DH38" s="196"/>
      <c r="DI38" s="196"/>
      <c r="DJ38" s="196"/>
      <c r="DK38" s="196"/>
      <c r="DL38" s="196"/>
      <c r="DM38" s="196"/>
      <c r="DN38" s="196"/>
      <c r="DO38" s="196"/>
      <c r="DP38" s="196"/>
      <c r="DQ38" s="196"/>
      <c r="DR38" s="196"/>
      <c r="DS38" s="196"/>
      <c r="DT38" s="196"/>
      <c r="DU38" s="196"/>
      <c r="DV38" s="196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</row>
    <row r="39" spans="1:312" x14ac:dyDescent="0.25">
      <c r="A39" s="84" t="s">
        <v>83</v>
      </c>
      <c r="B39" s="84" t="s">
        <v>161</v>
      </c>
      <c r="C39" s="84" t="s">
        <v>91</v>
      </c>
      <c r="D39" s="85" t="s">
        <v>139</v>
      </c>
      <c r="E39" s="193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6"/>
      <c r="BD39" s="196"/>
      <c r="BE39" s="196"/>
      <c r="BF39" s="196"/>
      <c r="BG39" s="196"/>
      <c r="BH39" s="196"/>
      <c r="BI39" s="196"/>
      <c r="BJ39" s="196"/>
      <c r="BK39" s="196"/>
      <c r="BL39" s="196"/>
      <c r="BM39" s="196"/>
      <c r="BN39" s="196"/>
      <c r="BO39" s="196"/>
      <c r="BP39" s="196"/>
      <c r="BQ39" s="196"/>
      <c r="BR39" s="196"/>
      <c r="BS39" s="196"/>
      <c r="BT39" s="196"/>
      <c r="BU39" s="196"/>
      <c r="BV39" s="196"/>
      <c r="BW39" s="196"/>
      <c r="BX39" s="196"/>
      <c r="BY39" s="196"/>
      <c r="BZ39" s="196"/>
      <c r="CA39" s="196"/>
      <c r="CB39" s="196"/>
      <c r="CC39" s="196"/>
      <c r="CD39" s="196"/>
      <c r="CE39" s="196"/>
      <c r="CF39" s="196"/>
      <c r="CG39" s="196"/>
      <c r="CH39" s="196"/>
      <c r="CI39" s="196"/>
      <c r="CJ39" s="196"/>
      <c r="CK39" s="196"/>
      <c r="CL39" s="196"/>
      <c r="CM39" s="196"/>
      <c r="CN39" s="196"/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</row>
    <row r="40" spans="1:312" x14ac:dyDescent="0.25">
      <c r="A40" s="84" t="s">
        <v>100</v>
      </c>
      <c r="B40" s="84" t="s">
        <v>163</v>
      </c>
      <c r="C40" s="84" t="s">
        <v>108</v>
      </c>
      <c r="D40" s="85" t="s">
        <v>146</v>
      </c>
      <c r="E40" s="193"/>
      <c r="F40" s="194"/>
      <c r="G40" s="194"/>
      <c r="H40" s="194"/>
      <c r="I40" s="194"/>
      <c r="J40" s="194"/>
      <c r="K40" s="193">
        <v>1</v>
      </c>
      <c r="L40" s="193">
        <v>1</v>
      </c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  <c r="BN40" s="196"/>
      <c r="BO40" s="196"/>
      <c r="BP40" s="196"/>
      <c r="BQ40" s="196"/>
      <c r="BR40" s="196"/>
      <c r="BS40" s="196"/>
      <c r="BT40" s="196"/>
      <c r="BU40" s="196"/>
      <c r="BV40" s="196"/>
      <c r="BW40" s="196"/>
      <c r="BX40" s="196"/>
      <c r="BY40" s="196"/>
      <c r="BZ40" s="196"/>
      <c r="CA40" s="196"/>
      <c r="CB40" s="196"/>
      <c r="CC40" s="196"/>
      <c r="CD40" s="196"/>
      <c r="CE40" s="196"/>
      <c r="CF40" s="196"/>
      <c r="CG40" s="196"/>
      <c r="CH40" s="196"/>
      <c r="CI40" s="196"/>
      <c r="CJ40" s="196"/>
      <c r="CK40" s="196"/>
      <c r="CL40" s="196"/>
      <c r="CM40" s="196"/>
      <c r="CN40" s="196"/>
      <c r="CO40" s="196"/>
      <c r="CP40" s="196"/>
      <c r="CQ40" s="196"/>
      <c r="CR40" s="196"/>
      <c r="CS40" s="196"/>
      <c r="CT40" s="196"/>
      <c r="CU40" s="196"/>
      <c r="CV40" s="196"/>
      <c r="CW40" s="196"/>
      <c r="CX40" s="196"/>
      <c r="CY40" s="196"/>
      <c r="CZ40" s="196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  <c r="DL40" s="196"/>
      <c r="DM40" s="196"/>
      <c r="DN40" s="196"/>
      <c r="DO40" s="196"/>
      <c r="DP40" s="196"/>
      <c r="DQ40" s="196"/>
      <c r="DR40" s="196"/>
      <c r="DS40" s="196"/>
      <c r="DT40" s="196"/>
      <c r="DU40" s="196"/>
      <c r="DV40" s="196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</row>
    <row r="41" spans="1:312" x14ac:dyDescent="0.25">
      <c r="A41" s="84" t="s">
        <v>84</v>
      </c>
      <c r="B41" s="84" t="s">
        <v>161</v>
      </c>
      <c r="C41" s="84" t="s">
        <v>92</v>
      </c>
      <c r="D41" s="85" t="s">
        <v>144</v>
      </c>
      <c r="E41" s="194"/>
      <c r="F41" s="193">
        <v>1</v>
      </c>
      <c r="G41" s="194"/>
      <c r="H41" s="194"/>
      <c r="I41" s="194"/>
      <c r="J41" s="194"/>
      <c r="K41" s="194"/>
      <c r="L41" s="193">
        <v>1</v>
      </c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3">
        <v>1</v>
      </c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6"/>
      <c r="BD41" s="196"/>
      <c r="BE41" s="196"/>
      <c r="BF41" s="196"/>
      <c r="BG41" s="196"/>
      <c r="BH41" s="196"/>
      <c r="BI41" s="196"/>
      <c r="BJ41" s="196"/>
      <c r="BK41" s="196"/>
      <c r="BL41" s="196"/>
      <c r="BM41" s="196"/>
      <c r="BN41" s="196"/>
      <c r="BO41" s="196"/>
      <c r="BP41" s="196"/>
      <c r="BQ41" s="196"/>
      <c r="BR41" s="196"/>
      <c r="BS41" s="196"/>
      <c r="BT41" s="196"/>
      <c r="BU41" s="196"/>
      <c r="BV41" s="196"/>
      <c r="BW41" s="196"/>
      <c r="BX41" s="196"/>
      <c r="BY41" s="196"/>
      <c r="BZ41" s="196"/>
      <c r="CA41" s="196"/>
      <c r="CB41" s="196"/>
      <c r="CC41" s="196"/>
      <c r="CD41" s="196"/>
      <c r="CE41" s="196"/>
      <c r="CF41" s="196"/>
      <c r="CG41" s="196"/>
      <c r="CH41" s="196"/>
      <c r="CI41" s="196"/>
      <c r="CJ41" s="196"/>
      <c r="CK41" s="196"/>
      <c r="CL41" s="196"/>
      <c r="CM41" s="196"/>
      <c r="CN41" s="196"/>
      <c r="CO41" s="196"/>
      <c r="CP41" s="196"/>
      <c r="CQ41" s="196"/>
      <c r="CR41" s="196"/>
      <c r="CS41" s="196"/>
      <c r="CT41" s="196"/>
      <c r="CU41" s="196"/>
      <c r="CV41" s="196"/>
      <c r="CW41" s="196"/>
      <c r="CX41" s="196"/>
      <c r="CY41" s="196"/>
      <c r="CZ41" s="196"/>
      <c r="DA41" s="196"/>
      <c r="DB41" s="196"/>
      <c r="DC41" s="196"/>
      <c r="DD41" s="196"/>
      <c r="DE41" s="196"/>
      <c r="DF41" s="196"/>
      <c r="DG41" s="196"/>
      <c r="DH41" s="196"/>
      <c r="DI41" s="196"/>
      <c r="DJ41" s="196"/>
      <c r="DK41" s="196"/>
      <c r="DL41" s="196"/>
      <c r="DM41" s="196"/>
      <c r="DN41" s="196"/>
      <c r="DO41" s="196"/>
      <c r="DP41" s="196"/>
      <c r="DQ41" s="196"/>
      <c r="DR41" s="196"/>
      <c r="DS41" s="196"/>
      <c r="DT41" s="196"/>
      <c r="DU41" s="196"/>
      <c r="DV41" s="196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</row>
    <row r="42" spans="1:312" x14ac:dyDescent="0.25">
      <c r="A42" s="84" t="s">
        <v>85</v>
      </c>
      <c r="B42" s="84" t="s">
        <v>162</v>
      </c>
      <c r="C42" s="84" t="s">
        <v>93</v>
      </c>
      <c r="D42" s="85" t="s">
        <v>145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7">
        <v>1</v>
      </c>
      <c r="AY42" s="194"/>
      <c r="AZ42" s="194"/>
      <c r="BA42" s="194"/>
      <c r="BB42" s="194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  <c r="CF42" s="196"/>
      <c r="CG42" s="196"/>
      <c r="CH42" s="196"/>
      <c r="CI42" s="196"/>
      <c r="CJ42" s="196"/>
      <c r="CK42" s="196"/>
      <c r="CL42" s="196"/>
      <c r="CM42" s="196"/>
      <c r="CN42" s="196"/>
      <c r="CO42" s="196"/>
      <c r="CP42" s="196"/>
      <c r="CQ42" s="196"/>
      <c r="CR42" s="196"/>
      <c r="CS42" s="196"/>
      <c r="CT42" s="196"/>
      <c r="CU42" s="196"/>
      <c r="CV42" s="196"/>
      <c r="CW42" s="196"/>
      <c r="CX42" s="196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</row>
    <row r="43" spans="1:312" x14ac:dyDescent="0.25">
      <c r="A43" s="84" t="s">
        <v>101</v>
      </c>
      <c r="B43" s="84" t="s">
        <v>163</v>
      </c>
      <c r="C43" s="84" t="s">
        <v>109</v>
      </c>
      <c r="D43" s="85" t="s">
        <v>84</v>
      </c>
      <c r="E43" s="193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7">
        <v>1</v>
      </c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  <c r="CF43" s="196"/>
      <c r="CG43" s="196"/>
      <c r="CH43" s="196"/>
      <c r="CI43" s="196"/>
      <c r="CJ43" s="196"/>
      <c r="CK43" s="196"/>
      <c r="CL43" s="196"/>
      <c r="CM43" s="196"/>
      <c r="CN43" s="196"/>
      <c r="CO43" s="196"/>
      <c r="CP43" s="196"/>
      <c r="CQ43" s="196"/>
      <c r="CR43" s="196"/>
      <c r="CS43" s="196"/>
      <c r="CT43" s="196"/>
      <c r="CU43" s="196"/>
      <c r="CV43" s="196"/>
      <c r="CW43" s="196"/>
      <c r="CX43" s="196"/>
      <c r="CY43" s="196"/>
      <c r="CZ43" s="196"/>
      <c r="DA43" s="196"/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  <c r="DL43" s="196"/>
      <c r="DM43" s="196"/>
      <c r="DN43" s="196"/>
      <c r="DO43" s="196"/>
      <c r="DP43" s="196"/>
      <c r="DQ43" s="196"/>
      <c r="DR43" s="196"/>
      <c r="DS43" s="196"/>
      <c r="DT43" s="196"/>
      <c r="DU43" s="196"/>
      <c r="DV43" s="196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</row>
    <row r="44" spans="1:312" x14ac:dyDescent="0.25">
      <c r="A44" s="84" t="s">
        <v>86</v>
      </c>
      <c r="B44" s="84" t="s">
        <v>164</v>
      </c>
      <c r="C44" s="84" t="s">
        <v>94</v>
      </c>
      <c r="D44" s="85" t="s">
        <v>84</v>
      </c>
      <c r="E44" s="193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7">
        <v>1</v>
      </c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  <c r="CF44" s="196"/>
      <c r="CG44" s="196"/>
      <c r="CH44" s="196"/>
      <c r="CI44" s="196"/>
      <c r="CJ44" s="196"/>
      <c r="CK44" s="196"/>
      <c r="CL44" s="196"/>
      <c r="CM44" s="196"/>
      <c r="CN44" s="196"/>
      <c r="CO44" s="196"/>
      <c r="CP44" s="196"/>
      <c r="CQ44" s="196"/>
      <c r="CR44" s="196"/>
      <c r="CS44" s="196"/>
      <c r="CT44" s="196"/>
      <c r="CU44" s="196"/>
      <c r="CV44" s="196"/>
      <c r="CW44" s="196"/>
      <c r="CX44" s="196"/>
      <c r="CY44" s="196"/>
      <c r="CZ44" s="196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  <c r="DL44" s="196"/>
      <c r="DM44" s="196"/>
      <c r="DN44" s="196"/>
      <c r="DO44" s="196"/>
      <c r="DP44" s="196"/>
      <c r="DQ44" s="196"/>
      <c r="DR44" s="196"/>
      <c r="DS44" s="196"/>
      <c r="DT44" s="196"/>
      <c r="DU44" s="196"/>
      <c r="DV44" s="196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</row>
    <row r="45" spans="1:312" x14ac:dyDescent="0.25">
      <c r="A45" s="84" t="s">
        <v>105</v>
      </c>
      <c r="B45" s="84" t="s">
        <v>164</v>
      </c>
      <c r="C45" s="84" t="s">
        <v>336</v>
      </c>
      <c r="D45" s="85" t="s">
        <v>147</v>
      </c>
      <c r="E45" s="193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>
        <v>2</v>
      </c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  <c r="CF45" s="196"/>
      <c r="CG45" s="196"/>
      <c r="CH45" s="196"/>
      <c r="CI45" s="196"/>
      <c r="CJ45" s="196"/>
      <c r="CK45" s="196"/>
      <c r="CL45" s="196"/>
      <c r="CM45" s="196"/>
      <c r="CN45" s="196"/>
      <c r="CO45" s="196"/>
      <c r="CP45" s="196"/>
      <c r="CQ45" s="196"/>
      <c r="CR45" s="196"/>
      <c r="CS45" s="196"/>
      <c r="CT45" s="196"/>
      <c r="CU45" s="196"/>
      <c r="CV45" s="196"/>
      <c r="CW45" s="196"/>
      <c r="CX45" s="196"/>
      <c r="CY45" s="196"/>
      <c r="CZ45" s="196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  <c r="DL45" s="196"/>
      <c r="DM45" s="196"/>
      <c r="DN45" s="196"/>
      <c r="DO45" s="196"/>
      <c r="DP45" s="196"/>
      <c r="DQ45" s="196"/>
      <c r="DR45" s="196"/>
      <c r="DS45" s="196"/>
      <c r="DT45" s="196"/>
      <c r="DU45" s="196"/>
      <c r="DV45" s="196"/>
      <c r="DW45" s="196"/>
      <c r="DX45" s="196"/>
      <c r="DY45" s="196"/>
      <c r="DZ45" s="196"/>
      <c r="EA45" s="196"/>
      <c r="EB45" s="196"/>
      <c r="EC45" s="196"/>
      <c r="ED45" s="196"/>
      <c r="EE45" s="196"/>
      <c r="EF45" s="196"/>
      <c r="EG45" s="196"/>
      <c r="EH45" s="196"/>
      <c r="EI45" s="196"/>
      <c r="EJ45" s="196"/>
      <c r="EK45" s="196"/>
      <c r="EL45" s="196"/>
      <c r="EM45" s="196"/>
      <c r="EN45" s="196"/>
      <c r="EO45" s="196"/>
      <c r="EP45" s="196"/>
      <c r="EQ45" s="196"/>
      <c r="ER45" s="196"/>
      <c r="ES45" s="196"/>
      <c r="ET45" s="196"/>
      <c r="EU45" s="196"/>
      <c r="EV45" s="196"/>
      <c r="EW45" s="196"/>
      <c r="EX45" s="196"/>
      <c r="EY45" s="196"/>
      <c r="EZ45" s="196"/>
      <c r="FA45" s="196"/>
      <c r="FB45" s="196"/>
      <c r="FC45" s="196"/>
      <c r="FD45" s="196"/>
      <c r="FE45" s="196"/>
      <c r="FF45" s="196"/>
      <c r="FG45" s="196"/>
      <c r="FH45" s="196"/>
      <c r="FI45" s="196"/>
      <c r="FJ45" s="196"/>
      <c r="FK45" s="196"/>
      <c r="FL45" s="196"/>
      <c r="FM45" s="196"/>
      <c r="FN45" s="196"/>
      <c r="FO45" s="196"/>
      <c r="FP45" s="196"/>
      <c r="FQ45" s="196"/>
      <c r="FR45" s="196"/>
      <c r="FS45" s="196"/>
      <c r="FT45" s="196"/>
      <c r="FU45" s="196"/>
      <c r="FV45" s="196"/>
      <c r="FW45" s="196"/>
      <c r="FX45" s="196"/>
      <c r="FY45" s="196"/>
      <c r="FZ45" s="196"/>
      <c r="GA45" s="196"/>
      <c r="GB45" s="196"/>
      <c r="GC45" s="196"/>
      <c r="GD45" s="196"/>
      <c r="GE45" s="196"/>
      <c r="GF45" s="196"/>
      <c r="GG45" s="196"/>
      <c r="GH45" s="196"/>
      <c r="GI45" s="196"/>
      <c r="GJ45" s="196"/>
      <c r="GK45" s="196"/>
      <c r="GL45" s="196"/>
      <c r="GM45" s="196"/>
      <c r="GN45" s="196"/>
      <c r="GO45" s="196"/>
      <c r="GP45" s="196"/>
      <c r="GQ45" s="196"/>
      <c r="GR45" s="196"/>
      <c r="GS45" s="196"/>
      <c r="GT45" s="196"/>
      <c r="GU45" s="196"/>
      <c r="GV45" s="196"/>
      <c r="GW45" s="196"/>
      <c r="GX45" s="196"/>
      <c r="GY45" s="196"/>
      <c r="GZ45" s="196"/>
      <c r="HA45" s="196"/>
      <c r="HB45" s="196"/>
      <c r="HC45" s="196"/>
      <c r="HD45" s="196"/>
      <c r="HE45" s="196"/>
      <c r="HF45" s="196"/>
      <c r="HG45" s="196"/>
      <c r="HH45" s="196"/>
      <c r="HI45" s="196"/>
      <c r="HJ45" s="196"/>
      <c r="HK45" s="196"/>
      <c r="HL45" s="196"/>
      <c r="HM45" s="196"/>
      <c r="HN45" s="196"/>
      <c r="HO45" s="196"/>
      <c r="HP45" s="196"/>
      <c r="HQ45" s="196"/>
      <c r="HR45" s="196"/>
      <c r="HS45" s="196"/>
      <c r="HT45" s="196"/>
      <c r="HU45" s="196"/>
      <c r="HV45" s="196"/>
      <c r="HW45" s="196"/>
      <c r="HX45" s="196"/>
      <c r="HY45" s="196"/>
      <c r="HZ45" s="196"/>
      <c r="IA45" s="196"/>
      <c r="IB45" s="196"/>
      <c r="IC45" s="196"/>
      <c r="ID45" s="196"/>
      <c r="IE45" s="196"/>
      <c r="IF45" s="196"/>
      <c r="IG45" s="196"/>
      <c r="IH45" s="196"/>
      <c r="II45" s="196"/>
      <c r="IJ45" s="196"/>
      <c r="IK45" s="196"/>
      <c r="IL45" s="196"/>
      <c r="IM45" s="196"/>
      <c r="IN45" s="196"/>
      <c r="IO45" s="196"/>
      <c r="IP45" s="196"/>
      <c r="IQ45" s="196"/>
      <c r="IR45" s="196"/>
      <c r="IS45" s="196"/>
      <c r="IT45" s="196"/>
      <c r="IU45" s="196"/>
      <c r="IV45" s="196"/>
      <c r="IW45" s="196"/>
      <c r="IX45" s="196"/>
      <c r="IY45" s="196"/>
      <c r="IZ45" s="196"/>
      <c r="JA45" s="196"/>
      <c r="JB45" s="196"/>
      <c r="JC45" s="196"/>
      <c r="JD45" s="196"/>
      <c r="JE45" s="196"/>
      <c r="JF45" s="196"/>
      <c r="JG45" s="196"/>
      <c r="JH45" s="196"/>
      <c r="JI45" s="196"/>
      <c r="JJ45" s="196"/>
      <c r="JK45" s="196"/>
      <c r="JL45" s="196"/>
      <c r="JM45" s="196"/>
      <c r="JN45" s="196"/>
      <c r="JO45" s="196"/>
      <c r="JP45" s="196"/>
      <c r="JQ45" s="196"/>
      <c r="JR45" s="196"/>
      <c r="JS45" s="196"/>
      <c r="JT45" s="196"/>
      <c r="JU45" s="196"/>
      <c r="JV45" s="196"/>
      <c r="JW45" s="196"/>
      <c r="JX45" s="196"/>
      <c r="JY45" s="196"/>
      <c r="JZ45" s="196"/>
      <c r="KA45" s="196"/>
      <c r="KB45" s="196"/>
      <c r="KC45" s="196"/>
      <c r="KD45" s="196"/>
      <c r="KE45" s="196"/>
      <c r="KF45" s="196"/>
      <c r="KG45" s="196"/>
      <c r="KH45" s="196"/>
      <c r="KI45" s="196"/>
      <c r="KJ45" s="196"/>
      <c r="KK45" s="196"/>
      <c r="KL45" s="196"/>
      <c r="KM45" s="196"/>
      <c r="KN45" s="196"/>
      <c r="KO45" s="196"/>
      <c r="KP45" s="196"/>
      <c r="KQ45" s="196"/>
      <c r="KR45" s="196"/>
      <c r="KS45" s="196"/>
      <c r="KT45" s="196"/>
      <c r="KU45" s="196"/>
      <c r="KV45" s="196"/>
      <c r="KW45" s="196"/>
      <c r="KX45" s="196"/>
      <c r="KY45" s="196"/>
      <c r="KZ45" s="196"/>
    </row>
    <row r="46" spans="1:312" x14ac:dyDescent="0.25">
      <c r="A46" s="84" t="s">
        <v>102</v>
      </c>
      <c r="B46" s="84" t="s">
        <v>164</v>
      </c>
      <c r="C46" s="84" t="s">
        <v>110</v>
      </c>
      <c r="D46" s="85" t="s">
        <v>84</v>
      </c>
      <c r="E46" s="193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7">
        <v>1</v>
      </c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  <c r="BT46" s="196"/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6"/>
      <c r="CM46" s="196"/>
      <c r="CN46" s="196"/>
      <c r="CO46" s="196"/>
      <c r="CP46" s="196"/>
      <c r="CQ46" s="196"/>
      <c r="CR46" s="196"/>
      <c r="CS46" s="196"/>
      <c r="CT46" s="196"/>
      <c r="CU46" s="196"/>
      <c r="CV46" s="196"/>
      <c r="CW46" s="196"/>
      <c r="CX46" s="196"/>
      <c r="CY46" s="196"/>
      <c r="CZ46" s="196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  <c r="DL46" s="196"/>
      <c r="DM46" s="196"/>
      <c r="DN46" s="196"/>
      <c r="DO46" s="196"/>
      <c r="DP46" s="196"/>
      <c r="DQ46" s="196"/>
      <c r="DR46" s="196"/>
      <c r="DS46" s="196"/>
      <c r="DT46" s="196"/>
      <c r="DU46" s="196"/>
      <c r="DV46" s="196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</row>
    <row r="47" spans="1:312" x14ac:dyDescent="0.25">
      <c r="A47" s="84" t="s">
        <v>103</v>
      </c>
      <c r="B47" s="84" t="s">
        <v>164</v>
      </c>
      <c r="C47" s="84" t="s">
        <v>111</v>
      </c>
      <c r="D47" s="85" t="s">
        <v>139</v>
      </c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6"/>
      <c r="BD47" s="196"/>
      <c r="BE47" s="196"/>
      <c r="BF47" s="196"/>
      <c r="BG47" s="196"/>
      <c r="BH47" s="196"/>
      <c r="BI47" s="196"/>
      <c r="BJ47" s="196"/>
      <c r="BK47" s="196"/>
      <c r="BL47" s="196"/>
      <c r="BM47" s="196"/>
      <c r="BN47" s="196"/>
      <c r="BO47" s="196"/>
      <c r="BP47" s="196"/>
      <c r="BQ47" s="196"/>
      <c r="BR47" s="196"/>
      <c r="BS47" s="196"/>
      <c r="BT47" s="196"/>
      <c r="BU47" s="196"/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6"/>
      <c r="CN47" s="196"/>
      <c r="CO47" s="196"/>
      <c r="CP47" s="196"/>
      <c r="CQ47" s="196"/>
      <c r="CR47" s="196"/>
      <c r="CS47" s="196"/>
      <c r="CT47" s="196"/>
      <c r="CU47" s="196"/>
      <c r="CV47" s="196"/>
      <c r="CW47" s="196"/>
      <c r="CX47" s="196"/>
      <c r="CY47" s="196"/>
      <c r="CZ47" s="196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  <c r="DL47" s="196"/>
      <c r="DM47" s="196"/>
      <c r="DN47" s="196"/>
      <c r="DO47" s="196"/>
      <c r="DP47" s="196"/>
      <c r="DQ47" s="196"/>
      <c r="DR47" s="196"/>
      <c r="DS47" s="196"/>
      <c r="DT47" s="196"/>
      <c r="DU47" s="196"/>
      <c r="DV47" s="196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</row>
    <row r="48" spans="1:312" x14ac:dyDescent="0.25">
      <c r="A48" s="84" t="s">
        <v>302</v>
      </c>
      <c r="B48" s="84" t="s">
        <v>161</v>
      </c>
      <c r="C48" s="84" t="s">
        <v>337</v>
      </c>
      <c r="D48" s="85" t="s">
        <v>510</v>
      </c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7">
        <v>2</v>
      </c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6"/>
      <c r="BD48" s="196"/>
      <c r="BE48" s="196"/>
      <c r="BF48" s="196"/>
      <c r="BG48" s="196"/>
      <c r="BH48" s="196"/>
      <c r="BI48" s="196"/>
      <c r="BJ48" s="196"/>
      <c r="BK48" s="196"/>
      <c r="BL48" s="196"/>
      <c r="BM48" s="196"/>
      <c r="BN48" s="196"/>
      <c r="BO48" s="196"/>
      <c r="BP48" s="196"/>
      <c r="BQ48" s="196"/>
      <c r="BR48" s="196"/>
      <c r="BS48" s="196"/>
      <c r="BT48" s="196"/>
      <c r="BU48" s="196"/>
      <c r="BV48" s="196"/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6"/>
      <c r="CO48" s="196"/>
      <c r="CP48" s="196"/>
      <c r="CQ48" s="196"/>
      <c r="CR48" s="196"/>
      <c r="CS48" s="196"/>
      <c r="CT48" s="196"/>
      <c r="CU48" s="196"/>
      <c r="CV48" s="196"/>
      <c r="CW48" s="196"/>
      <c r="CX48" s="196"/>
      <c r="CY48" s="196"/>
      <c r="CZ48" s="196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  <c r="DL48" s="196"/>
      <c r="DM48" s="196"/>
      <c r="DN48" s="196"/>
      <c r="DO48" s="196"/>
      <c r="DP48" s="196"/>
      <c r="DQ48" s="196"/>
      <c r="DR48" s="196"/>
      <c r="DS48" s="196"/>
      <c r="DT48" s="196"/>
      <c r="DU48" s="196"/>
      <c r="DV48" s="196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</row>
    <row r="49" spans="1:312" x14ac:dyDescent="0.25">
      <c r="A49" s="84" t="s">
        <v>283</v>
      </c>
      <c r="B49" s="84" t="s">
        <v>161</v>
      </c>
      <c r="C49" s="84" t="s">
        <v>338</v>
      </c>
      <c r="D49" s="85" t="s">
        <v>511</v>
      </c>
      <c r="E49" s="193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>
        <v>2</v>
      </c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6"/>
      <c r="BD49" s="196"/>
      <c r="BE49" s="196"/>
      <c r="BF49" s="196"/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/>
      <c r="BS49" s="196"/>
      <c r="BT49" s="196"/>
      <c r="BU49" s="196"/>
      <c r="BV49" s="196"/>
      <c r="BW49" s="196"/>
      <c r="BX49" s="196"/>
      <c r="BY49" s="196"/>
      <c r="BZ49" s="196"/>
      <c r="CA49" s="196"/>
      <c r="CB49" s="196"/>
      <c r="CC49" s="196"/>
      <c r="CD49" s="196"/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6"/>
      <c r="CP49" s="196"/>
      <c r="CQ49" s="196"/>
      <c r="CR49" s="196"/>
      <c r="CS49" s="196"/>
      <c r="CT49" s="196"/>
      <c r="CU49" s="196"/>
      <c r="CV49" s="196"/>
      <c r="CW49" s="196"/>
      <c r="CX49" s="196"/>
      <c r="CY49" s="196"/>
      <c r="CZ49" s="196"/>
      <c r="DA49" s="196"/>
      <c r="DB49" s="196"/>
      <c r="DC49" s="196"/>
      <c r="DD49" s="196"/>
      <c r="DE49" s="196"/>
      <c r="DF49" s="196"/>
      <c r="DG49" s="196"/>
      <c r="DH49" s="196"/>
      <c r="DI49" s="196"/>
      <c r="DJ49" s="196"/>
      <c r="DK49" s="196"/>
      <c r="DL49" s="196"/>
      <c r="DM49" s="196"/>
      <c r="DN49" s="196"/>
      <c r="DO49" s="196"/>
      <c r="DP49" s="196"/>
      <c r="DQ49" s="196"/>
      <c r="DR49" s="196"/>
      <c r="DS49" s="196"/>
      <c r="DT49" s="196"/>
      <c r="DU49" s="196"/>
      <c r="DV49" s="196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</row>
    <row r="50" spans="1:312" x14ac:dyDescent="0.25">
      <c r="A50" s="84" t="s">
        <v>288</v>
      </c>
      <c r="B50" s="84" t="s">
        <v>161</v>
      </c>
      <c r="C50" s="84" t="s">
        <v>339</v>
      </c>
      <c r="D50" s="85" t="s">
        <v>283</v>
      </c>
      <c r="E50" s="193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3">
        <v>1</v>
      </c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96"/>
      <c r="BO50" s="196"/>
      <c r="BP50" s="196"/>
      <c r="BQ50" s="196"/>
      <c r="BR50" s="196"/>
      <c r="BS50" s="196"/>
      <c r="BT50" s="196"/>
      <c r="BU50" s="196"/>
      <c r="BV50" s="196"/>
      <c r="BW50" s="196"/>
      <c r="BX50" s="196"/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6"/>
      <c r="CQ50" s="196"/>
      <c r="CR50" s="196"/>
      <c r="CS50" s="196"/>
      <c r="CT50" s="196"/>
      <c r="CU50" s="196"/>
      <c r="CV50" s="196"/>
      <c r="CW50" s="196"/>
      <c r="CX50" s="196"/>
      <c r="CY50" s="196"/>
      <c r="CZ50" s="196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  <c r="DL50" s="196"/>
      <c r="DM50" s="196"/>
      <c r="DN50" s="196"/>
      <c r="DO50" s="196"/>
      <c r="DP50" s="196"/>
      <c r="DQ50" s="196"/>
      <c r="DR50" s="196"/>
      <c r="DS50" s="196"/>
      <c r="DT50" s="196"/>
      <c r="DU50" s="196"/>
      <c r="DV50" s="196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</row>
    <row r="51" spans="1:312" x14ac:dyDescent="0.25">
      <c r="A51" s="84" t="s">
        <v>306</v>
      </c>
      <c r="B51" s="84" t="s">
        <v>318</v>
      </c>
      <c r="C51" s="84" t="s">
        <v>331</v>
      </c>
      <c r="D51" s="85" t="s">
        <v>512</v>
      </c>
      <c r="E51" s="193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3">
        <v>1</v>
      </c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6"/>
      <c r="BD51" s="196"/>
      <c r="BE51" s="196"/>
      <c r="BF51" s="196"/>
      <c r="BG51" s="196"/>
      <c r="BH51" s="196"/>
      <c r="BI51" s="196"/>
      <c r="BJ51" s="196"/>
      <c r="BK51" s="196"/>
      <c r="BL51" s="196"/>
      <c r="BM51" s="196"/>
      <c r="BN51" s="196"/>
      <c r="BO51" s="196"/>
      <c r="BP51" s="196"/>
      <c r="BQ51" s="196"/>
      <c r="BR51" s="196"/>
      <c r="BS51" s="196"/>
      <c r="BT51" s="196"/>
      <c r="BU51" s="196"/>
      <c r="BV51" s="196"/>
      <c r="BW51" s="196"/>
      <c r="BX51" s="196"/>
      <c r="BY51" s="196"/>
      <c r="BZ51" s="196"/>
      <c r="CA51" s="196"/>
      <c r="CB51" s="196"/>
      <c r="CC51" s="196"/>
      <c r="CD51" s="196"/>
      <c r="CE51" s="196"/>
      <c r="CF51" s="196"/>
      <c r="CG51" s="196"/>
      <c r="CH51" s="196"/>
      <c r="CI51" s="196"/>
      <c r="CJ51" s="196"/>
      <c r="CK51" s="196"/>
      <c r="CL51" s="196"/>
      <c r="CM51" s="196"/>
      <c r="CN51" s="196"/>
      <c r="CO51" s="196"/>
      <c r="CP51" s="196"/>
      <c r="CQ51" s="196"/>
      <c r="CR51" s="196"/>
      <c r="CS51" s="196"/>
      <c r="CT51" s="196"/>
      <c r="CU51" s="196"/>
      <c r="CV51" s="196"/>
      <c r="CW51" s="196"/>
      <c r="CX51" s="196"/>
      <c r="CY51" s="196"/>
      <c r="CZ51" s="196"/>
      <c r="DA51" s="196"/>
      <c r="DB51" s="196"/>
      <c r="DC51" s="196"/>
      <c r="DD51" s="196"/>
      <c r="DE51" s="196"/>
      <c r="DF51" s="196"/>
      <c r="DG51" s="196"/>
      <c r="DH51" s="196"/>
      <c r="DI51" s="196"/>
      <c r="DJ51" s="196"/>
      <c r="DK51" s="196"/>
      <c r="DL51" s="196"/>
      <c r="DM51" s="196"/>
      <c r="DN51" s="196"/>
      <c r="DO51" s="196"/>
      <c r="DP51" s="196"/>
      <c r="DQ51" s="196"/>
      <c r="DR51" s="196"/>
      <c r="DS51" s="196"/>
      <c r="DT51" s="196"/>
      <c r="DU51" s="196"/>
      <c r="DV51" s="196"/>
      <c r="DW51" s="196"/>
      <c r="DX51" s="196"/>
      <c r="DY51" s="196"/>
      <c r="DZ51" s="196"/>
      <c r="EA51" s="196"/>
      <c r="EB51" s="196"/>
      <c r="EC51" s="196"/>
      <c r="ED51" s="196"/>
      <c r="EE51" s="196"/>
      <c r="EF51" s="196"/>
      <c r="EG51" s="196"/>
      <c r="EH51" s="196"/>
      <c r="EI51" s="196"/>
      <c r="EJ51" s="196"/>
      <c r="EK51" s="196"/>
      <c r="EL51" s="196"/>
      <c r="EM51" s="196"/>
      <c r="EN51" s="196"/>
      <c r="EO51" s="196"/>
      <c r="EP51" s="196"/>
      <c r="EQ51" s="196"/>
      <c r="ER51" s="196"/>
      <c r="ES51" s="196"/>
      <c r="ET51" s="196"/>
      <c r="EU51" s="196"/>
      <c r="EV51" s="196"/>
      <c r="EW51" s="196"/>
      <c r="EX51" s="196"/>
      <c r="EY51" s="196"/>
      <c r="EZ51" s="196"/>
      <c r="FA51" s="196"/>
      <c r="FB51" s="196"/>
      <c r="FC51" s="196"/>
      <c r="FD51" s="196"/>
      <c r="FE51" s="196"/>
      <c r="FF51" s="196"/>
      <c r="FG51" s="196"/>
      <c r="FH51" s="196"/>
      <c r="FI51" s="196"/>
      <c r="FJ51" s="196"/>
      <c r="FK51" s="196"/>
      <c r="FL51" s="196"/>
      <c r="FM51" s="196"/>
      <c r="FN51" s="196"/>
      <c r="FO51" s="196"/>
      <c r="FP51" s="196"/>
      <c r="FQ51" s="196"/>
      <c r="FR51" s="196"/>
      <c r="FS51" s="196"/>
      <c r="FT51" s="196"/>
      <c r="FU51" s="196"/>
      <c r="FV51" s="196"/>
      <c r="FW51" s="196"/>
      <c r="FX51" s="196"/>
      <c r="FY51" s="196"/>
      <c r="FZ51" s="196"/>
      <c r="GA51" s="196"/>
      <c r="GB51" s="196"/>
      <c r="GC51" s="196"/>
      <c r="GD51" s="196"/>
      <c r="GE51" s="196"/>
      <c r="GF51" s="196"/>
      <c r="GG51" s="196"/>
      <c r="GH51" s="196"/>
      <c r="GI51" s="196"/>
      <c r="GJ51" s="196"/>
      <c r="GK51" s="196"/>
      <c r="GL51" s="196"/>
      <c r="GM51" s="196"/>
      <c r="GN51" s="196"/>
      <c r="GO51" s="196"/>
      <c r="GP51" s="196"/>
      <c r="GQ51" s="196"/>
      <c r="GR51" s="196"/>
      <c r="GS51" s="196"/>
      <c r="GT51" s="196"/>
      <c r="GU51" s="196"/>
      <c r="GV51" s="196"/>
      <c r="GW51" s="196"/>
      <c r="GX51" s="196"/>
      <c r="GY51" s="196"/>
      <c r="GZ51" s="196"/>
      <c r="HA51" s="196"/>
      <c r="HB51" s="196"/>
      <c r="HC51" s="196"/>
      <c r="HD51" s="196"/>
      <c r="HE51" s="196"/>
      <c r="HF51" s="196"/>
      <c r="HG51" s="196"/>
      <c r="HH51" s="196"/>
      <c r="HI51" s="196"/>
      <c r="HJ51" s="196"/>
      <c r="HK51" s="196"/>
      <c r="HL51" s="196"/>
      <c r="HM51" s="196"/>
      <c r="HN51" s="196"/>
      <c r="HO51" s="196"/>
      <c r="HP51" s="196"/>
      <c r="HQ51" s="196"/>
      <c r="HR51" s="196"/>
      <c r="HS51" s="196"/>
      <c r="HT51" s="196"/>
      <c r="HU51" s="196"/>
      <c r="HV51" s="196"/>
      <c r="HW51" s="196"/>
      <c r="HX51" s="196"/>
      <c r="HY51" s="196"/>
      <c r="HZ51" s="196"/>
      <c r="IA51" s="196"/>
      <c r="IB51" s="196"/>
      <c r="IC51" s="196"/>
      <c r="ID51" s="196"/>
      <c r="IE51" s="196"/>
      <c r="IF51" s="196"/>
      <c r="IG51" s="196"/>
      <c r="IH51" s="196"/>
      <c r="II51" s="196"/>
      <c r="IJ51" s="196"/>
      <c r="IK51" s="196"/>
      <c r="IL51" s="196"/>
      <c r="IM51" s="196"/>
      <c r="IN51" s="196"/>
      <c r="IO51" s="196"/>
      <c r="IP51" s="196"/>
      <c r="IQ51" s="196"/>
      <c r="IR51" s="196"/>
      <c r="IS51" s="196"/>
      <c r="IT51" s="196"/>
      <c r="IU51" s="196"/>
      <c r="IV51" s="196"/>
      <c r="IW51" s="196"/>
      <c r="IX51" s="196"/>
      <c r="IY51" s="196"/>
      <c r="IZ51" s="196"/>
      <c r="JA51" s="196"/>
      <c r="JB51" s="196"/>
      <c r="JC51" s="196"/>
      <c r="JD51" s="196"/>
      <c r="JE51" s="196"/>
      <c r="JF51" s="196"/>
      <c r="JG51" s="196"/>
      <c r="JH51" s="196"/>
      <c r="JI51" s="196"/>
      <c r="JJ51" s="196"/>
      <c r="JK51" s="196"/>
      <c r="JL51" s="196"/>
      <c r="JM51" s="196"/>
      <c r="JN51" s="196"/>
      <c r="JO51" s="196"/>
      <c r="JP51" s="196"/>
      <c r="JQ51" s="196"/>
      <c r="JR51" s="196"/>
      <c r="JS51" s="196"/>
      <c r="JT51" s="196"/>
      <c r="JU51" s="196"/>
      <c r="JV51" s="196"/>
      <c r="JW51" s="196"/>
      <c r="JX51" s="196"/>
      <c r="JY51" s="196"/>
      <c r="JZ51" s="196"/>
      <c r="KA51" s="196"/>
      <c r="KB51" s="196"/>
      <c r="KC51" s="196"/>
      <c r="KD51" s="196"/>
      <c r="KE51" s="196"/>
      <c r="KF51" s="196"/>
      <c r="KG51" s="196"/>
      <c r="KH51" s="196"/>
      <c r="KI51" s="196"/>
      <c r="KJ51" s="196"/>
      <c r="KK51" s="196"/>
      <c r="KL51" s="196"/>
      <c r="KM51" s="196"/>
      <c r="KN51" s="196"/>
      <c r="KO51" s="196"/>
      <c r="KP51" s="196"/>
      <c r="KQ51" s="196"/>
      <c r="KR51" s="196"/>
      <c r="KS51" s="196"/>
      <c r="KT51" s="196"/>
      <c r="KU51" s="196"/>
      <c r="KV51" s="196"/>
      <c r="KW51" s="196"/>
      <c r="KX51" s="196"/>
      <c r="KY51" s="196"/>
      <c r="KZ51" s="196"/>
    </row>
    <row r="52" spans="1:312" x14ac:dyDescent="0.25">
      <c r="A52" s="84" t="s">
        <v>309</v>
      </c>
      <c r="B52" s="84" t="s">
        <v>317</v>
      </c>
      <c r="C52" s="84" t="s">
        <v>340</v>
      </c>
      <c r="D52" s="85" t="s">
        <v>288</v>
      </c>
      <c r="E52" s="193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3">
        <v>1</v>
      </c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  <c r="CF52" s="196"/>
      <c r="CG52" s="196"/>
      <c r="CH52" s="196"/>
      <c r="CI52" s="196"/>
      <c r="CJ52" s="196"/>
      <c r="CK52" s="196"/>
      <c r="CL52" s="196"/>
      <c r="CM52" s="196"/>
      <c r="CN52" s="196"/>
      <c r="CO52" s="196"/>
      <c r="CP52" s="196"/>
      <c r="CQ52" s="196"/>
      <c r="CR52" s="196"/>
      <c r="CS52" s="196"/>
      <c r="CT52" s="196"/>
      <c r="CU52" s="196"/>
      <c r="CV52" s="196"/>
      <c r="CW52" s="196"/>
      <c r="CX52" s="196"/>
      <c r="CY52" s="196"/>
      <c r="CZ52" s="196"/>
      <c r="DA52" s="196"/>
      <c r="DB52" s="196"/>
      <c r="DC52" s="196"/>
      <c r="DD52" s="196"/>
      <c r="DE52" s="196"/>
      <c r="DF52" s="196"/>
      <c r="DG52" s="196"/>
      <c r="DH52" s="196"/>
      <c r="DI52" s="196"/>
      <c r="DJ52" s="196"/>
      <c r="DK52" s="196"/>
      <c r="DL52" s="196"/>
      <c r="DM52" s="196"/>
      <c r="DN52" s="196"/>
      <c r="DO52" s="196"/>
      <c r="DP52" s="196"/>
      <c r="DQ52" s="196"/>
      <c r="DR52" s="196"/>
      <c r="DS52" s="196"/>
      <c r="DT52" s="196"/>
      <c r="DU52" s="196"/>
      <c r="DV52" s="196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</row>
    <row r="53" spans="1:312" x14ac:dyDescent="0.25">
      <c r="A53" s="84" t="s">
        <v>313</v>
      </c>
      <c r="B53" s="84" t="s">
        <v>317</v>
      </c>
      <c r="C53" s="84" t="s">
        <v>341</v>
      </c>
      <c r="D53" s="85" t="s">
        <v>288</v>
      </c>
      <c r="E53" s="193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3">
        <v>1</v>
      </c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  <c r="CF53" s="196"/>
      <c r="CG53" s="196"/>
      <c r="CH53" s="196"/>
      <c r="CI53" s="196"/>
      <c r="CJ53" s="196"/>
      <c r="CK53" s="196"/>
      <c r="CL53" s="196"/>
      <c r="CM53" s="196"/>
      <c r="CN53" s="196"/>
      <c r="CO53" s="196"/>
      <c r="CP53" s="196"/>
      <c r="CQ53" s="196"/>
      <c r="CR53" s="196"/>
      <c r="CS53" s="196"/>
      <c r="CT53" s="196"/>
      <c r="CU53" s="196"/>
      <c r="CV53" s="196"/>
      <c r="CW53" s="196"/>
      <c r="CX53" s="196"/>
      <c r="CY53" s="196"/>
      <c r="CZ53" s="196"/>
      <c r="DA53" s="196"/>
      <c r="DB53" s="196"/>
      <c r="DC53" s="196"/>
      <c r="DD53" s="196"/>
      <c r="DE53" s="196"/>
      <c r="DF53" s="196"/>
      <c r="DG53" s="196"/>
      <c r="DH53" s="196"/>
      <c r="DI53" s="196"/>
      <c r="DJ53" s="196"/>
      <c r="DK53" s="196"/>
      <c r="DL53" s="196"/>
      <c r="DM53" s="196"/>
      <c r="DN53" s="196"/>
      <c r="DO53" s="196"/>
      <c r="DP53" s="196"/>
      <c r="DQ53" s="196"/>
      <c r="DR53" s="196"/>
      <c r="DS53" s="196"/>
      <c r="DT53" s="196"/>
      <c r="DU53" s="196"/>
      <c r="DV53" s="196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</row>
    <row r="54" spans="1:312" x14ac:dyDescent="0.25">
      <c r="A54" s="84" t="s">
        <v>315</v>
      </c>
      <c r="B54" s="84" t="s">
        <v>317</v>
      </c>
      <c r="C54" s="84" t="s">
        <v>342</v>
      </c>
      <c r="D54" s="85" t="s">
        <v>288</v>
      </c>
      <c r="E54" s="193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3">
        <v>1</v>
      </c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  <c r="CF54" s="196"/>
      <c r="CG54" s="196"/>
      <c r="CH54" s="196"/>
      <c r="CI54" s="196"/>
      <c r="CJ54" s="196"/>
      <c r="CK54" s="196"/>
      <c r="CL54" s="196"/>
      <c r="CM54" s="196"/>
      <c r="CN54" s="196"/>
      <c r="CO54" s="196"/>
      <c r="CP54" s="196"/>
      <c r="CQ54" s="196"/>
      <c r="CR54" s="196"/>
      <c r="CS54" s="196"/>
      <c r="CT54" s="196"/>
      <c r="CU54" s="196"/>
      <c r="CV54" s="196"/>
      <c r="CW54" s="196"/>
      <c r="CX54" s="196"/>
      <c r="CY54" s="196"/>
      <c r="CZ54" s="196"/>
      <c r="DA54" s="196"/>
      <c r="DB54" s="196"/>
      <c r="DC54" s="196"/>
      <c r="DD54" s="196"/>
      <c r="DE54" s="196"/>
      <c r="DF54" s="196"/>
      <c r="DG54" s="196"/>
      <c r="DH54" s="196"/>
      <c r="DI54" s="196"/>
      <c r="DJ54" s="196"/>
      <c r="DK54" s="196"/>
      <c r="DL54" s="196"/>
      <c r="DM54" s="196"/>
      <c r="DN54" s="196"/>
      <c r="DO54" s="196"/>
      <c r="DP54" s="196"/>
      <c r="DQ54" s="196"/>
      <c r="DR54" s="196"/>
      <c r="DS54" s="196"/>
      <c r="DT54" s="196"/>
      <c r="DU54" s="196"/>
      <c r="DV54" s="196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</row>
    <row r="55" spans="1:312" x14ac:dyDescent="0.25">
      <c r="A55" s="84" t="s">
        <v>297</v>
      </c>
      <c r="B55" s="84" t="s">
        <v>317</v>
      </c>
      <c r="C55" s="84" t="s">
        <v>343</v>
      </c>
      <c r="D55" s="85" t="s">
        <v>288</v>
      </c>
      <c r="E55" s="193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3">
        <v>1</v>
      </c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6"/>
      <c r="BZ55" s="196"/>
      <c r="CA55" s="196"/>
      <c r="CB55" s="196"/>
      <c r="CC55" s="196"/>
      <c r="CD55" s="196"/>
      <c r="CE55" s="196"/>
      <c r="CF55" s="196"/>
      <c r="CG55" s="196"/>
      <c r="CH55" s="196"/>
      <c r="CI55" s="196"/>
      <c r="CJ55" s="196"/>
      <c r="CK55" s="196"/>
      <c r="CL55" s="196"/>
      <c r="CM55" s="196"/>
      <c r="CN55" s="196"/>
      <c r="CO55" s="196"/>
      <c r="CP55" s="196"/>
      <c r="CQ55" s="196"/>
      <c r="CR55" s="196"/>
      <c r="CS55" s="196"/>
      <c r="CT55" s="196"/>
      <c r="CU55" s="196"/>
      <c r="CV55" s="196"/>
      <c r="CW55" s="196"/>
      <c r="CX55" s="196"/>
      <c r="CY55" s="196"/>
      <c r="CZ55" s="196"/>
      <c r="DA55" s="196"/>
      <c r="DB55" s="196"/>
      <c r="DC55" s="196"/>
      <c r="DD55" s="196"/>
      <c r="DE55" s="196"/>
      <c r="DF55" s="196"/>
      <c r="DG55" s="196"/>
      <c r="DH55" s="196"/>
      <c r="DI55" s="196"/>
      <c r="DJ55" s="196"/>
      <c r="DK55" s="196"/>
      <c r="DL55" s="196"/>
      <c r="DM55" s="196"/>
      <c r="DN55" s="196"/>
      <c r="DO55" s="196"/>
      <c r="DP55" s="196"/>
      <c r="DQ55" s="196"/>
      <c r="DR55" s="196"/>
      <c r="DS55" s="196"/>
      <c r="DT55" s="196"/>
      <c r="DU55" s="196"/>
      <c r="DV55" s="196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</row>
    <row r="56" spans="1:312" x14ac:dyDescent="0.25">
      <c r="A56" s="84" t="s">
        <v>293</v>
      </c>
      <c r="B56" s="84" t="s">
        <v>317</v>
      </c>
      <c r="C56" s="84" t="s">
        <v>344</v>
      </c>
      <c r="D56" s="85" t="s">
        <v>288</v>
      </c>
      <c r="E56" s="193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3">
        <v>1</v>
      </c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6"/>
      <c r="BD56" s="196"/>
      <c r="BE56" s="196"/>
      <c r="BF56" s="196"/>
      <c r="BG56" s="196"/>
      <c r="BH56" s="196"/>
      <c r="BI56" s="196"/>
      <c r="BJ56" s="196"/>
      <c r="BK56" s="196"/>
      <c r="BL56" s="196"/>
      <c r="BM56" s="196"/>
      <c r="BN56" s="196"/>
      <c r="BO56" s="196"/>
      <c r="BP56" s="196"/>
      <c r="BQ56" s="196"/>
      <c r="BR56" s="196"/>
      <c r="BS56" s="196"/>
      <c r="BT56" s="196"/>
      <c r="BU56" s="196"/>
      <c r="BV56" s="196"/>
      <c r="BW56" s="196"/>
      <c r="BX56" s="196"/>
      <c r="BY56" s="196"/>
      <c r="BZ56" s="196"/>
      <c r="CA56" s="196"/>
      <c r="CB56" s="196"/>
      <c r="CC56" s="196"/>
      <c r="CD56" s="196"/>
      <c r="CE56" s="196"/>
      <c r="CF56" s="196"/>
      <c r="CG56" s="196"/>
      <c r="CH56" s="196"/>
      <c r="CI56" s="196"/>
      <c r="CJ56" s="196"/>
      <c r="CK56" s="196"/>
      <c r="CL56" s="196"/>
      <c r="CM56" s="196"/>
      <c r="CN56" s="196"/>
      <c r="CO56" s="196"/>
      <c r="CP56" s="196"/>
      <c r="CQ56" s="196"/>
      <c r="CR56" s="196"/>
      <c r="CS56" s="196"/>
      <c r="CT56" s="196"/>
      <c r="CU56" s="196"/>
      <c r="CV56" s="196"/>
      <c r="CW56" s="196"/>
      <c r="CX56" s="196"/>
      <c r="CY56" s="196"/>
      <c r="CZ56" s="196"/>
      <c r="DA56" s="196"/>
      <c r="DB56" s="196"/>
      <c r="DC56" s="196"/>
      <c r="DD56" s="196"/>
      <c r="DE56" s="196"/>
      <c r="DF56" s="196"/>
      <c r="DG56" s="196"/>
      <c r="DH56" s="196"/>
      <c r="DI56" s="196"/>
      <c r="DJ56" s="196"/>
      <c r="DK56" s="196"/>
      <c r="DL56" s="196"/>
      <c r="DM56" s="196"/>
      <c r="DN56" s="196"/>
      <c r="DO56" s="196"/>
      <c r="DP56" s="196"/>
      <c r="DQ56" s="196"/>
      <c r="DR56" s="196"/>
      <c r="DS56" s="196"/>
      <c r="DT56" s="196"/>
      <c r="DU56" s="196"/>
      <c r="DV56" s="196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</row>
    <row r="57" spans="1:312" x14ac:dyDescent="0.25">
      <c r="A57" s="84" t="s">
        <v>67</v>
      </c>
      <c r="B57" s="84" t="s">
        <v>161</v>
      </c>
      <c r="C57" s="84" t="s">
        <v>68</v>
      </c>
      <c r="D57" s="85" t="s">
        <v>139</v>
      </c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6"/>
      <c r="CX57" s="196"/>
      <c r="CY57" s="196"/>
      <c r="CZ57" s="196"/>
      <c r="DA57" s="196"/>
      <c r="DB57" s="196"/>
      <c r="DC57" s="196"/>
      <c r="DD57" s="196"/>
      <c r="DE57" s="196"/>
      <c r="DF57" s="196"/>
      <c r="DG57" s="196"/>
      <c r="DH57" s="196"/>
      <c r="DI57" s="196"/>
      <c r="DJ57" s="196"/>
      <c r="DK57" s="196"/>
      <c r="DL57" s="196"/>
      <c r="DM57" s="196"/>
      <c r="DN57" s="196"/>
      <c r="DO57" s="196"/>
      <c r="DP57" s="196"/>
      <c r="DQ57" s="196"/>
      <c r="DR57" s="196"/>
      <c r="DS57" s="196"/>
      <c r="DT57" s="196"/>
      <c r="DU57" s="196"/>
      <c r="DV57" s="196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</row>
    <row r="58" spans="1:312" x14ac:dyDescent="0.25">
      <c r="A58" s="84" t="s">
        <v>345</v>
      </c>
      <c r="B58" s="84" t="s">
        <v>164</v>
      </c>
      <c r="C58" s="84" t="s">
        <v>346</v>
      </c>
      <c r="D58" s="85" t="s">
        <v>516</v>
      </c>
      <c r="E58" s="193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7">
        <v>2</v>
      </c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6"/>
      <c r="BZ58" s="196"/>
      <c r="CA58" s="196"/>
      <c r="CB58" s="196"/>
      <c r="CC58" s="196"/>
      <c r="CD58" s="196"/>
      <c r="CE58" s="196"/>
      <c r="CF58" s="196"/>
      <c r="CG58" s="196"/>
      <c r="CH58" s="196"/>
      <c r="CI58" s="196"/>
      <c r="CJ58" s="196"/>
      <c r="CK58" s="196"/>
      <c r="CL58" s="196"/>
      <c r="CM58" s="196"/>
      <c r="CN58" s="196"/>
      <c r="CO58" s="196"/>
      <c r="CP58" s="196"/>
      <c r="CQ58" s="196"/>
      <c r="CR58" s="196"/>
      <c r="CS58" s="196"/>
      <c r="CT58" s="196"/>
      <c r="CU58" s="196"/>
      <c r="CV58" s="196"/>
      <c r="CW58" s="196"/>
      <c r="CX58" s="196"/>
      <c r="CY58" s="196"/>
      <c r="CZ58" s="196"/>
      <c r="DA58" s="196"/>
      <c r="DB58" s="196"/>
      <c r="DC58" s="196"/>
      <c r="DD58" s="196"/>
      <c r="DE58" s="196"/>
      <c r="DF58" s="196"/>
      <c r="DG58" s="196"/>
      <c r="DH58" s="196"/>
      <c r="DI58" s="196"/>
      <c r="DJ58" s="196"/>
      <c r="DK58" s="196"/>
      <c r="DL58" s="196"/>
      <c r="DM58" s="196"/>
      <c r="DN58" s="196"/>
      <c r="DO58" s="196"/>
      <c r="DP58" s="196"/>
      <c r="DQ58" s="196"/>
      <c r="DR58" s="196"/>
      <c r="DS58" s="196"/>
      <c r="DT58" s="196"/>
      <c r="DU58" s="196"/>
      <c r="DV58" s="196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</row>
    <row r="59" spans="1:312" x14ac:dyDescent="0.25">
      <c r="A59" s="84" t="s">
        <v>284</v>
      </c>
      <c r="B59" s="84" t="s">
        <v>15</v>
      </c>
      <c r="C59" s="84" t="s">
        <v>347</v>
      </c>
      <c r="D59" s="85" t="s">
        <v>517</v>
      </c>
      <c r="E59" s="193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7">
        <v>2</v>
      </c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  <c r="CF59" s="196"/>
      <c r="CG59" s="196"/>
      <c r="CH59" s="196"/>
      <c r="CI59" s="196"/>
      <c r="CJ59" s="196"/>
      <c r="CK59" s="196"/>
      <c r="CL59" s="196"/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6"/>
      <c r="CZ59" s="196"/>
      <c r="DA59" s="196"/>
      <c r="DB59" s="196"/>
      <c r="DC59" s="196"/>
      <c r="DD59" s="196"/>
      <c r="DE59" s="196"/>
      <c r="DF59" s="196"/>
      <c r="DG59" s="196"/>
      <c r="DH59" s="196"/>
      <c r="DI59" s="196"/>
      <c r="DJ59" s="196"/>
      <c r="DK59" s="196"/>
      <c r="DL59" s="196"/>
      <c r="DM59" s="196"/>
      <c r="DN59" s="196"/>
      <c r="DO59" s="196"/>
      <c r="DP59" s="196"/>
      <c r="DQ59" s="196"/>
      <c r="DR59" s="196"/>
      <c r="DS59" s="196"/>
      <c r="DT59" s="196"/>
      <c r="DU59" s="196"/>
      <c r="DV59" s="196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</row>
    <row r="60" spans="1:312" x14ac:dyDescent="0.25">
      <c r="A60" s="84" t="s">
        <v>289</v>
      </c>
      <c r="B60" s="84" t="s">
        <v>163</v>
      </c>
      <c r="C60" s="84" t="s">
        <v>348</v>
      </c>
      <c r="D60" s="85" t="s">
        <v>395</v>
      </c>
      <c r="E60" s="193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7">
        <v>1</v>
      </c>
      <c r="BB60" s="194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  <c r="CF60" s="196"/>
      <c r="CG60" s="196"/>
      <c r="CH60" s="196"/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6"/>
      <c r="DA60" s="196"/>
      <c r="DB60" s="196"/>
      <c r="DC60" s="196"/>
      <c r="DD60" s="196"/>
      <c r="DE60" s="196"/>
      <c r="DF60" s="196"/>
      <c r="DG60" s="196"/>
      <c r="DH60" s="196"/>
      <c r="DI60" s="196"/>
      <c r="DJ60" s="196"/>
      <c r="DK60" s="196"/>
      <c r="DL60" s="196"/>
      <c r="DM60" s="196"/>
      <c r="DN60" s="196"/>
      <c r="DO60" s="196"/>
      <c r="DP60" s="196"/>
      <c r="DQ60" s="196"/>
      <c r="DR60" s="196"/>
      <c r="DS60" s="196"/>
      <c r="DT60" s="196"/>
      <c r="DU60" s="196"/>
      <c r="DV60" s="196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</row>
    <row r="61" spans="1:312" x14ac:dyDescent="0.25">
      <c r="A61" s="84" t="s">
        <v>298</v>
      </c>
      <c r="B61" s="84" t="s">
        <v>163</v>
      </c>
      <c r="C61" s="84" t="s">
        <v>349</v>
      </c>
      <c r="D61" s="85" t="s">
        <v>395</v>
      </c>
      <c r="E61" s="193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7">
        <v>1</v>
      </c>
      <c r="BB61" s="194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  <c r="CF61" s="196"/>
      <c r="CG61" s="196"/>
      <c r="CH61" s="196"/>
      <c r="CI61" s="196"/>
      <c r="CJ61" s="196"/>
      <c r="CK61" s="196"/>
      <c r="CL61" s="196"/>
      <c r="CM61" s="196"/>
      <c r="CN61" s="196"/>
      <c r="CO61" s="196"/>
      <c r="CP61" s="196"/>
      <c r="CQ61" s="196"/>
      <c r="CR61" s="196"/>
      <c r="CS61" s="196"/>
      <c r="CT61" s="196"/>
      <c r="CU61" s="196"/>
      <c r="CV61" s="196"/>
      <c r="CW61" s="196"/>
      <c r="CX61" s="196"/>
      <c r="CY61" s="196"/>
      <c r="CZ61" s="196"/>
      <c r="DA61" s="196"/>
      <c r="DB61" s="196"/>
      <c r="DC61" s="196"/>
      <c r="DD61" s="196"/>
      <c r="DE61" s="196"/>
      <c r="DF61" s="196"/>
      <c r="DG61" s="196"/>
      <c r="DH61" s="196"/>
      <c r="DI61" s="196"/>
      <c r="DJ61" s="196"/>
      <c r="DK61" s="196"/>
      <c r="DL61" s="196"/>
      <c r="DM61" s="196"/>
      <c r="DN61" s="196"/>
      <c r="DO61" s="196"/>
      <c r="DP61" s="196"/>
      <c r="DQ61" s="196"/>
      <c r="DR61" s="196"/>
      <c r="DS61" s="196"/>
      <c r="DT61" s="196"/>
      <c r="DU61" s="196"/>
      <c r="DV61" s="196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</row>
    <row r="62" spans="1:312" x14ac:dyDescent="0.25">
      <c r="A62" s="84" t="s">
        <v>294</v>
      </c>
      <c r="B62" s="84" t="s">
        <v>163</v>
      </c>
      <c r="C62" s="84" t="s">
        <v>350</v>
      </c>
      <c r="D62" s="85" t="s">
        <v>395</v>
      </c>
      <c r="E62" s="193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7">
        <v>1</v>
      </c>
      <c r="BB62" s="194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  <c r="CF62" s="196"/>
      <c r="CG62" s="196"/>
      <c r="CH62" s="196"/>
      <c r="CI62" s="196"/>
      <c r="CJ62" s="196"/>
      <c r="CK62" s="196"/>
      <c r="CL62" s="196"/>
      <c r="CM62" s="196"/>
      <c r="CN62" s="196"/>
      <c r="CO62" s="196"/>
      <c r="CP62" s="196"/>
      <c r="CQ62" s="196"/>
      <c r="CR62" s="196"/>
      <c r="CS62" s="196"/>
      <c r="CT62" s="196"/>
      <c r="CU62" s="196"/>
      <c r="CV62" s="196"/>
      <c r="CW62" s="196"/>
      <c r="CX62" s="196"/>
      <c r="CY62" s="196"/>
      <c r="CZ62" s="196"/>
      <c r="DA62" s="196"/>
      <c r="DB62" s="196"/>
      <c r="DC62" s="196"/>
      <c r="DD62" s="196"/>
      <c r="DE62" s="196"/>
      <c r="DF62" s="196"/>
      <c r="DG62" s="196"/>
      <c r="DH62" s="196"/>
      <c r="DI62" s="196"/>
      <c r="DJ62" s="196"/>
      <c r="DK62" s="196"/>
      <c r="DL62" s="196"/>
      <c r="DM62" s="196"/>
      <c r="DN62" s="196"/>
      <c r="DO62" s="196"/>
      <c r="DP62" s="196"/>
      <c r="DQ62" s="196"/>
      <c r="DR62" s="196"/>
      <c r="DS62" s="196"/>
      <c r="DT62" s="196"/>
      <c r="DU62" s="196"/>
      <c r="DV62" s="196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</row>
    <row r="63" spans="1:312" x14ac:dyDescent="0.25">
      <c r="A63" s="84" t="s">
        <v>53</v>
      </c>
      <c r="B63" s="84" t="s">
        <v>161</v>
      </c>
      <c r="C63" s="84" t="s">
        <v>351</v>
      </c>
      <c r="D63" s="85" t="s">
        <v>139</v>
      </c>
      <c r="E63" s="193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  <c r="CF63" s="196"/>
      <c r="CG63" s="196"/>
      <c r="CH63" s="196"/>
      <c r="CI63" s="196"/>
      <c r="CJ63" s="196"/>
      <c r="CK63" s="196"/>
      <c r="CL63" s="196"/>
      <c r="CM63" s="196"/>
      <c r="CN63" s="196"/>
      <c r="CO63" s="196"/>
      <c r="CP63" s="196"/>
      <c r="CQ63" s="196"/>
      <c r="CR63" s="196"/>
      <c r="CS63" s="196"/>
      <c r="CT63" s="196"/>
      <c r="CU63" s="196"/>
      <c r="CV63" s="196"/>
      <c r="CW63" s="196"/>
      <c r="CX63" s="196"/>
      <c r="CY63" s="196"/>
      <c r="CZ63" s="196"/>
      <c r="DA63" s="196"/>
      <c r="DB63" s="196"/>
      <c r="DC63" s="196"/>
      <c r="DD63" s="196"/>
      <c r="DE63" s="196"/>
      <c r="DF63" s="196"/>
      <c r="DG63" s="196"/>
      <c r="DH63" s="196"/>
      <c r="DI63" s="196"/>
      <c r="DJ63" s="196"/>
      <c r="DK63" s="196"/>
      <c r="DL63" s="196"/>
      <c r="DM63" s="196"/>
      <c r="DN63" s="196"/>
      <c r="DO63" s="196"/>
      <c r="DP63" s="196"/>
      <c r="DQ63" s="196"/>
      <c r="DR63" s="196"/>
      <c r="DS63" s="196"/>
      <c r="DT63" s="196"/>
      <c r="DU63" s="196"/>
      <c r="DV63" s="196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</row>
    <row r="64" spans="1:312" x14ac:dyDescent="0.25">
      <c r="A64" s="84" t="s">
        <v>304</v>
      </c>
      <c r="B64" s="84" t="s">
        <v>161</v>
      </c>
      <c r="C64" s="84" t="s">
        <v>352</v>
      </c>
      <c r="D64" s="85" t="s">
        <v>522</v>
      </c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7">
        <v>2</v>
      </c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</row>
    <row r="65" spans="1:312" x14ac:dyDescent="0.25">
      <c r="A65" s="84" t="s">
        <v>286</v>
      </c>
      <c r="B65" s="84" t="s">
        <v>161</v>
      </c>
      <c r="C65" s="84" t="s">
        <v>353</v>
      </c>
      <c r="D65" s="85" t="s">
        <v>523</v>
      </c>
      <c r="E65" s="193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7">
        <v>2</v>
      </c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6"/>
      <c r="BD65" s="196"/>
      <c r="BE65" s="196"/>
      <c r="BF65" s="196"/>
      <c r="BG65" s="196"/>
      <c r="BH65" s="196"/>
      <c r="BI65" s="196"/>
      <c r="BJ65" s="196"/>
      <c r="BK65" s="196"/>
      <c r="BL65" s="196"/>
      <c r="BM65" s="196"/>
      <c r="BN65" s="196"/>
      <c r="BO65" s="196"/>
      <c r="BP65" s="196"/>
      <c r="BQ65" s="196"/>
      <c r="BR65" s="196"/>
      <c r="BS65" s="196"/>
      <c r="BT65" s="196"/>
      <c r="BU65" s="196"/>
      <c r="BV65" s="196"/>
      <c r="BW65" s="196"/>
      <c r="BX65" s="196"/>
      <c r="BY65" s="196"/>
      <c r="BZ65" s="196"/>
      <c r="CA65" s="196"/>
      <c r="CB65" s="196"/>
      <c r="CC65" s="196"/>
      <c r="CD65" s="196"/>
      <c r="CE65" s="196"/>
      <c r="CF65" s="196"/>
      <c r="CG65" s="196"/>
      <c r="CH65" s="196"/>
      <c r="CI65" s="196"/>
      <c r="CJ65" s="196"/>
      <c r="CK65" s="196"/>
      <c r="CL65" s="196"/>
      <c r="CM65" s="196"/>
      <c r="CN65" s="196"/>
      <c r="CO65" s="196"/>
      <c r="CP65" s="196"/>
      <c r="CQ65" s="196"/>
      <c r="CR65" s="196"/>
      <c r="CS65" s="196"/>
      <c r="CT65" s="196"/>
      <c r="CU65" s="196"/>
      <c r="CV65" s="196"/>
      <c r="CW65" s="196"/>
      <c r="CX65" s="196"/>
      <c r="CY65" s="196"/>
      <c r="CZ65" s="196"/>
      <c r="DA65" s="196"/>
      <c r="DB65" s="196"/>
      <c r="DC65" s="196"/>
      <c r="DD65" s="196"/>
      <c r="DE65" s="196"/>
      <c r="DF65" s="196"/>
      <c r="DG65" s="196"/>
      <c r="DH65" s="196"/>
      <c r="DI65" s="196"/>
      <c r="DJ65" s="196"/>
      <c r="DK65" s="196"/>
      <c r="DL65" s="196"/>
      <c r="DM65" s="196"/>
      <c r="DN65" s="196"/>
      <c r="DO65" s="196"/>
      <c r="DP65" s="196"/>
      <c r="DQ65" s="196"/>
      <c r="DR65" s="196"/>
      <c r="DS65" s="196"/>
      <c r="DT65" s="196"/>
      <c r="DU65" s="196"/>
      <c r="DV65" s="196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</row>
    <row r="66" spans="1:312" x14ac:dyDescent="0.25">
      <c r="A66" s="84" t="s">
        <v>291</v>
      </c>
      <c r="B66" s="84" t="s">
        <v>161</v>
      </c>
      <c r="C66" s="84" t="s">
        <v>354</v>
      </c>
      <c r="D66" s="85" t="s">
        <v>524</v>
      </c>
      <c r="E66" s="193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7">
        <v>2</v>
      </c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6"/>
      <c r="BD66" s="196"/>
      <c r="BE66" s="196"/>
      <c r="BF66" s="196"/>
      <c r="BG66" s="196"/>
      <c r="BH66" s="196"/>
      <c r="BI66" s="196"/>
      <c r="BJ66" s="196"/>
      <c r="BK66" s="196"/>
      <c r="BL66" s="196"/>
      <c r="BM66" s="196"/>
      <c r="BN66" s="196"/>
      <c r="BO66" s="196"/>
      <c r="BP66" s="196"/>
      <c r="BQ66" s="196"/>
      <c r="BR66" s="196"/>
      <c r="BS66" s="196"/>
      <c r="BT66" s="196"/>
      <c r="BU66" s="196"/>
      <c r="BV66" s="196"/>
      <c r="BW66" s="196"/>
      <c r="BX66" s="196"/>
      <c r="BY66" s="196"/>
      <c r="BZ66" s="196"/>
      <c r="CA66" s="196"/>
      <c r="CB66" s="196"/>
      <c r="CC66" s="196"/>
      <c r="CD66" s="196"/>
      <c r="CE66" s="196"/>
      <c r="CF66" s="196"/>
      <c r="CG66" s="196"/>
      <c r="CH66" s="196"/>
      <c r="CI66" s="196"/>
      <c r="CJ66" s="196"/>
      <c r="CK66" s="196"/>
      <c r="CL66" s="196"/>
      <c r="CM66" s="196"/>
      <c r="CN66" s="196"/>
      <c r="CO66" s="196"/>
      <c r="CP66" s="196"/>
      <c r="CQ66" s="196"/>
      <c r="CR66" s="196"/>
      <c r="CS66" s="196"/>
      <c r="CT66" s="196"/>
      <c r="CU66" s="196"/>
      <c r="CV66" s="196"/>
      <c r="CW66" s="196"/>
      <c r="CX66" s="196"/>
      <c r="CY66" s="196"/>
      <c r="CZ66" s="196"/>
      <c r="DA66" s="196"/>
      <c r="DB66" s="196"/>
      <c r="DC66" s="196"/>
      <c r="DD66" s="196"/>
      <c r="DE66" s="196"/>
      <c r="DF66" s="196"/>
      <c r="DG66" s="196"/>
      <c r="DH66" s="196"/>
      <c r="DI66" s="196"/>
      <c r="DJ66" s="196"/>
      <c r="DK66" s="196"/>
      <c r="DL66" s="196"/>
      <c r="DM66" s="196"/>
      <c r="DN66" s="196"/>
      <c r="DO66" s="196"/>
      <c r="DP66" s="196"/>
      <c r="DQ66" s="196"/>
      <c r="DR66" s="196"/>
      <c r="DS66" s="196"/>
      <c r="DT66" s="196"/>
      <c r="DU66" s="196"/>
      <c r="DV66" s="196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</row>
    <row r="67" spans="1:312" x14ac:dyDescent="0.25">
      <c r="A67" s="84" t="s">
        <v>311</v>
      </c>
      <c r="B67" s="84" t="s">
        <v>317</v>
      </c>
      <c r="C67" s="84" t="s">
        <v>355</v>
      </c>
      <c r="D67" s="85" t="s">
        <v>291</v>
      </c>
      <c r="E67" s="193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3">
        <v>1</v>
      </c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6"/>
      <c r="BD67" s="196"/>
      <c r="BE67" s="196"/>
      <c r="BF67" s="196"/>
      <c r="BG67" s="196"/>
      <c r="BH67" s="196"/>
      <c r="BI67" s="196"/>
      <c r="BJ67" s="196"/>
      <c r="BK67" s="196"/>
      <c r="BL67" s="196"/>
      <c r="BM67" s="196"/>
      <c r="BN67" s="196"/>
      <c r="BO67" s="196"/>
      <c r="BP67" s="196"/>
      <c r="BQ67" s="196"/>
      <c r="BR67" s="196"/>
      <c r="BS67" s="196"/>
      <c r="BT67" s="196"/>
      <c r="BU67" s="196"/>
      <c r="BV67" s="196"/>
      <c r="BW67" s="196"/>
      <c r="BX67" s="196"/>
      <c r="BY67" s="196"/>
      <c r="BZ67" s="196"/>
      <c r="CA67" s="196"/>
      <c r="CB67" s="196"/>
      <c r="CC67" s="196"/>
      <c r="CD67" s="196"/>
      <c r="CE67" s="196"/>
      <c r="CF67" s="196"/>
      <c r="CG67" s="196"/>
      <c r="CH67" s="196"/>
      <c r="CI67" s="196"/>
      <c r="CJ67" s="196"/>
      <c r="CK67" s="196"/>
      <c r="CL67" s="196"/>
      <c r="CM67" s="196"/>
      <c r="CN67" s="196"/>
      <c r="CO67" s="196"/>
      <c r="CP67" s="196"/>
      <c r="CQ67" s="196"/>
      <c r="CR67" s="196"/>
      <c r="CS67" s="196"/>
      <c r="CT67" s="196"/>
      <c r="CU67" s="196"/>
      <c r="CV67" s="196"/>
      <c r="CW67" s="196"/>
      <c r="CX67" s="196"/>
      <c r="CY67" s="196"/>
      <c r="CZ67" s="196"/>
      <c r="DA67" s="196"/>
      <c r="DB67" s="196"/>
      <c r="DC67" s="196"/>
      <c r="DD67" s="196"/>
      <c r="DE67" s="196"/>
      <c r="DF67" s="196"/>
      <c r="DG67" s="196"/>
      <c r="DH67" s="196"/>
      <c r="DI67" s="196"/>
      <c r="DJ67" s="196"/>
      <c r="DK67" s="196"/>
      <c r="DL67" s="196"/>
      <c r="DM67" s="196"/>
      <c r="DN67" s="196"/>
      <c r="DO67" s="196"/>
      <c r="DP67" s="196"/>
      <c r="DQ67" s="196"/>
      <c r="DR67" s="196"/>
      <c r="DS67" s="196"/>
      <c r="DT67" s="196"/>
      <c r="DU67" s="196"/>
      <c r="DV67" s="196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</row>
    <row r="68" spans="1:312" x14ac:dyDescent="0.25">
      <c r="A68" s="84" t="s">
        <v>299</v>
      </c>
      <c r="B68" s="84" t="s">
        <v>317</v>
      </c>
      <c r="C68" s="84" t="s">
        <v>356</v>
      </c>
      <c r="D68" s="85" t="s">
        <v>291</v>
      </c>
      <c r="E68" s="193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3">
        <v>1</v>
      </c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6"/>
      <c r="BD68" s="196"/>
      <c r="BE68" s="196"/>
      <c r="BF68" s="196"/>
      <c r="BG68" s="196"/>
      <c r="BH68" s="196"/>
      <c r="BI68" s="196"/>
      <c r="BJ68" s="196"/>
      <c r="BK68" s="196"/>
      <c r="BL68" s="196"/>
      <c r="BM68" s="196"/>
      <c r="BN68" s="196"/>
      <c r="BO68" s="196"/>
      <c r="BP68" s="196"/>
      <c r="BQ68" s="196"/>
      <c r="BR68" s="196"/>
      <c r="BS68" s="196"/>
      <c r="BT68" s="196"/>
      <c r="BU68" s="196"/>
      <c r="BV68" s="196"/>
      <c r="BW68" s="196"/>
      <c r="BX68" s="196"/>
      <c r="BY68" s="196"/>
      <c r="BZ68" s="196"/>
      <c r="CA68" s="196"/>
      <c r="CB68" s="196"/>
      <c r="CC68" s="196"/>
      <c r="CD68" s="196"/>
      <c r="CE68" s="196"/>
      <c r="CF68" s="196"/>
      <c r="CG68" s="196"/>
      <c r="CH68" s="196"/>
      <c r="CI68" s="196"/>
      <c r="CJ68" s="196"/>
      <c r="CK68" s="196"/>
      <c r="CL68" s="196"/>
      <c r="CM68" s="196"/>
      <c r="CN68" s="196"/>
      <c r="CO68" s="196"/>
      <c r="CP68" s="196"/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6"/>
      <c r="DI68" s="196"/>
      <c r="DJ68" s="196"/>
      <c r="DK68" s="196"/>
      <c r="DL68" s="196"/>
      <c r="DM68" s="196"/>
      <c r="DN68" s="196"/>
      <c r="DO68" s="196"/>
      <c r="DP68" s="196"/>
      <c r="DQ68" s="196"/>
      <c r="DR68" s="196"/>
      <c r="DS68" s="196"/>
      <c r="DT68" s="196"/>
      <c r="DU68" s="196"/>
      <c r="DV68" s="196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</row>
    <row r="69" spans="1:312" x14ac:dyDescent="0.25">
      <c r="A69" s="84" t="s">
        <v>440</v>
      </c>
      <c r="B69" s="84" t="s">
        <v>163</v>
      </c>
      <c r="C69" s="84" t="s">
        <v>441</v>
      </c>
      <c r="D69" s="85" t="s">
        <v>291</v>
      </c>
      <c r="E69" s="193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3">
        <v>1</v>
      </c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  <c r="BT69" s="196"/>
      <c r="BU69" s="196"/>
      <c r="BV69" s="196"/>
      <c r="BW69" s="196"/>
      <c r="BX69" s="196"/>
      <c r="BY69" s="196"/>
      <c r="BZ69" s="196"/>
      <c r="CA69" s="196"/>
      <c r="CB69" s="196"/>
      <c r="CC69" s="196"/>
      <c r="CD69" s="196"/>
      <c r="CE69" s="196"/>
      <c r="CF69" s="196"/>
      <c r="CG69" s="196"/>
      <c r="CH69" s="196"/>
      <c r="CI69" s="196"/>
      <c r="CJ69" s="196"/>
      <c r="CK69" s="196"/>
      <c r="CL69" s="196"/>
      <c r="CM69" s="196"/>
      <c r="CN69" s="196"/>
      <c r="CO69" s="196"/>
      <c r="CP69" s="196"/>
      <c r="CQ69" s="196"/>
      <c r="CR69" s="196"/>
      <c r="CS69" s="196"/>
      <c r="CT69" s="196"/>
      <c r="CU69" s="196"/>
      <c r="CV69" s="196"/>
      <c r="CW69" s="196"/>
      <c r="CX69" s="196"/>
      <c r="CY69" s="196"/>
      <c r="CZ69" s="196"/>
      <c r="DA69" s="196"/>
      <c r="DB69" s="196"/>
      <c r="DC69" s="196"/>
      <c r="DD69" s="196"/>
      <c r="DE69" s="196"/>
      <c r="DF69" s="196"/>
      <c r="DG69" s="196"/>
      <c r="DH69" s="196"/>
      <c r="DI69" s="196"/>
      <c r="DJ69" s="196"/>
      <c r="DK69" s="196"/>
      <c r="DL69" s="196"/>
      <c r="DM69" s="196"/>
      <c r="DN69" s="196"/>
      <c r="DO69" s="196"/>
      <c r="DP69" s="196"/>
      <c r="DQ69" s="196"/>
      <c r="DR69" s="196"/>
      <c r="DS69" s="196"/>
      <c r="DT69" s="196"/>
      <c r="DU69" s="196"/>
      <c r="DV69" s="196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</row>
    <row r="70" spans="1:312" x14ac:dyDescent="0.25">
      <c r="A70" s="84" t="s">
        <v>52</v>
      </c>
      <c r="B70" s="84" t="s">
        <v>161</v>
      </c>
      <c r="C70" s="84" t="s">
        <v>357</v>
      </c>
      <c r="D70" s="85" t="s">
        <v>139</v>
      </c>
      <c r="E70" s="193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  <c r="CF70" s="196"/>
      <c r="CG70" s="196"/>
      <c r="CH70" s="196"/>
      <c r="CI70" s="196"/>
      <c r="CJ70" s="196"/>
      <c r="CK70" s="196"/>
      <c r="CL70" s="196"/>
      <c r="CM70" s="196"/>
      <c r="CN70" s="196"/>
      <c r="CO70" s="196"/>
      <c r="CP70" s="196"/>
      <c r="CQ70" s="196"/>
      <c r="CR70" s="196"/>
      <c r="CS70" s="196"/>
      <c r="CT70" s="196"/>
      <c r="CU70" s="196"/>
      <c r="CV70" s="196"/>
      <c r="CW70" s="196"/>
      <c r="CX70" s="196"/>
      <c r="CY70" s="196"/>
      <c r="CZ70" s="196"/>
      <c r="DA70" s="196"/>
      <c r="DB70" s="196"/>
      <c r="DC70" s="196"/>
      <c r="DD70" s="196"/>
      <c r="DE70" s="196"/>
      <c r="DF70" s="196"/>
      <c r="DG70" s="196"/>
      <c r="DH70" s="196"/>
      <c r="DI70" s="196"/>
      <c r="DJ70" s="196"/>
      <c r="DK70" s="196"/>
      <c r="DL70" s="196"/>
      <c r="DM70" s="196"/>
      <c r="DN70" s="196"/>
      <c r="DO70" s="196"/>
      <c r="DP70" s="196"/>
      <c r="DQ70" s="196"/>
      <c r="DR70" s="196"/>
      <c r="DS70" s="196"/>
      <c r="DT70" s="196"/>
      <c r="DU70" s="196"/>
      <c r="DV70" s="196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</row>
    <row r="71" spans="1:312" x14ac:dyDescent="0.25">
      <c r="A71" s="84" t="s">
        <v>71</v>
      </c>
      <c r="B71" s="84" t="s">
        <v>161</v>
      </c>
      <c r="C71" s="84" t="s">
        <v>73</v>
      </c>
      <c r="D71" s="85" t="s">
        <v>139</v>
      </c>
      <c r="E71" s="193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6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  <c r="CF71" s="196"/>
      <c r="CG71" s="196"/>
      <c r="CH71" s="196"/>
      <c r="CI71" s="196"/>
      <c r="CJ71" s="196"/>
      <c r="CK71" s="196"/>
      <c r="CL71" s="196"/>
      <c r="CM71" s="196"/>
      <c r="CN71" s="196"/>
      <c r="CO71" s="196"/>
      <c r="CP71" s="196"/>
      <c r="CQ71" s="196"/>
      <c r="CR71" s="196"/>
      <c r="CS71" s="196"/>
      <c r="CT71" s="196"/>
      <c r="CU71" s="196"/>
      <c r="CV71" s="196"/>
      <c r="CW71" s="196"/>
      <c r="CX71" s="196"/>
      <c r="CY71" s="196"/>
      <c r="CZ71" s="196"/>
      <c r="DA71" s="196"/>
      <c r="DB71" s="196"/>
      <c r="DC71" s="196"/>
      <c r="DD71" s="196"/>
      <c r="DE71" s="196"/>
      <c r="DF71" s="196"/>
      <c r="DG71" s="196"/>
      <c r="DH71" s="196"/>
      <c r="DI71" s="196"/>
      <c r="DJ71" s="196"/>
      <c r="DK71" s="196"/>
      <c r="DL71" s="196"/>
      <c r="DM71" s="196"/>
      <c r="DN71" s="196"/>
      <c r="DO71" s="196"/>
      <c r="DP71" s="196"/>
      <c r="DQ71" s="196"/>
      <c r="DR71" s="196"/>
      <c r="DS71" s="196"/>
      <c r="DT71" s="196"/>
      <c r="DU71" s="196"/>
      <c r="DV71" s="196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</row>
    <row r="72" spans="1:312" x14ac:dyDescent="0.25">
      <c r="A72" s="84" t="s">
        <v>72</v>
      </c>
      <c r="B72" s="84" t="s">
        <v>161</v>
      </c>
      <c r="C72" s="84" t="s">
        <v>74</v>
      </c>
      <c r="D72" s="85" t="s">
        <v>71</v>
      </c>
      <c r="E72" s="193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3">
        <v>1</v>
      </c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  <c r="BT72" s="196"/>
      <c r="BU72" s="196"/>
      <c r="BV72" s="196"/>
      <c r="BW72" s="196"/>
      <c r="BX72" s="196"/>
      <c r="BY72" s="196"/>
      <c r="BZ72" s="196"/>
      <c r="CA72" s="196"/>
      <c r="CB72" s="196"/>
      <c r="CC72" s="196"/>
      <c r="CD72" s="196"/>
      <c r="CE72" s="196"/>
      <c r="CF72" s="196"/>
      <c r="CG72" s="196"/>
      <c r="CH72" s="196"/>
      <c r="CI72" s="196"/>
      <c r="CJ72" s="196"/>
      <c r="CK72" s="196"/>
      <c r="CL72" s="196"/>
      <c r="CM72" s="196"/>
      <c r="CN72" s="196"/>
      <c r="CO72" s="196"/>
      <c r="CP72" s="196"/>
      <c r="CQ72" s="196"/>
      <c r="CR72" s="196"/>
      <c r="CS72" s="196"/>
      <c r="CT72" s="196"/>
      <c r="CU72" s="196"/>
      <c r="CV72" s="196"/>
      <c r="CW72" s="196"/>
      <c r="CX72" s="196"/>
      <c r="CY72" s="196"/>
      <c r="CZ72" s="196"/>
      <c r="DA72" s="196"/>
      <c r="DB72" s="196"/>
      <c r="DC72" s="196"/>
      <c r="DD72" s="196"/>
      <c r="DE72" s="196"/>
      <c r="DF72" s="196"/>
      <c r="DG72" s="196"/>
      <c r="DH72" s="196"/>
      <c r="DI72" s="196"/>
      <c r="DJ72" s="196"/>
      <c r="DK72" s="196"/>
      <c r="DL72" s="196"/>
      <c r="DM72" s="196"/>
      <c r="DN72" s="196"/>
      <c r="DO72" s="196"/>
      <c r="DP72" s="196"/>
      <c r="DQ72" s="196"/>
      <c r="DR72" s="196"/>
      <c r="DS72" s="196"/>
      <c r="DT72" s="196"/>
      <c r="DU72" s="196"/>
      <c r="DV72" s="196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</row>
    <row r="73" spans="1:312" x14ac:dyDescent="0.25">
      <c r="A73" s="84" t="s">
        <v>17</v>
      </c>
      <c r="B73" s="84" t="s">
        <v>161</v>
      </c>
      <c r="C73" s="84" t="s">
        <v>197</v>
      </c>
      <c r="D73" s="85" t="s">
        <v>139</v>
      </c>
      <c r="E73" s="193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6"/>
      <c r="BD73" s="196"/>
      <c r="BE73" s="196"/>
      <c r="BF73" s="196"/>
      <c r="BG73" s="196"/>
      <c r="BH73" s="196"/>
      <c r="BI73" s="196"/>
      <c r="BJ73" s="196"/>
      <c r="BK73" s="196"/>
      <c r="BL73" s="196"/>
      <c r="BM73" s="196"/>
      <c r="BN73" s="196"/>
      <c r="BO73" s="196"/>
      <c r="BP73" s="196"/>
      <c r="BQ73" s="196"/>
      <c r="BR73" s="196"/>
      <c r="BS73" s="196"/>
      <c r="BT73" s="196"/>
      <c r="BU73" s="196"/>
      <c r="BV73" s="196"/>
      <c r="BW73" s="196"/>
      <c r="BX73" s="196"/>
      <c r="BY73" s="196"/>
      <c r="BZ73" s="196"/>
      <c r="CA73" s="196"/>
      <c r="CB73" s="196"/>
      <c r="CC73" s="196"/>
      <c r="CD73" s="196"/>
      <c r="CE73" s="196"/>
      <c r="CF73" s="196"/>
      <c r="CG73" s="196"/>
      <c r="CH73" s="196"/>
      <c r="CI73" s="196"/>
      <c r="CJ73" s="196"/>
      <c r="CK73" s="196"/>
      <c r="CL73" s="196"/>
      <c r="CM73" s="196"/>
      <c r="CN73" s="196"/>
      <c r="CO73" s="196"/>
      <c r="CP73" s="196"/>
      <c r="CQ73" s="196"/>
      <c r="CR73" s="196"/>
      <c r="CS73" s="196"/>
      <c r="CT73" s="196"/>
      <c r="CU73" s="196"/>
      <c r="CV73" s="196"/>
      <c r="CW73" s="196"/>
      <c r="CX73" s="196"/>
      <c r="CY73" s="196"/>
      <c r="CZ73" s="196"/>
      <c r="DA73" s="196"/>
      <c r="DB73" s="196"/>
      <c r="DC73" s="196"/>
      <c r="DD73" s="196"/>
      <c r="DE73" s="196"/>
      <c r="DF73" s="196"/>
      <c r="DG73" s="196"/>
      <c r="DH73" s="196"/>
      <c r="DI73" s="196"/>
      <c r="DJ73" s="196"/>
      <c r="DK73" s="196"/>
      <c r="DL73" s="196"/>
      <c r="DM73" s="196"/>
      <c r="DN73" s="196"/>
      <c r="DO73" s="196"/>
      <c r="DP73" s="196"/>
      <c r="DQ73" s="196"/>
      <c r="DR73" s="196"/>
      <c r="DS73" s="196"/>
      <c r="DT73" s="196"/>
      <c r="DU73" s="196"/>
      <c r="DV73" s="196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</row>
    <row r="74" spans="1:312" x14ac:dyDescent="0.25">
      <c r="A74" s="84" t="s">
        <v>18</v>
      </c>
      <c r="B74" s="84" t="s">
        <v>161</v>
      </c>
      <c r="C74" s="84" t="s">
        <v>358</v>
      </c>
      <c r="D74" s="85" t="s">
        <v>139</v>
      </c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6"/>
      <c r="BD74" s="196"/>
      <c r="BE74" s="196"/>
      <c r="BF74" s="196"/>
      <c r="BG74" s="196"/>
      <c r="BH74" s="196"/>
      <c r="BI74" s="196"/>
      <c r="BJ74" s="196"/>
      <c r="BK74" s="196"/>
      <c r="BL74" s="196"/>
      <c r="BM74" s="196"/>
      <c r="BN74" s="196"/>
      <c r="BO74" s="196"/>
      <c r="BP74" s="196"/>
      <c r="BQ74" s="196"/>
      <c r="BR74" s="196"/>
      <c r="BS74" s="196"/>
      <c r="BT74" s="196"/>
      <c r="BU74" s="196"/>
      <c r="BV74" s="196"/>
      <c r="BW74" s="196"/>
      <c r="BX74" s="196"/>
      <c r="BY74" s="196"/>
      <c r="BZ74" s="196"/>
      <c r="CA74" s="196"/>
      <c r="CB74" s="196"/>
      <c r="CC74" s="196"/>
      <c r="CD74" s="196"/>
      <c r="CE74" s="196"/>
      <c r="CF74" s="196"/>
      <c r="CG74" s="196"/>
      <c r="CH74" s="196"/>
      <c r="CI74" s="196"/>
      <c r="CJ74" s="196"/>
      <c r="CK74" s="196"/>
      <c r="CL74" s="196"/>
      <c r="CM74" s="196"/>
      <c r="CN74" s="196"/>
      <c r="CO74" s="196"/>
      <c r="CP74" s="196"/>
      <c r="CQ74" s="196"/>
      <c r="CR74" s="196"/>
      <c r="CS74" s="196"/>
      <c r="CT74" s="196"/>
      <c r="CU74" s="196"/>
      <c r="CV74" s="196"/>
      <c r="CW74" s="196"/>
      <c r="CX74" s="196"/>
      <c r="CY74" s="196"/>
      <c r="CZ74" s="196"/>
      <c r="DA74" s="196"/>
      <c r="DB74" s="196"/>
      <c r="DC74" s="196"/>
      <c r="DD74" s="196"/>
      <c r="DE74" s="196"/>
      <c r="DF74" s="196"/>
      <c r="DG74" s="196"/>
      <c r="DH74" s="196"/>
      <c r="DI74" s="196"/>
      <c r="DJ74" s="196"/>
      <c r="DK74" s="196"/>
      <c r="DL74" s="196"/>
      <c r="DM74" s="196"/>
      <c r="DN74" s="196"/>
      <c r="DO74" s="196"/>
      <c r="DP74" s="196"/>
      <c r="DQ74" s="196"/>
      <c r="DR74" s="196"/>
      <c r="DS74" s="196"/>
      <c r="DT74" s="196"/>
      <c r="DU74" s="196"/>
      <c r="DV74" s="196"/>
      <c r="DW74" s="196"/>
      <c r="DX74" s="196"/>
      <c r="DY74" s="196"/>
      <c r="DZ74" s="196"/>
      <c r="EA74" s="196"/>
      <c r="EB74" s="196"/>
      <c r="EC74" s="196"/>
      <c r="ED74" s="196"/>
      <c r="EE74" s="196"/>
      <c r="EF74" s="196"/>
      <c r="EG74" s="196"/>
      <c r="EH74" s="196"/>
      <c r="EI74" s="196"/>
      <c r="EJ74" s="196"/>
      <c r="EK74" s="196"/>
      <c r="EL74" s="196"/>
      <c r="EM74" s="196"/>
      <c r="EN74" s="196"/>
      <c r="EO74" s="196"/>
      <c r="EP74" s="196"/>
      <c r="EQ74" s="196"/>
      <c r="ER74" s="196"/>
      <c r="ES74" s="196"/>
      <c r="ET74" s="196"/>
      <c r="EU74" s="196"/>
      <c r="EV74" s="196"/>
      <c r="EW74" s="196"/>
      <c r="EX74" s="196"/>
      <c r="EY74" s="196"/>
      <c r="EZ74" s="196"/>
      <c r="FA74" s="196"/>
      <c r="FB74" s="196"/>
      <c r="FC74" s="196"/>
      <c r="FD74" s="196"/>
      <c r="FE74" s="196"/>
      <c r="FF74" s="196"/>
      <c r="FG74" s="196"/>
      <c r="FH74" s="196"/>
      <c r="FI74" s="196"/>
      <c r="FJ74" s="196"/>
      <c r="FK74" s="196"/>
      <c r="FL74" s="196"/>
      <c r="FM74" s="196"/>
      <c r="FN74" s="196"/>
      <c r="FO74" s="196"/>
      <c r="FP74" s="196"/>
      <c r="FQ74" s="196"/>
      <c r="FR74" s="196"/>
      <c r="FS74" s="196"/>
      <c r="FT74" s="196"/>
      <c r="FU74" s="196"/>
      <c r="FV74" s="196"/>
      <c r="FW74" s="196"/>
      <c r="FX74" s="196"/>
      <c r="FY74" s="196"/>
      <c r="FZ74" s="196"/>
      <c r="GA74" s="196"/>
      <c r="GB74" s="196"/>
      <c r="GC74" s="196"/>
      <c r="GD74" s="196"/>
      <c r="GE74" s="196"/>
      <c r="GF74" s="196"/>
      <c r="GG74" s="196"/>
      <c r="GH74" s="196"/>
      <c r="GI74" s="196"/>
      <c r="GJ74" s="196"/>
      <c r="GK74" s="196"/>
      <c r="GL74" s="196"/>
      <c r="GM74" s="196"/>
      <c r="GN74" s="196"/>
      <c r="GO74" s="196"/>
      <c r="GP74" s="196"/>
      <c r="GQ74" s="196"/>
      <c r="GR74" s="196"/>
      <c r="GS74" s="196"/>
      <c r="GT74" s="196"/>
      <c r="GU74" s="196"/>
      <c r="GV74" s="196"/>
      <c r="GW74" s="196"/>
      <c r="GX74" s="196"/>
      <c r="GY74" s="196"/>
      <c r="GZ74" s="196"/>
      <c r="HA74" s="196"/>
      <c r="HB74" s="196"/>
      <c r="HC74" s="196"/>
      <c r="HD74" s="196"/>
      <c r="HE74" s="196"/>
      <c r="HF74" s="196"/>
      <c r="HG74" s="196"/>
      <c r="HH74" s="196"/>
      <c r="HI74" s="196"/>
      <c r="HJ74" s="196"/>
      <c r="HK74" s="196"/>
      <c r="HL74" s="196"/>
      <c r="HM74" s="196"/>
      <c r="HN74" s="196"/>
      <c r="HO74" s="196"/>
      <c r="HP74" s="196"/>
      <c r="HQ74" s="196"/>
      <c r="HR74" s="196"/>
      <c r="HS74" s="196"/>
      <c r="HT74" s="196"/>
      <c r="HU74" s="196"/>
      <c r="HV74" s="196"/>
      <c r="HW74" s="196"/>
      <c r="HX74" s="196"/>
      <c r="HY74" s="196"/>
      <c r="HZ74" s="196"/>
      <c r="IA74" s="196"/>
      <c r="IB74" s="196"/>
      <c r="IC74" s="196"/>
      <c r="ID74" s="196"/>
      <c r="IE74" s="196"/>
      <c r="IF74" s="196"/>
      <c r="IG74" s="196"/>
      <c r="IH74" s="196"/>
      <c r="II74" s="196"/>
      <c r="IJ74" s="196"/>
      <c r="IK74" s="196"/>
      <c r="IL74" s="196"/>
      <c r="IM74" s="196"/>
      <c r="IN74" s="196"/>
      <c r="IO74" s="196"/>
      <c r="IP74" s="196"/>
      <c r="IQ74" s="196"/>
      <c r="IR74" s="196"/>
      <c r="IS74" s="196"/>
      <c r="IT74" s="196"/>
      <c r="IU74" s="196"/>
      <c r="IV74" s="196"/>
      <c r="IW74" s="196"/>
      <c r="IX74" s="196"/>
      <c r="IY74" s="196"/>
      <c r="IZ74" s="196"/>
      <c r="JA74" s="196"/>
      <c r="JB74" s="196"/>
      <c r="JC74" s="196"/>
      <c r="JD74" s="196"/>
      <c r="JE74" s="196"/>
      <c r="JF74" s="196"/>
      <c r="JG74" s="196"/>
      <c r="JH74" s="196"/>
      <c r="JI74" s="196"/>
      <c r="JJ74" s="196"/>
      <c r="JK74" s="196"/>
      <c r="JL74" s="196"/>
      <c r="JM74" s="196"/>
      <c r="JN74" s="196"/>
      <c r="JO74" s="196"/>
      <c r="JP74" s="196"/>
      <c r="JQ74" s="196"/>
      <c r="JR74" s="196"/>
      <c r="JS74" s="196"/>
      <c r="JT74" s="196"/>
      <c r="JU74" s="196"/>
      <c r="JV74" s="196"/>
      <c r="JW74" s="196"/>
      <c r="JX74" s="196"/>
      <c r="JY74" s="196"/>
      <c r="JZ74" s="196"/>
      <c r="KA74" s="196"/>
      <c r="KB74" s="196"/>
      <c r="KC74" s="196"/>
      <c r="KD74" s="196"/>
      <c r="KE74" s="196"/>
      <c r="KF74" s="196"/>
      <c r="KG74" s="196"/>
      <c r="KH74" s="196"/>
      <c r="KI74" s="196"/>
      <c r="KJ74" s="196"/>
      <c r="KK74" s="196"/>
      <c r="KL74" s="196"/>
      <c r="KM74" s="196"/>
      <c r="KN74" s="196"/>
      <c r="KO74" s="196"/>
      <c r="KP74" s="196"/>
      <c r="KQ74" s="196"/>
      <c r="KR74" s="196"/>
      <c r="KS74" s="196"/>
      <c r="KT74" s="196"/>
      <c r="KU74" s="196"/>
      <c r="KV74" s="196"/>
      <c r="KW74" s="196"/>
      <c r="KX74" s="196"/>
      <c r="KY74" s="196"/>
      <c r="KZ74" s="196"/>
    </row>
    <row r="75" spans="1:312" x14ac:dyDescent="0.25">
      <c r="A75" s="84" t="s">
        <v>19</v>
      </c>
      <c r="B75" s="84" t="s">
        <v>161</v>
      </c>
      <c r="C75" s="84" t="s">
        <v>427</v>
      </c>
      <c r="D75" s="85" t="s">
        <v>139</v>
      </c>
      <c r="E75" s="193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6"/>
      <c r="BD75" s="196"/>
      <c r="BE75" s="196"/>
      <c r="BF75" s="196"/>
      <c r="BG75" s="196"/>
      <c r="BH75" s="196"/>
      <c r="BI75" s="196"/>
      <c r="BJ75" s="196"/>
      <c r="BK75" s="196"/>
      <c r="BL75" s="196"/>
      <c r="BM75" s="196"/>
      <c r="BN75" s="196"/>
      <c r="BO75" s="196"/>
      <c r="BP75" s="196"/>
      <c r="BQ75" s="196"/>
      <c r="BR75" s="196"/>
      <c r="BS75" s="196"/>
      <c r="BT75" s="196"/>
      <c r="BU75" s="196"/>
      <c r="BV75" s="196"/>
      <c r="BW75" s="196"/>
      <c r="BX75" s="196"/>
      <c r="BY75" s="196"/>
      <c r="BZ75" s="196"/>
      <c r="CA75" s="196"/>
      <c r="CB75" s="196"/>
      <c r="CC75" s="196"/>
      <c r="CD75" s="196"/>
      <c r="CE75" s="196"/>
      <c r="CF75" s="196"/>
      <c r="CG75" s="196"/>
      <c r="CH75" s="196"/>
      <c r="CI75" s="196"/>
      <c r="CJ75" s="196"/>
      <c r="CK75" s="196"/>
      <c r="CL75" s="196"/>
      <c r="CM75" s="196"/>
      <c r="CN75" s="196"/>
      <c r="CO75" s="196"/>
      <c r="CP75" s="196"/>
      <c r="CQ75" s="196"/>
      <c r="CR75" s="196"/>
      <c r="CS75" s="196"/>
      <c r="CT75" s="196"/>
      <c r="CU75" s="196"/>
      <c r="CV75" s="196"/>
      <c r="CW75" s="196"/>
      <c r="CX75" s="196"/>
      <c r="CY75" s="196"/>
      <c r="CZ75" s="196"/>
      <c r="DA75" s="196"/>
      <c r="DB75" s="196"/>
      <c r="DC75" s="196"/>
      <c r="DD75" s="196"/>
      <c r="DE75" s="196"/>
      <c r="DF75" s="196"/>
      <c r="DG75" s="196"/>
      <c r="DH75" s="196"/>
      <c r="DI75" s="196"/>
      <c r="DJ75" s="196"/>
      <c r="DK75" s="196"/>
      <c r="DL75" s="196"/>
      <c r="DM75" s="196"/>
      <c r="DN75" s="196"/>
      <c r="DO75" s="196"/>
      <c r="DP75" s="196"/>
      <c r="DQ75" s="196"/>
      <c r="DR75" s="196"/>
      <c r="DS75" s="196"/>
      <c r="DT75" s="196"/>
      <c r="DU75" s="196"/>
      <c r="DV75" s="196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</row>
    <row r="76" spans="1:312" x14ac:dyDescent="0.25">
      <c r="A76" s="84" t="s">
        <v>20</v>
      </c>
      <c r="B76" s="84" t="s">
        <v>161</v>
      </c>
      <c r="C76" s="84" t="s">
        <v>359</v>
      </c>
      <c r="D76" s="85" t="s">
        <v>139</v>
      </c>
      <c r="E76" s="193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  <c r="CH76" s="196"/>
      <c r="CI76" s="196"/>
      <c r="CJ76" s="196"/>
      <c r="CK76" s="196"/>
      <c r="CL76" s="196"/>
      <c r="CM76" s="196"/>
      <c r="CN76" s="196"/>
      <c r="CO76" s="196"/>
      <c r="CP76" s="196"/>
      <c r="CQ76" s="196"/>
      <c r="CR76" s="196"/>
      <c r="CS76" s="196"/>
      <c r="CT76" s="196"/>
      <c r="CU76" s="196"/>
      <c r="CV76" s="196"/>
      <c r="CW76" s="196"/>
      <c r="CX76" s="196"/>
      <c r="CY76" s="196"/>
      <c r="CZ76" s="196"/>
      <c r="DA76" s="196"/>
      <c r="DB76" s="196"/>
      <c r="DC76" s="196"/>
      <c r="DD76" s="196"/>
      <c r="DE76" s="196"/>
      <c r="DF76" s="196"/>
      <c r="DG76" s="196"/>
      <c r="DH76" s="196"/>
      <c r="DI76" s="196"/>
      <c r="DJ76" s="196"/>
      <c r="DK76" s="196"/>
      <c r="DL76" s="196"/>
      <c r="DM76" s="196"/>
      <c r="DN76" s="196"/>
      <c r="DO76" s="196"/>
      <c r="DP76" s="196"/>
      <c r="DQ76" s="196"/>
      <c r="DR76" s="196"/>
      <c r="DS76" s="196"/>
      <c r="DT76" s="196"/>
      <c r="DU76" s="196"/>
      <c r="DV76" s="196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</row>
    <row r="77" spans="1:312" x14ac:dyDescent="0.25">
      <c r="A77" s="84" t="s">
        <v>22</v>
      </c>
      <c r="B77" s="84" t="s">
        <v>163</v>
      </c>
      <c r="C77" s="84" t="s">
        <v>27</v>
      </c>
      <c r="D77" s="85" t="s">
        <v>139</v>
      </c>
      <c r="E77" s="193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6"/>
      <c r="BD77" s="196"/>
      <c r="BE77" s="196"/>
      <c r="BF77" s="196"/>
      <c r="BG77" s="196"/>
      <c r="BH77" s="196"/>
      <c r="BI77" s="196"/>
      <c r="BJ77" s="196"/>
      <c r="BK77" s="196"/>
      <c r="BL77" s="196"/>
      <c r="BM77" s="196"/>
      <c r="BN77" s="196"/>
      <c r="BO77" s="196"/>
      <c r="BP77" s="196"/>
      <c r="BQ77" s="196"/>
      <c r="BR77" s="196"/>
      <c r="BS77" s="196"/>
      <c r="BT77" s="196"/>
      <c r="BU77" s="196"/>
      <c r="BV77" s="196"/>
      <c r="BW77" s="196"/>
      <c r="BX77" s="196"/>
      <c r="BY77" s="196"/>
      <c r="BZ77" s="196"/>
      <c r="CA77" s="196"/>
      <c r="CB77" s="196"/>
      <c r="CC77" s="196"/>
      <c r="CD77" s="196"/>
      <c r="CE77" s="196"/>
      <c r="CF77" s="196"/>
      <c r="CG77" s="196"/>
      <c r="CH77" s="196"/>
      <c r="CI77" s="196"/>
      <c r="CJ77" s="196"/>
      <c r="CK77" s="196"/>
      <c r="CL77" s="196"/>
      <c r="CM77" s="196"/>
      <c r="CN77" s="196"/>
      <c r="CO77" s="196"/>
      <c r="CP77" s="196"/>
      <c r="CQ77" s="196"/>
      <c r="CR77" s="196"/>
      <c r="CS77" s="196"/>
      <c r="CT77" s="196"/>
      <c r="CU77" s="196"/>
      <c r="CV77" s="196"/>
      <c r="CW77" s="196"/>
      <c r="CX77" s="196"/>
      <c r="CY77" s="196"/>
      <c r="CZ77" s="196"/>
      <c r="DA77" s="196"/>
      <c r="DB77" s="196"/>
      <c r="DC77" s="196"/>
      <c r="DD77" s="196"/>
      <c r="DE77" s="196"/>
      <c r="DF77" s="196"/>
      <c r="DG77" s="196"/>
      <c r="DH77" s="196"/>
      <c r="DI77" s="196"/>
      <c r="DJ77" s="196"/>
      <c r="DK77" s="196"/>
      <c r="DL77" s="196"/>
      <c r="DM77" s="196"/>
      <c r="DN77" s="196"/>
      <c r="DO77" s="196"/>
      <c r="DP77" s="196"/>
      <c r="DQ77" s="196"/>
      <c r="DR77" s="196"/>
      <c r="DS77" s="196"/>
      <c r="DT77" s="196"/>
      <c r="DU77" s="196"/>
      <c r="DV77" s="196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</row>
    <row r="78" spans="1:312" x14ac:dyDescent="0.25">
      <c r="A78" s="84" t="s">
        <v>23</v>
      </c>
      <c r="B78" s="84" t="s">
        <v>163</v>
      </c>
      <c r="C78" s="84" t="s">
        <v>28</v>
      </c>
      <c r="D78" s="85" t="s">
        <v>139</v>
      </c>
      <c r="E78" s="193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  <c r="CF78" s="196"/>
      <c r="CG78" s="196"/>
      <c r="CH78" s="196"/>
      <c r="CI78" s="196"/>
      <c r="CJ78" s="196"/>
      <c r="CK78" s="196"/>
      <c r="CL78" s="196"/>
      <c r="CM78" s="196"/>
      <c r="CN78" s="196"/>
      <c r="CO78" s="196"/>
      <c r="CP78" s="196"/>
      <c r="CQ78" s="196"/>
      <c r="CR78" s="196"/>
      <c r="CS78" s="196"/>
      <c r="CT78" s="196"/>
      <c r="CU78" s="196"/>
      <c r="CV78" s="196"/>
      <c r="CW78" s="196"/>
      <c r="CX78" s="196"/>
      <c r="CY78" s="196"/>
      <c r="CZ78" s="196"/>
      <c r="DA78" s="196"/>
      <c r="DB78" s="196"/>
      <c r="DC78" s="196"/>
      <c r="DD78" s="196"/>
      <c r="DE78" s="196"/>
      <c r="DF78" s="196"/>
      <c r="DG78" s="196"/>
      <c r="DH78" s="196"/>
      <c r="DI78" s="196"/>
      <c r="DJ78" s="196"/>
      <c r="DK78" s="196"/>
      <c r="DL78" s="196"/>
      <c r="DM78" s="196"/>
      <c r="DN78" s="196"/>
      <c r="DO78" s="196"/>
      <c r="DP78" s="196"/>
      <c r="DQ78" s="196"/>
      <c r="DR78" s="196"/>
      <c r="DS78" s="196"/>
      <c r="DT78" s="196"/>
      <c r="DU78" s="196"/>
      <c r="DV78" s="196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</row>
    <row r="79" spans="1:312" x14ac:dyDescent="0.25">
      <c r="A79" s="84" t="s">
        <v>24</v>
      </c>
      <c r="B79" s="84" t="s">
        <v>161</v>
      </c>
      <c r="C79" s="84" t="s">
        <v>29</v>
      </c>
      <c r="D79" s="85" t="s">
        <v>139</v>
      </c>
      <c r="E79" s="193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  <c r="CF79" s="196"/>
      <c r="CG79" s="196"/>
      <c r="CH79" s="196"/>
      <c r="CI79" s="196"/>
      <c r="CJ79" s="196"/>
      <c r="CK79" s="196"/>
      <c r="CL79" s="196"/>
      <c r="CM79" s="196"/>
      <c r="CN79" s="196"/>
      <c r="CO79" s="196"/>
      <c r="CP79" s="196"/>
      <c r="CQ79" s="196"/>
      <c r="CR79" s="196"/>
      <c r="CS79" s="196"/>
      <c r="CT79" s="196"/>
      <c r="CU79" s="196"/>
      <c r="CV79" s="196"/>
      <c r="CW79" s="196"/>
      <c r="CX79" s="196"/>
      <c r="CY79" s="196"/>
      <c r="CZ79" s="196"/>
      <c r="DA79" s="196"/>
      <c r="DB79" s="196"/>
      <c r="DC79" s="196"/>
      <c r="DD79" s="196"/>
      <c r="DE79" s="196"/>
      <c r="DF79" s="196"/>
      <c r="DG79" s="196"/>
      <c r="DH79" s="196"/>
      <c r="DI79" s="196"/>
      <c r="DJ79" s="196"/>
      <c r="DK79" s="196"/>
      <c r="DL79" s="196"/>
      <c r="DM79" s="196"/>
      <c r="DN79" s="196"/>
      <c r="DO79" s="196"/>
      <c r="DP79" s="196"/>
      <c r="DQ79" s="196"/>
      <c r="DR79" s="196"/>
      <c r="DS79" s="196"/>
      <c r="DT79" s="196"/>
      <c r="DU79" s="196"/>
      <c r="DV79" s="196"/>
      <c r="DW79" s="196"/>
      <c r="DX79" s="196"/>
      <c r="DY79" s="196"/>
      <c r="DZ79" s="196"/>
      <c r="EA79" s="196"/>
      <c r="EB79" s="196"/>
      <c r="EC79" s="196"/>
      <c r="ED79" s="196"/>
      <c r="EE79" s="196"/>
      <c r="EF79" s="196"/>
      <c r="EG79" s="196"/>
      <c r="EH79" s="196"/>
      <c r="EI79" s="196"/>
      <c r="EJ79" s="196"/>
      <c r="EK79" s="196"/>
      <c r="EL79" s="196"/>
      <c r="EM79" s="196"/>
      <c r="EN79" s="196"/>
      <c r="EO79" s="196"/>
      <c r="EP79" s="196"/>
      <c r="EQ79" s="196"/>
      <c r="ER79" s="196"/>
      <c r="ES79" s="196"/>
      <c r="ET79" s="196"/>
      <c r="EU79" s="196"/>
      <c r="EV79" s="196"/>
      <c r="EW79" s="196"/>
      <c r="EX79" s="196"/>
      <c r="EY79" s="196"/>
      <c r="EZ79" s="196"/>
      <c r="FA79" s="196"/>
      <c r="FB79" s="196"/>
      <c r="FC79" s="196"/>
      <c r="FD79" s="196"/>
      <c r="FE79" s="196"/>
      <c r="FF79" s="196"/>
      <c r="FG79" s="196"/>
      <c r="FH79" s="196"/>
      <c r="FI79" s="196"/>
      <c r="FJ79" s="196"/>
      <c r="FK79" s="196"/>
      <c r="FL79" s="196"/>
      <c r="FM79" s="196"/>
      <c r="FN79" s="196"/>
      <c r="FO79" s="196"/>
      <c r="FP79" s="196"/>
      <c r="FQ79" s="196"/>
      <c r="FR79" s="196"/>
      <c r="FS79" s="196"/>
      <c r="FT79" s="196"/>
      <c r="FU79" s="196"/>
      <c r="FV79" s="196"/>
      <c r="FW79" s="196"/>
      <c r="FX79" s="196"/>
      <c r="FY79" s="196"/>
      <c r="FZ79" s="196"/>
      <c r="GA79" s="196"/>
      <c r="GB79" s="196"/>
      <c r="GC79" s="196"/>
      <c r="GD79" s="196"/>
      <c r="GE79" s="196"/>
      <c r="GF79" s="196"/>
      <c r="GG79" s="196"/>
      <c r="GH79" s="196"/>
      <c r="GI79" s="196"/>
      <c r="GJ79" s="196"/>
      <c r="GK79" s="196"/>
      <c r="GL79" s="196"/>
      <c r="GM79" s="196"/>
      <c r="GN79" s="196"/>
      <c r="GO79" s="196"/>
      <c r="GP79" s="196"/>
      <c r="GQ79" s="196"/>
      <c r="GR79" s="196"/>
      <c r="GS79" s="196"/>
      <c r="GT79" s="196"/>
      <c r="GU79" s="196"/>
      <c r="GV79" s="196"/>
      <c r="GW79" s="196"/>
      <c r="GX79" s="196"/>
      <c r="GY79" s="196"/>
      <c r="GZ79" s="196"/>
      <c r="HA79" s="196"/>
      <c r="HB79" s="196"/>
      <c r="HC79" s="196"/>
      <c r="HD79" s="196"/>
      <c r="HE79" s="196"/>
      <c r="HF79" s="196"/>
      <c r="HG79" s="196"/>
      <c r="HH79" s="196"/>
      <c r="HI79" s="196"/>
      <c r="HJ79" s="196"/>
      <c r="HK79" s="196"/>
      <c r="HL79" s="196"/>
      <c r="HM79" s="196"/>
      <c r="HN79" s="196"/>
      <c r="HO79" s="196"/>
      <c r="HP79" s="196"/>
      <c r="HQ79" s="196"/>
      <c r="HR79" s="196"/>
      <c r="HS79" s="196"/>
      <c r="HT79" s="196"/>
      <c r="HU79" s="196"/>
      <c r="HV79" s="196"/>
      <c r="HW79" s="196"/>
      <c r="HX79" s="196"/>
      <c r="HY79" s="196"/>
      <c r="HZ79" s="196"/>
      <c r="IA79" s="196"/>
      <c r="IB79" s="196"/>
      <c r="IC79" s="196"/>
      <c r="ID79" s="196"/>
      <c r="IE79" s="196"/>
      <c r="IF79" s="196"/>
      <c r="IG79" s="196"/>
      <c r="IH79" s="196"/>
      <c r="II79" s="196"/>
      <c r="IJ79" s="196"/>
      <c r="IK79" s="196"/>
      <c r="IL79" s="196"/>
      <c r="IM79" s="196"/>
      <c r="IN79" s="196"/>
      <c r="IO79" s="196"/>
      <c r="IP79" s="196"/>
      <c r="IQ79" s="196"/>
      <c r="IR79" s="196"/>
      <c r="IS79" s="196"/>
      <c r="IT79" s="196"/>
      <c r="IU79" s="196"/>
      <c r="IV79" s="196"/>
      <c r="IW79" s="196"/>
      <c r="IX79" s="196"/>
      <c r="IY79" s="196"/>
      <c r="IZ79" s="196"/>
      <c r="JA79" s="196"/>
      <c r="JB79" s="196"/>
      <c r="JC79" s="196"/>
      <c r="JD79" s="196"/>
      <c r="JE79" s="196"/>
      <c r="JF79" s="196"/>
      <c r="JG79" s="196"/>
      <c r="JH79" s="196"/>
      <c r="JI79" s="196"/>
      <c r="JJ79" s="196"/>
      <c r="JK79" s="196"/>
      <c r="JL79" s="196"/>
      <c r="JM79" s="196"/>
      <c r="JN79" s="196"/>
      <c r="JO79" s="196"/>
      <c r="JP79" s="196"/>
      <c r="JQ79" s="196"/>
      <c r="JR79" s="196"/>
      <c r="JS79" s="196"/>
      <c r="JT79" s="196"/>
      <c r="JU79" s="196"/>
      <c r="JV79" s="196"/>
      <c r="JW79" s="196"/>
      <c r="JX79" s="196"/>
      <c r="JY79" s="196"/>
      <c r="JZ79" s="196"/>
      <c r="KA79" s="196"/>
      <c r="KB79" s="196"/>
      <c r="KC79" s="196"/>
      <c r="KD79" s="196"/>
      <c r="KE79" s="196"/>
      <c r="KF79" s="196"/>
      <c r="KG79" s="196"/>
      <c r="KH79" s="196"/>
      <c r="KI79" s="196"/>
      <c r="KJ79" s="196"/>
      <c r="KK79" s="196"/>
      <c r="KL79" s="196"/>
      <c r="KM79" s="196"/>
      <c r="KN79" s="196"/>
      <c r="KO79" s="196"/>
      <c r="KP79" s="196"/>
      <c r="KQ79" s="196"/>
      <c r="KR79" s="196"/>
      <c r="KS79" s="196"/>
      <c r="KT79" s="196"/>
      <c r="KU79" s="196"/>
      <c r="KV79" s="196"/>
      <c r="KW79" s="196"/>
      <c r="KX79" s="196"/>
      <c r="KY79" s="196"/>
      <c r="KZ79" s="196"/>
    </row>
    <row r="80" spans="1:312" x14ac:dyDescent="0.25">
      <c r="A80" s="84" t="s">
        <v>25</v>
      </c>
      <c r="B80" s="84" t="s">
        <v>162</v>
      </c>
      <c r="C80" s="84" t="s">
        <v>30</v>
      </c>
      <c r="D80" s="85" t="s">
        <v>139</v>
      </c>
      <c r="E80" s="193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  <c r="BT80" s="196"/>
      <c r="BU80" s="196"/>
      <c r="BV80" s="196"/>
      <c r="BW80" s="196"/>
      <c r="BX80" s="196"/>
      <c r="BY80" s="196"/>
      <c r="BZ80" s="196"/>
      <c r="CA80" s="196"/>
      <c r="CB80" s="196"/>
      <c r="CC80" s="196"/>
      <c r="CD80" s="196"/>
      <c r="CE80" s="196"/>
      <c r="CF80" s="196"/>
      <c r="CG80" s="196"/>
      <c r="CH80" s="196"/>
      <c r="CI80" s="196"/>
      <c r="CJ80" s="196"/>
      <c r="CK80" s="196"/>
      <c r="CL80" s="196"/>
      <c r="CM80" s="196"/>
      <c r="CN80" s="196"/>
      <c r="CO80" s="196"/>
      <c r="CP80" s="196"/>
      <c r="CQ80" s="196"/>
      <c r="CR80" s="196"/>
      <c r="CS80" s="196"/>
      <c r="CT80" s="196"/>
      <c r="CU80" s="196"/>
      <c r="CV80" s="196"/>
      <c r="CW80" s="196"/>
      <c r="CX80" s="196"/>
      <c r="CY80" s="196"/>
      <c r="CZ80" s="196"/>
      <c r="DA80" s="196"/>
      <c r="DB80" s="196"/>
      <c r="DC80" s="196"/>
      <c r="DD80" s="196"/>
      <c r="DE80" s="196"/>
      <c r="DF80" s="196"/>
      <c r="DG80" s="196"/>
      <c r="DH80" s="196"/>
      <c r="DI80" s="196"/>
      <c r="DJ80" s="196"/>
      <c r="DK80" s="196"/>
      <c r="DL80" s="196"/>
      <c r="DM80" s="196"/>
      <c r="DN80" s="196"/>
      <c r="DO80" s="196"/>
      <c r="DP80" s="196"/>
      <c r="DQ80" s="196"/>
      <c r="DR80" s="196"/>
      <c r="DS80" s="196"/>
      <c r="DT80" s="196"/>
      <c r="DU80" s="196"/>
      <c r="DV80" s="196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</row>
    <row r="81" spans="1:312" x14ac:dyDescent="0.25">
      <c r="A81" s="84" t="s">
        <v>21</v>
      </c>
      <c r="B81" s="84" t="s">
        <v>161</v>
      </c>
      <c r="C81" s="84" t="s">
        <v>360</v>
      </c>
      <c r="D81" s="85" t="s">
        <v>139</v>
      </c>
      <c r="E81" s="193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F81" s="196"/>
      <c r="CG81" s="196"/>
      <c r="CH81" s="196"/>
      <c r="CI81" s="196"/>
      <c r="CJ81" s="196"/>
      <c r="CK81" s="196"/>
      <c r="CL81" s="196"/>
      <c r="CM81" s="196"/>
      <c r="CN81" s="196"/>
      <c r="CO81" s="196"/>
      <c r="CP81" s="196"/>
      <c r="CQ81" s="196"/>
      <c r="CR81" s="196"/>
      <c r="CS81" s="196"/>
      <c r="CT81" s="196"/>
      <c r="CU81" s="196"/>
      <c r="CV81" s="196"/>
      <c r="CW81" s="196"/>
      <c r="CX81" s="196"/>
      <c r="CY81" s="196"/>
      <c r="CZ81" s="196"/>
      <c r="DA81" s="196"/>
      <c r="DB81" s="196"/>
      <c r="DC81" s="196"/>
      <c r="DD81" s="196"/>
      <c r="DE81" s="196"/>
      <c r="DF81" s="196"/>
      <c r="DG81" s="196"/>
      <c r="DH81" s="196"/>
      <c r="DI81" s="196"/>
      <c r="DJ81" s="196"/>
      <c r="DK81" s="196"/>
      <c r="DL81" s="196"/>
      <c r="DM81" s="196"/>
      <c r="DN81" s="196"/>
      <c r="DO81" s="196"/>
      <c r="DP81" s="196"/>
      <c r="DQ81" s="196"/>
      <c r="DR81" s="196"/>
      <c r="DS81" s="196"/>
      <c r="DT81" s="196"/>
      <c r="DU81" s="196"/>
      <c r="DV81" s="196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</row>
    <row r="82" spans="1:312" x14ac:dyDescent="0.25">
      <c r="A82" s="84" t="s">
        <v>122</v>
      </c>
      <c r="B82" s="84" t="s">
        <v>161</v>
      </c>
      <c r="C82" s="84" t="s">
        <v>133</v>
      </c>
      <c r="D82" s="85" t="s">
        <v>139</v>
      </c>
      <c r="E82" s="193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6"/>
      <c r="BD82" s="196"/>
      <c r="BE82" s="196"/>
      <c r="BF82" s="196"/>
      <c r="BG82" s="196"/>
      <c r="BH82" s="196"/>
      <c r="BI82" s="196"/>
      <c r="BJ82" s="196"/>
      <c r="BK82" s="196"/>
      <c r="BL82" s="196"/>
      <c r="BM82" s="196"/>
      <c r="BN82" s="196"/>
      <c r="BO82" s="196"/>
      <c r="BP82" s="196"/>
      <c r="BQ82" s="196"/>
      <c r="BR82" s="196"/>
      <c r="BS82" s="196"/>
      <c r="BT82" s="196"/>
      <c r="BU82" s="196"/>
      <c r="BV82" s="196"/>
      <c r="BW82" s="196"/>
      <c r="BX82" s="196"/>
      <c r="BY82" s="196"/>
      <c r="BZ82" s="196"/>
      <c r="CA82" s="196"/>
      <c r="CB82" s="196"/>
      <c r="CC82" s="196"/>
      <c r="CD82" s="196"/>
      <c r="CE82" s="196"/>
      <c r="CF82" s="196"/>
      <c r="CG82" s="196"/>
      <c r="CH82" s="196"/>
      <c r="CI82" s="196"/>
      <c r="CJ82" s="196"/>
      <c r="CK82" s="196"/>
      <c r="CL82" s="196"/>
      <c r="CM82" s="196"/>
      <c r="CN82" s="196"/>
      <c r="CO82" s="196"/>
      <c r="CP82" s="196"/>
      <c r="CQ82" s="196"/>
      <c r="CR82" s="196"/>
      <c r="CS82" s="196"/>
      <c r="CT82" s="196"/>
      <c r="CU82" s="196"/>
      <c r="CV82" s="196"/>
      <c r="CW82" s="196"/>
      <c r="CX82" s="196"/>
      <c r="CY82" s="196"/>
      <c r="CZ82" s="196"/>
      <c r="DA82" s="196"/>
      <c r="DB82" s="196"/>
      <c r="DC82" s="196"/>
      <c r="DD82" s="196"/>
      <c r="DE82" s="196"/>
      <c r="DF82" s="196"/>
      <c r="DG82" s="196"/>
      <c r="DH82" s="196"/>
      <c r="DI82" s="196"/>
      <c r="DJ82" s="196"/>
      <c r="DK82" s="196"/>
      <c r="DL82" s="196"/>
      <c r="DM82" s="196"/>
      <c r="DN82" s="196"/>
      <c r="DO82" s="196"/>
      <c r="DP82" s="196"/>
      <c r="DQ82" s="196"/>
      <c r="DR82" s="196"/>
      <c r="DS82" s="196"/>
      <c r="DT82" s="196"/>
      <c r="DU82" s="196"/>
      <c r="DV82" s="196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</row>
    <row r="83" spans="1:312" x14ac:dyDescent="0.25">
      <c r="A83" s="84" t="s">
        <v>263</v>
      </c>
      <c r="B83" s="84" t="s">
        <v>161</v>
      </c>
      <c r="C83" s="84" t="s">
        <v>361</v>
      </c>
      <c r="D83" s="85" t="s">
        <v>392</v>
      </c>
      <c r="E83" s="193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3">
        <v>1</v>
      </c>
      <c r="AI83" s="193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7"/>
      <c r="AV83" s="197">
        <v>1</v>
      </c>
      <c r="AW83" s="194"/>
      <c r="AX83" s="194"/>
      <c r="AY83" s="194"/>
      <c r="AZ83" s="194"/>
      <c r="BA83" s="194"/>
      <c r="BB83" s="194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  <c r="BT83" s="196"/>
      <c r="BU83" s="196"/>
      <c r="BV83" s="196"/>
      <c r="BW83" s="196"/>
      <c r="BX83" s="196"/>
      <c r="BY83" s="196"/>
      <c r="BZ83" s="196"/>
      <c r="CA83" s="196"/>
      <c r="CB83" s="196"/>
      <c r="CC83" s="196"/>
      <c r="CD83" s="196"/>
      <c r="CE83" s="196"/>
      <c r="CF83" s="196"/>
      <c r="CG83" s="196"/>
      <c r="CH83" s="196"/>
      <c r="CI83" s="196"/>
      <c r="CJ83" s="196"/>
      <c r="CK83" s="196"/>
      <c r="CL83" s="196"/>
      <c r="CM83" s="196"/>
      <c r="CN83" s="196"/>
      <c r="CO83" s="196"/>
      <c r="CP83" s="196"/>
      <c r="CQ83" s="196"/>
      <c r="CR83" s="196"/>
      <c r="CS83" s="196"/>
      <c r="CT83" s="196"/>
      <c r="CU83" s="196"/>
      <c r="CV83" s="196"/>
      <c r="CW83" s="196"/>
      <c r="CX83" s="196"/>
      <c r="CY83" s="196"/>
      <c r="CZ83" s="196"/>
      <c r="DA83" s="196"/>
      <c r="DB83" s="196"/>
      <c r="DC83" s="196"/>
      <c r="DD83" s="196"/>
      <c r="DE83" s="196"/>
      <c r="DF83" s="196"/>
      <c r="DG83" s="196"/>
      <c r="DH83" s="196"/>
      <c r="DI83" s="196"/>
      <c r="DJ83" s="196"/>
      <c r="DK83" s="196"/>
      <c r="DL83" s="196"/>
      <c r="DM83" s="196"/>
      <c r="DN83" s="196"/>
      <c r="DO83" s="196"/>
      <c r="DP83" s="196"/>
      <c r="DQ83" s="196"/>
      <c r="DR83" s="196"/>
      <c r="DS83" s="196"/>
      <c r="DT83" s="196"/>
      <c r="DU83" s="196"/>
      <c r="DV83" s="196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</row>
    <row r="84" spans="1:312" x14ac:dyDescent="0.25">
      <c r="A84" s="84" t="s">
        <v>50</v>
      </c>
      <c r="B84" s="84" t="s">
        <v>161</v>
      </c>
      <c r="C84" s="84" t="s">
        <v>51</v>
      </c>
      <c r="D84" s="85" t="s">
        <v>140</v>
      </c>
      <c r="E84" s="193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3">
        <v>1</v>
      </c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7">
        <v>1</v>
      </c>
      <c r="AV84" s="197"/>
      <c r="AW84" s="194"/>
      <c r="AX84" s="194"/>
      <c r="AY84" s="194"/>
      <c r="AZ84" s="194"/>
      <c r="BA84" s="194"/>
      <c r="BB84" s="194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  <c r="BT84" s="196"/>
      <c r="BU84" s="196"/>
      <c r="BV84" s="196"/>
      <c r="BW84" s="196"/>
      <c r="BX84" s="196"/>
      <c r="BY84" s="196"/>
      <c r="BZ84" s="196"/>
      <c r="CA84" s="196"/>
      <c r="CB84" s="196"/>
      <c r="CC84" s="196"/>
      <c r="CD84" s="196"/>
      <c r="CE84" s="196"/>
      <c r="CF84" s="196"/>
      <c r="CG84" s="196"/>
      <c r="CH84" s="196"/>
      <c r="CI84" s="196"/>
      <c r="CJ84" s="196"/>
      <c r="CK84" s="196"/>
      <c r="CL84" s="196"/>
      <c r="CM84" s="196"/>
      <c r="CN84" s="196"/>
      <c r="CO84" s="196"/>
      <c r="CP84" s="196"/>
      <c r="CQ84" s="196"/>
      <c r="CR84" s="196"/>
      <c r="CS84" s="196"/>
      <c r="CT84" s="196"/>
      <c r="CU84" s="196"/>
      <c r="CV84" s="196"/>
      <c r="CW84" s="196"/>
      <c r="CX84" s="196"/>
      <c r="CY84" s="196"/>
      <c r="CZ84" s="196"/>
      <c r="DA84" s="196"/>
      <c r="DB84" s="196"/>
      <c r="DC84" s="196"/>
      <c r="DD84" s="196"/>
      <c r="DE84" s="196"/>
      <c r="DF84" s="196"/>
      <c r="DG84" s="196"/>
      <c r="DH84" s="196"/>
      <c r="DI84" s="196"/>
      <c r="DJ84" s="196"/>
      <c r="DK84" s="196"/>
      <c r="DL84" s="196"/>
      <c r="DM84" s="196"/>
      <c r="DN84" s="196"/>
      <c r="DO84" s="196"/>
      <c r="DP84" s="196"/>
      <c r="DQ84" s="196"/>
      <c r="DR84" s="196"/>
      <c r="DS84" s="196"/>
      <c r="DT84" s="196"/>
      <c r="DU84" s="196"/>
      <c r="DV84" s="196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</row>
    <row r="85" spans="1:312" x14ac:dyDescent="0.25">
      <c r="A85" s="84" t="s">
        <v>123</v>
      </c>
      <c r="B85" s="84" t="s">
        <v>161</v>
      </c>
      <c r="C85" s="84" t="s">
        <v>136</v>
      </c>
      <c r="D85" s="85" t="s">
        <v>139</v>
      </c>
      <c r="E85" s="193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6"/>
      <c r="BD85" s="196"/>
      <c r="BE85" s="196"/>
      <c r="BF85" s="196"/>
      <c r="BG85" s="196"/>
      <c r="BH85" s="196"/>
      <c r="BI85" s="196"/>
      <c r="BJ85" s="196"/>
      <c r="BK85" s="196"/>
      <c r="BL85" s="196"/>
      <c r="BM85" s="196"/>
      <c r="BN85" s="196"/>
      <c r="BO85" s="196"/>
      <c r="BP85" s="196"/>
      <c r="BQ85" s="196"/>
      <c r="BR85" s="196"/>
      <c r="BS85" s="196"/>
      <c r="BT85" s="196"/>
      <c r="BU85" s="196"/>
      <c r="BV85" s="196"/>
      <c r="BW85" s="196"/>
      <c r="BX85" s="196"/>
      <c r="BY85" s="196"/>
      <c r="BZ85" s="196"/>
      <c r="CA85" s="196"/>
      <c r="CB85" s="196"/>
      <c r="CC85" s="196"/>
      <c r="CD85" s="196"/>
      <c r="CE85" s="196"/>
      <c r="CF85" s="196"/>
      <c r="CG85" s="196"/>
      <c r="CH85" s="196"/>
      <c r="CI85" s="196"/>
      <c r="CJ85" s="196"/>
      <c r="CK85" s="196"/>
      <c r="CL85" s="196"/>
      <c r="CM85" s="196"/>
      <c r="CN85" s="196"/>
      <c r="CO85" s="196"/>
      <c r="CP85" s="196"/>
      <c r="CQ85" s="196"/>
      <c r="CR85" s="196"/>
      <c r="CS85" s="196"/>
      <c r="CT85" s="196"/>
      <c r="CU85" s="196"/>
      <c r="CV85" s="196"/>
      <c r="CW85" s="196"/>
      <c r="CX85" s="196"/>
      <c r="CY85" s="196"/>
      <c r="CZ85" s="196"/>
      <c r="DA85" s="196"/>
      <c r="DB85" s="196"/>
      <c r="DC85" s="196"/>
      <c r="DD85" s="196"/>
      <c r="DE85" s="196"/>
      <c r="DF85" s="196"/>
      <c r="DG85" s="196"/>
      <c r="DH85" s="196"/>
      <c r="DI85" s="196"/>
      <c r="DJ85" s="196"/>
      <c r="DK85" s="196"/>
      <c r="DL85" s="196"/>
      <c r="DM85" s="196"/>
      <c r="DN85" s="196"/>
      <c r="DO85" s="196"/>
      <c r="DP85" s="196"/>
      <c r="DQ85" s="196"/>
      <c r="DR85" s="196"/>
      <c r="DS85" s="196"/>
      <c r="DT85" s="196"/>
      <c r="DU85" s="196"/>
      <c r="DV85" s="196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</row>
    <row r="86" spans="1:312" x14ac:dyDescent="0.25">
      <c r="A86" s="84" t="s">
        <v>266</v>
      </c>
      <c r="B86" s="84" t="s">
        <v>163</v>
      </c>
      <c r="C86" s="84" t="s">
        <v>362</v>
      </c>
      <c r="D86" s="85" t="s">
        <v>398</v>
      </c>
      <c r="E86" s="193"/>
      <c r="F86" s="194"/>
      <c r="G86" s="193">
        <v>1</v>
      </c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3">
        <v>1</v>
      </c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  <c r="BU86" s="196"/>
      <c r="BV86" s="196"/>
      <c r="BW86" s="196"/>
      <c r="BX86" s="196"/>
      <c r="BY86" s="196"/>
      <c r="BZ86" s="196"/>
      <c r="CA86" s="196"/>
      <c r="CB86" s="196"/>
      <c r="CC86" s="196"/>
      <c r="CD86" s="196"/>
      <c r="CE86" s="196"/>
      <c r="CF86" s="196"/>
      <c r="CG86" s="196"/>
      <c r="CH86" s="196"/>
      <c r="CI86" s="196"/>
      <c r="CJ86" s="196"/>
      <c r="CK86" s="196"/>
      <c r="CL86" s="196"/>
      <c r="CM86" s="196"/>
      <c r="CN86" s="196"/>
      <c r="CO86" s="196"/>
      <c r="CP86" s="196"/>
      <c r="CQ86" s="196"/>
      <c r="CR86" s="196"/>
      <c r="CS86" s="196"/>
      <c r="CT86" s="196"/>
      <c r="CU86" s="196"/>
      <c r="CV86" s="196"/>
      <c r="CW86" s="196"/>
      <c r="CX86" s="196"/>
      <c r="CY86" s="196"/>
      <c r="CZ86" s="196"/>
      <c r="DA86" s="196"/>
      <c r="DB86" s="196"/>
      <c r="DC86" s="196"/>
      <c r="DD86" s="196"/>
      <c r="DE86" s="196"/>
      <c r="DF86" s="196"/>
      <c r="DG86" s="196"/>
      <c r="DH86" s="196"/>
      <c r="DI86" s="196"/>
      <c r="DJ86" s="196"/>
      <c r="DK86" s="196"/>
      <c r="DL86" s="196"/>
      <c r="DM86" s="196"/>
      <c r="DN86" s="196"/>
      <c r="DO86" s="196"/>
      <c r="DP86" s="196"/>
      <c r="DQ86" s="196"/>
      <c r="DR86" s="196"/>
      <c r="DS86" s="196"/>
      <c r="DT86" s="196"/>
      <c r="DU86" s="196"/>
      <c r="DV86" s="196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</row>
    <row r="87" spans="1:312" x14ac:dyDescent="0.25">
      <c r="A87" s="84" t="s">
        <v>264</v>
      </c>
      <c r="B87" s="84" t="s">
        <v>161</v>
      </c>
      <c r="C87" s="84" t="s">
        <v>363</v>
      </c>
      <c r="D87" s="85" t="s">
        <v>139</v>
      </c>
      <c r="E87" s="193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  <c r="CF87" s="196"/>
      <c r="CG87" s="196"/>
      <c r="CH87" s="196"/>
      <c r="CI87" s="196"/>
      <c r="CJ87" s="196"/>
      <c r="CK87" s="196"/>
      <c r="CL87" s="196"/>
      <c r="CM87" s="196"/>
      <c r="CN87" s="196"/>
      <c r="CO87" s="196"/>
      <c r="CP87" s="196"/>
      <c r="CQ87" s="196"/>
      <c r="CR87" s="196"/>
      <c r="CS87" s="196"/>
      <c r="CT87" s="196"/>
      <c r="CU87" s="196"/>
      <c r="CV87" s="196"/>
      <c r="CW87" s="196"/>
      <c r="CX87" s="196"/>
      <c r="CY87" s="196"/>
      <c r="CZ87" s="196"/>
      <c r="DA87" s="196"/>
      <c r="DB87" s="196"/>
      <c r="DC87" s="196"/>
      <c r="DD87" s="196"/>
      <c r="DE87" s="196"/>
      <c r="DF87" s="196"/>
      <c r="DG87" s="196"/>
      <c r="DH87" s="196"/>
      <c r="DI87" s="196"/>
      <c r="DJ87" s="196"/>
      <c r="DK87" s="196"/>
      <c r="DL87" s="196"/>
      <c r="DM87" s="196"/>
      <c r="DN87" s="196"/>
      <c r="DO87" s="196"/>
      <c r="DP87" s="196"/>
      <c r="DQ87" s="196"/>
      <c r="DR87" s="196"/>
      <c r="DS87" s="196"/>
      <c r="DT87" s="196"/>
      <c r="DU87" s="196"/>
      <c r="DV87" s="196"/>
      <c r="DW87" s="196"/>
      <c r="DX87" s="196"/>
      <c r="DY87" s="196"/>
      <c r="DZ87" s="196"/>
      <c r="EA87" s="196"/>
      <c r="EB87" s="196"/>
      <c r="EC87" s="196"/>
      <c r="ED87" s="196"/>
      <c r="EE87" s="196"/>
      <c r="EF87" s="196"/>
      <c r="EG87" s="196"/>
      <c r="EH87" s="196"/>
      <c r="EI87" s="196"/>
      <c r="EJ87" s="196"/>
      <c r="EK87" s="196"/>
      <c r="EL87" s="196"/>
      <c r="EM87" s="196"/>
      <c r="EN87" s="196"/>
      <c r="EO87" s="196"/>
      <c r="EP87" s="196"/>
      <c r="EQ87" s="196"/>
      <c r="ER87" s="196"/>
      <c r="ES87" s="196"/>
      <c r="ET87" s="196"/>
      <c r="EU87" s="196"/>
      <c r="EV87" s="196"/>
      <c r="EW87" s="196"/>
      <c r="EX87" s="196"/>
      <c r="EY87" s="196"/>
      <c r="EZ87" s="196"/>
      <c r="FA87" s="196"/>
      <c r="FB87" s="196"/>
      <c r="FC87" s="196"/>
      <c r="FD87" s="196"/>
      <c r="FE87" s="196"/>
      <c r="FF87" s="196"/>
      <c r="FG87" s="196"/>
      <c r="FH87" s="196"/>
      <c r="FI87" s="196"/>
      <c r="FJ87" s="196"/>
      <c r="FK87" s="196"/>
      <c r="FL87" s="196"/>
      <c r="FM87" s="196"/>
      <c r="FN87" s="196"/>
      <c r="FO87" s="196"/>
      <c r="FP87" s="196"/>
      <c r="FQ87" s="196"/>
      <c r="FR87" s="196"/>
      <c r="FS87" s="196"/>
      <c r="FT87" s="196"/>
      <c r="FU87" s="196"/>
      <c r="FV87" s="196"/>
      <c r="FW87" s="196"/>
      <c r="FX87" s="196"/>
      <c r="FY87" s="196"/>
      <c r="FZ87" s="196"/>
      <c r="GA87" s="196"/>
      <c r="GB87" s="196"/>
      <c r="GC87" s="196"/>
      <c r="GD87" s="196"/>
      <c r="GE87" s="196"/>
      <c r="GF87" s="196"/>
      <c r="GG87" s="196"/>
      <c r="GH87" s="196"/>
      <c r="GI87" s="196"/>
      <c r="GJ87" s="196"/>
      <c r="GK87" s="196"/>
      <c r="GL87" s="196"/>
      <c r="GM87" s="196"/>
      <c r="GN87" s="196"/>
      <c r="GO87" s="196"/>
      <c r="GP87" s="196"/>
      <c r="GQ87" s="196"/>
      <c r="GR87" s="196"/>
      <c r="GS87" s="196"/>
      <c r="GT87" s="196"/>
      <c r="GU87" s="196"/>
      <c r="GV87" s="196"/>
      <c r="GW87" s="196"/>
      <c r="GX87" s="196"/>
      <c r="GY87" s="196"/>
      <c r="GZ87" s="196"/>
      <c r="HA87" s="196"/>
      <c r="HB87" s="196"/>
      <c r="HC87" s="196"/>
      <c r="HD87" s="196"/>
      <c r="HE87" s="196"/>
      <c r="HF87" s="196"/>
      <c r="HG87" s="196"/>
      <c r="HH87" s="196"/>
      <c r="HI87" s="196"/>
      <c r="HJ87" s="196"/>
      <c r="HK87" s="196"/>
      <c r="HL87" s="196"/>
      <c r="HM87" s="196"/>
      <c r="HN87" s="196"/>
      <c r="HO87" s="196"/>
      <c r="HP87" s="196"/>
      <c r="HQ87" s="196"/>
      <c r="HR87" s="196"/>
      <c r="HS87" s="196"/>
      <c r="HT87" s="196"/>
      <c r="HU87" s="196"/>
      <c r="HV87" s="196"/>
      <c r="HW87" s="196"/>
      <c r="HX87" s="196"/>
      <c r="HY87" s="196"/>
      <c r="HZ87" s="196"/>
      <c r="IA87" s="196"/>
      <c r="IB87" s="196"/>
      <c r="IC87" s="196"/>
      <c r="ID87" s="196"/>
      <c r="IE87" s="196"/>
      <c r="IF87" s="196"/>
      <c r="IG87" s="196"/>
      <c r="IH87" s="196"/>
      <c r="II87" s="196"/>
      <c r="IJ87" s="196"/>
      <c r="IK87" s="196"/>
      <c r="IL87" s="196"/>
      <c r="IM87" s="196"/>
      <c r="IN87" s="196"/>
      <c r="IO87" s="196"/>
      <c r="IP87" s="196"/>
      <c r="IQ87" s="196"/>
      <c r="IR87" s="196"/>
      <c r="IS87" s="196"/>
      <c r="IT87" s="196"/>
      <c r="IU87" s="196"/>
      <c r="IV87" s="196"/>
      <c r="IW87" s="196"/>
      <c r="IX87" s="196"/>
      <c r="IY87" s="196"/>
      <c r="IZ87" s="196"/>
      <c r="JA87" s="196"/>
      <c r="JB87" s="196"/>
      <c r="JC87" s="196"/>
      <c r="JD87" s="196"/>
      <c r="JE87" s="196"/>
      <c r="JF87" s="196"/>
      <c r="JG87" s="196"/>
      <c r="JH87" s="196"/>
      <c r="JI87" s="196"/>
      <c r="JJ87" s="196"/>
      <c r="JK87" s="196"/>
      <c r="JL87" s="196"/>
      <c r="JM87" s="196"/>
      <c r="JN87" s="196"/>
      <c r="JO87" s="196"/>
      <c r="JP87" s="196"/>
      <c r="JQ87" s="196"/>
      <c r="JR87" s="196"/>
      <c r="JS87" s="196"/>
      <c r="JT87" s="196"/>
      <c r="JU87" s="196"/>
      <c r="JV87" s="196"/>
      <c r="JW87" s="196"/>
      <c r="JX87" s="196"/>
      <c r="JY87" s="196"/>
      <c r="JZ87" s="196"/>
      <c r="KA87" s="196"/>
      <c r="KB87" s="196"/>
      <c r="KC87" s="196"/>
      <c r="KD87" s="196"/>
      <c r="KE87" s="196"/>
      <c r="KF87" s="196"/>
      <c r="KG87" s="196"/>
      <c r="KH87" s="196"/>
      <c r="KI87" s="196"/>
      <c r="KJ87" s="196"/>
      <c r="KK87" s="196"/>
      <c r="KL87" s="196"/>
      <c r="KM87" s="196"/>
      <c r="KN87" s="196"/>
      <c r="KO87" s="196"/>
      <c r="KP87" s="196"/>
      <c r="KQ87" s="196"/>
      <c r="KR87" s="196"/>
      <c r="KS87" s="196"/>
      <c r="KT87" s="196"/>
      <c r="KU87" s="196"/>
      <c r="KV87" s="196"/>
      <c r="KW87" s="196"/>
      <c r="KX87" s="196"/>
      <c r="KY87" s="196"/>
      <c r="KZ87" s="196"/>
    </row>
    <row r="88" spans="1:312" x14ac:dyDescent="0.25">
      <c r="A88" s="84" t="s">
        <v>104</v>
      </c>
      <c r="B88" s="84" t="s">
        <v>163</v>
      </c>
      <c r="C88" s="84" t="s">
        <v>112</v>
      </c>
      <c r="D88" s="85" t="s">
        <v>139</v>
      </c>
      <c r="E88" s="193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  <c r="CF88" s="196"/>
      <c r="CG88" s="196"/>
      <c r="CH88" s="196"/>
      <c r="CI88" s="196"/>
      <c r="CJ88" s="196"/>
      <c r="CK88" s="196"/>
      <c r="CL88" s="196"/>
      <c r="CM88" s="196"/>
      <c r="CN88" s="196"/>
      <c r="CO88" s="196"/>
      <c r="CP88" s="196"/>
      <c r="CQ88" s="196"/>
      <c r="CR88" s="196"/>
      <c r="CS88" s="196"/>
      <c r="CT88" s="196"/>
      <c r="CU88" s="196"/>
      <c r="CV88" s="196"/>
      <c r="CW88" s="196"/>
      <c r="CX88" s="196"/>
      <c r="CY88" s="196"/>
      <c r="CZ88" s="196"/>
      <c r="DA88" s="196"/>
      <c r="DB88" s="196"/>
      <c r="DC88" s="196"/>
      <c r="DD88" s="196"/>
      <c r="DE88" s="196"/>
      <c r="DF88" s="196"/>
      <c r="DG88" s="196"/>
      <c r="DH88" s="196"/>
      <c r="DI88" s="196"/>
      <c r="DJ88" s="196"/>
      <c r="DK88" s="196"/>
      <c r="DL88" s="196"/>
      <c r="DM88" s="196"/>
      <c r="DN88" s="196"/>
      <c r="DO88" s="196"/>
      <c r="DP88" s="196"/>
      <c r="DQ88" s="196"/>
      <c r="DR88" s="196"/>
      <c r="DS88" s="196"/>
      <c r="DT88" s="196"/>
      <c r="DU88" s="196"/>
      <c r="DV88" s="196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</row>
    <row r="89" spans="1:312" x14ac:dyDescent="0.25">
      <c r="A89" s="84" t="s">
        <v>265</v>
      </c>
      <c r="B89" s="84" t="s">
        <v>162</v>
      </c>
      <c r="C89" s="84" t="s">
        <v>364</v>
      </c>
      <c r="D89" s="85" t="s">
        <v>123</v>
      </c>
      <c r="E89" s="193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3">
        <v>1</v>
      </c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196"/>
      <c r="CG89" s="196"/>
      <c r="CH89" s="196"/>
      <c r="CI89" s="196"/>
      <c r="CJ89" s="196"/>
      <c r="CK89" s="196"/>
      <c r="CL89" s="196"/>
      <c r="CM89" s="196"/>
      <c r="CN89" s="196"/>
      <c r="CO89" s="196"/>
      <c r="CP89" s="196"/>
      <c r="CQ89" s="196"/>
      <c r="CR89" s="196"/>
      <c r="CS89" s="196"/>
      <c r="CT89" s="196"/>
      <c r="CU89" s="196"/>
      <c r="CV89" s="196"/>
      <c r="CW89" s="196"/>
      <c r="CX89" s="196"/>
      <c r="CY89" s="196"/>
      <c r="CZ89" s="196"/>
      <c r="DA89" s="196"/>
      <c r="DB89" s="196"/>
      <c r="DC89" s="196"/>
      <c r="DD89" s="196"/>
      <c r="DE89" s="196"/>
      <c r="DF89" s="196"/>
      <c r="DG89" s="196"/>
      <c r="DH89" s="196"/>
      <c r="DI89" s="196"/>
      <c r="DJ89" s="196"/>
      <c r="DK89" s="196"/>
      <c r="DL89" s="196"/>
      <c r="DM89" s="196"/>
      <c r="DN89" s="196"/>
      <c r="DO89" s="196"/>
      <c r="DP89" s="196"/>
      <c r="DQ89" s="196"/>
      <c r="DR89" s="196"/>
      <c r="DS89" s="196"/>
      <c r="DT89" s="196"/>
      <c r="DU89" s="196"/>
      <c r="DV89" s="196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</row>
    <row r="90" spans="1:312" x14ac:dyDescent="0.25">
      <c r="A90" s="84" t="s">
        <v>267</v>
      </c>
      <c r="B90" s="84" t="s">
        <v>164</v>
      </c>
      <c r="C90" s="84" t="s">
        <v>365</v>
      </c>
      <c r="D90" s="85" t="s">
        <v>123</v>
      </c>
      <c r="E90" s="193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3">
        <v>1</v>
      </c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  <c r="CF90" s="196"/>
      <c r="CG90" s="196"/>
      <c r="CH90" s="196"/>
      <c r="CI90" s="196"/>
      <c r="CJ90" s="196"/>
      <c r="CK90" s="196"/>
      <c r="CL90" s="196"/>
      <c r="CM90" s="196"/>
      <c r="CN90" s="196"/>
      <c r="CO90" s="196"/>
      <c r="CP90" s="196"/>
      <c r="CQ90" s="196"/>
      <c r="CR90" s="196"/>
      <c r="CS90" s="196"/>
      <c r="CT90" s="196"/>
      <c r="CU90" s="196"/>
      <c r="CV90" s="196"/>
      <c r="CW90" s="196"/>
      <c r="CX90" s="196"/>
      <c r="CY90" s="196"/>
      <c r="CZ90" s="196"/>
      <c r="DA90" s="196"/>
      <c r="DB90" s="196"/>
      <c r="DC90" s="196"/>
      <c r="DD90" s="196"/>
      <c r="DE90" s="196"/>
      <c r="DF90" s="196"/>
      <c r="DG90" s="196"/>
      <c r="DH90" s="196"/>
      <c r="DI90" s="196"/>
      <c r="DJ90" s="196"/>
      <c r="DK90" s="196"/>
      <c r="DL90" s="196"/>
      <c r="DM90" s="196"/>
      <c r="DN90" s="196"/>
      <c r="DO90" s="196"/>
      <c r="DP90" s="196"/>
      <c r="DQ90" s="196"/>
      <c r="DR90" s="196"/>
      <c r="DS90" s="196"/>
      <c r="DT90" s="196"/>
      <c r="DU90" s="196"/>
      <c r="DV90" s="196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</row>
    <row r="91" spans="1:312" x14ac:dyDescent="0.25">
      <c r="A91" s="84" t="s">
        <v>268</v>
      </c>
      <c r="B91" s="84" t="s">
        <v>162</v>
      </c>
      <c r="C91" s="84" t="s">
        <v>471</v>
      </c>
      <c r="D91" s="85" t="s">
        <v>139</v>
      </c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  <c r="CH91" s="196"/>
      <c r="CI91" s="196"/>
      <c r="CJ91" s="196"/>
      <c r="CK91" s="196"/>
      <c r="CL91" s="196"/>
      <c r="CM91" s="196"/>
      <c r="CN91" s="196"/>
      <c r="CO91" s="196"/>
      <c r="CP91" s="196"/>
      <c r="CQ91" s="196"/>
      <c r="CR91" s="196"/>
      <c r="CS91" s="196"/>
      <c r="CT91" s="196"/>
      <c r="CU91" s="196"/>
      <c r="CV91" s="196"/>
      <c r="CW91" s="196"/>
      <c r="CX91" s="196"/>
      <c r="CY91" s="196"/>
      <c r="CZ91" s="196"/>
      <c r="DA91" s="196"/>
      <c r="DB91" s="196"/>
      <c r="DC91" s="196"/>
      <c r="DD91" s="196"/>
      <c r="DE91" s="196"/>
      <c r="DF91" s="196"/>
      <c r="DG91" s="196"/>
      <c r="DH91" s="196"/>
      <c r="DI91" s="196"/>
      <c r="DJ91" s="196"/>
      <c r="DK91" s="196"/>
      <c r="DL91" s="196"/>
      <c r="DM91" s="196"/>
      <c r="DN91" s="196"/>
      <c r="DO91" s="196"/>
      <c r="DP91" s="196"/>
      <c r="DQ91" s="196"/>
      <c r="DR91" s="196"/>
      <c r="DS91" s="196"/>
      <c r="DT91" s="196"/>
      <c r="DU91" s="196"/>
      <c r="DV91" s="196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</row>
    <row r="92" spans="1:312" x14ac:dyDescent="0.25">
      <c r="A92" s="84" t="s">
        <v>269</v>
      </c>
      <c r="B92" s="84" t="s">
        <v>162</v>
      </c>
      <c r="C92" s="84" t="s">
        <v>366</v>
      </c>
      <c r="D92" s="85" t="s">
        <v>139</v>
      </c>
      <c r="E92" s="193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  <c r="CF92" s="196"/>
      <c r="CG92" s="196"/>
      <c r="CH92" s="196"/>
      <c r="CI92" s="196"/>
      <c r="CJ92" s="196"/>
      <c r="CK92" s="196"/>
      <c r="CL92" s="196"/>
      <c r="CM92" s="196"/>
      <c r="CN92" s="196"/>
      <c r="CO92" s="196"/>
      <c r="CP92" s="196"/>
      <c r="CQ92" s="196"/>
      <c r="CR92" s="196"/>
      <c r="CS92" s="196"/>
      <c r="CT92" s="196"/>
      <c r="CU92" s="196"/>
      <c r="CV92" s="196"/>
      <c r="CW92" s="196"/>
      <c r="CX92" s="196"/>
      <c r="CY92" s="196"/>
      <c r="CZ92" s="196"/>
      <c r="DA92" s="196"/>
      <c r="DB92" s="196"/>
      <c r="DC92" s="196"/>
      <c r="DD92" s="196"/>
      <c r="DE92" s="196"/>
      <c r="DF92" s="196"/>
      <c r="DG92" s="196"/>
      <c r="DH92" s="196"/>
      <c r="DI92" s="196"/>
      <c r="DJ92" s="196"/>
      <c r="DK92" s="196"/>
      <c r="DL92" s="196"/>
      <c r="DM92" s="196"/>
      <c r="DN92" s="196"/>
      <c r="DO92" s="196"/>
      <c r="DP92" s="196"/>
      <c r="DQ92" s="196"/>
      <c r="DR92" s="196"/>
      <c r="DS92" s="196"/>
      <c r="DT92" s="196"/>
      <c r="DU92" s="196"/>
      <c r="DV92" s="196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</row>
    <row r="93" spans="1:312" x14ac:dyDescent="0.25">
      <c r="A93" s="84" t="s">
        <v>270</v>
      </c>
      <c r="B93" s="84" t="s">
        <v>164</v>
      </c>
      <c r="C93" s="84" t="s">
        <v>367</v>
      </c>
      <c r="D93" s="85" t="s">
        <v>139</v>
      </c>
      <c r="E93" s="193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  <c r="CF93" s="196"/>
      <c r="CG93" s="196"/>
      <c r="CH93" s="196"/>
      <c r="CI93" s="196"/>
      <c r="CJ93" s="196"/>
      <c r="CK93" s="196"/>
      <c r="CL93" s="196"/>
      <c r="CM93" s="196"/>
      <c r="CN93" s="196"/>
      <c r="CO93" s="196"/>
      <c r="CP93" s="196"/>
      <c r="CQ93" s="196"/>
      <c r="CR93" s="196"/>
      <c r="CS93" s="196"/>
      <c r="CT93" s="196"/>
      <c r="CU93" s="196"/>
      <c r="CV93" s="196"/>
      <c r="CW93" s="196"/>
      <c r="CX93" s="196"/>
      <c r="CY93" s="196"/>
      <c r="CZ93" s="196"/>
      <c r="DA93" s="196"/>
      <c r="DB93" s="196"/>
      <c r="DC93" s="196"/>
      <c r="DD93" s="196"/>
      <c r="DE93" s="196"/>
      <c r="DF93" s="196"/>
      <c r="DG93" s="196"/>
      <c r="DH93" s="196"/>
      <c r="DI93" s="196"/>
      <c r="DJ93" s="196"/>
      <c r="DK93" s="196"/>
      <c r="DL93" s="196"/>
      <c r="DM93" s="196"/>
      <c r="DN93" s="196"/>
      <c r="DO93" s="196"/>
      <c r="DP93" s="196"/>
      <c r="DQ93" s="196"/>
      <c r="DR93" s="196"/>
      <c r="DS93" s="196"/>
      <c r="DT93" s="196"/>
      <c r="DU93" s="196"/>
      <c r="DV93" s="196"/>
      <c r="DW93" s="196"/>
      <c r="DX93" s="196"/>
      <c r="DY93" s="196"/>
      <c r="DZ93" s="196"/>
      <c r="EA93" s="196"/>
      <c r="EB93" s="196"/>
      <c r="EC93" s="196"/>
      <c r="ED93" s="196"/>
      <c r="EE93" s="196"/>
      <c r="EF93" s="196"/>
      <c r="EG93" s="196"/>
      <c r="EH93" s="196"/>
      <c r="EI93" s="196"/>
      <c r="EJ93" s="196"/>
      <c r="EK93" s="196"/>
      <c r="EL93" s="196"/>
      <c r="EM93" s="196"/>
      <c r="EN93" s="196"/>
      <c r="EO93" s="196"/>
      <c r="EP93" s="196"/>
      <c r="EQ93" s="196"/>
      <c r="ER93" s="196"/>
      <c r="ES93" s="196"/>
      <c r="ET93" s="196"/>
      <c r="EU93" s="196"/>
      <c r="EV93" s="196"/>
      <c r="EW93" s="196"/>
      <c r="EX93" s="196"/>
      <c r="EY93" s="196"/>
      <c r="EZ93" s="196"/>
      <c r="FA93" s="196"/>
      <c r="FB93" s="196"/>
      <c r="FC93" s="196"/>
      <c r="FD93" s="196"/>
      <c r="FE93" s="196"/>
      <c r="FF93" s="196"/>
      <c r="FG93" s="196"/>
      <c r="FH93" s="196"/>
      <c r="FI93" s="196"/>
      <c r="FJ93" s="196"/>
      <c r="FK93" s="196"/>
      <c r="FL93" s="196"/>
      <c r="FM93" s="196"/>
      <c r="FN93" s="196"/>
      <c r="FO93" s="196"/>
      <c r="FP93" s="196"/>
      <c r="FQ93" s="196"/>
      <c r="FR93" s="196"/>
      <c r="FS93" s="196"/>
      <c r="FT93" s="196"/>
      <c r="FU93" s="196"/>
      <c r="FV93" s="196"/>
      <c r="FW93" s="196"/>
      <c r="FX93" s="196"/>
      <c r="FY93" s="196"/>
      <c r="FZ93" s="196"/>
      <c r="GA93" s="196"/>
      <c r="GB93" s="196"/>
      <c r="GC93" s="196"/>
      <c r="GD93" s="196"/>
      <c r="GE93" s="196"/>
      <c r="GF93" s="196"/>
      <c r="GG93" s="196"/>
      <c r="GH93" s="196"/>
      <c r="GI93" s="196"/>
      <c r="GJ93" s="196"/>
      <c r="GK93" s="196"/>
      <c r="GL93" s="196"/>
      <c r="GM93" s="196"/>
      <c r="GN93" s="196"/>
      <c r="GO93" s="196"/>
      <c r="GP93" s="196"/>
      <c r="GQ93" s="196"/>
      <c r="GR93" s="196"/>
      <c r="GS93" s="196"/>
      <c r="GT93" s="196"/>
      <c r="GU93" s="196"/>
      <c r="GV93" s="196"/>
      <c r="GW93" s="196"/>
      <c r="GX93" s="196"/>
      <c r="GY93" s="196"/>
      <c r="GZ93" s="196"/>
      <c r="HA93" s="196"/>
      <c r="HB93" s="196"/>
      <c r="HC93" s="196"/>
      <c r="HD93" s="196"/>
      <c r="HE93" s="196"/>
      <c r="HF93" s="196"/>
      <c r="HG93" s="196"/>
      <c r="HH93" s="196"/>
      <c r="HI93" s="196"/>
      <c r="HJ93" s="196"/>
      <c r="HK93" s="196"/>
      <c r="HL93" s="196"/>
      <c r="HM93" s="196"/>
      <c r="HN93" s="196"/>
      <c r="HO93" s="196"/>
      <c r="HP93" s="196"/>
      <c r="HQ93" s="196"/>
      <c r="HR93" s="196"/>
      <c r="HS93" s="196"/>
      <c r="HT93" s="196"/>
      <c r="HU93" s="196"/>
      <c r="HV93" s="196"/>
      <c r="HW93" s="196"/>
      <c r="HX93" s="196"/>
      <c r="HY93" s="196"/>
      <c r="HZ93" s="196"/>
      <c r="IA93" s="196"/>
      <c r="IB93" s="196"/>
      <c r="IC93" s="196"/>
      <c r="ID93" s="196"/>
      <c r="IE93" s="196"/>
      <c r="IF93" s="196"/>
      <c r="IG93" s="196"/>
      <c r="IH93" s="196"/>
      <c r="II93" s="196"/>
      <c r="IJ93" s="196"/>
      <c r="IK93" s="196"/>
      <c r="IL93" s="196"/>
      <c r="IM93" s="196"/>
      <c r="IN93" s="196"/>
      <c r="IO93" s="196"/>
      <c r="IP93" s="196"/>
      <c r="IQ93" s="196"/>
      <c r="IR93" s="196"/>
      <c r="IS93" s="196"/>
      <c r="IT93" s="196"/>
      <c r="IU93" s="196"/>
      <c r="IV93" s="196"/>
      <c r="IW93" s="196"/>
      <c r="IX93" s="196"/>
      <c r="IY93" s="196"/>
      <c r="IZ93" s="196"/>
      <c r="JA93" s="196"/>
      <c r="JB93" s="196"/>
      <c r="JC93" s="196"/>
      <c r="JD93" s="196"/>
      <c r="JE93" s="196"/>
      <c r="JF93" s="196"/>
      <c r="JG93" s="196"/>
      <c r="JH93" s="196"/>
      <c r="JI93" s="196"/>
      <c r="JJ93" s="196"/>
      <c r="JK93" s="196"/>
      <c r="JL93" s="196"/>
      <c r="JM93" s="196"/>
      <c r="JN93" s="196"/>
      <c r="JO93" s="196"/>
      <c r="JP93" s="196"/>
      <c r="JQ93" s="196"/>
      <c r="JR93" s="196"/>
      <c r="JS93" s="196"/>
      <c r="JT93" s="196"/>
      <c r="JU93" s="196"/>
      <c r="JV93" s="196"/>
      <c r="JW93" s="196"/>
      <c r="JX93" s="196"/>
      <c r="JY93" s="196"/>
      <c r="JZ93" s="196"/>
      <c r="KA93" s="196"/>
      <c r="KB93" s="196"/>
      <c r="KC93" s="196"/>
      <c r="KD93" s="196"/>
      <c r="KE93" s="196"/>
      <c r="KF93" s="196"/>
      <c r="KG93" s="196"/>
      <c r="KH93" s="196"/>
      <c r="KI93" s="196"/>
      <c r="KJ93" s="196"/>
      <c r="KK93" s="196"/>
      <c r="KL93" s="196"/>
      <c r="KM93" s="196"/>
      <c r="KN93" s="196"/>
      <c r="KO93" s="196"/>
      <c r="KP93" s="196"/>
      <c r="KQ93" s="196"/>
      <c r="KR93" s="196"/>
      <c r="KS93" s="196"/>
      <c r="KT93" s="196"/>
      <c r="KU93" s="196"/>
      <c r="KV93" s="196"/>
      <c r="KW93" s="196"/>
      <c r="KX93" s="196"/>
      <c r="KY93" s="196"/>
      <c r="KZ93" s="196"/>
    </row>
    <row r="94" spans="1:312" x14ac:dyDescent="0.25">
      <c r="A94" s="84" t="s">
        <v>124</v>
      </c>
      <c r="B94" s="84" t="s">
        <v>161</v>
      </c>
      <c r="C94" s="84" t="s">
        <v>135</v>
      </c>
      <c r="D94" s="85" t="s">
        <v>148</v>
      </c>
      <c r="E94" s="193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7">
        <v>1</v>
      </c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7">
        <v>1</v>
      </c>
      <c r="BA94" s="194"/>
      <c r="BB94" s="194"/>
      <c r="BC94" s="196"/>
      <c r="BD94" s="196"/>
      <c r="BE94" s="196"/>
      <c r="BF94" s="196"/>
      <c r="BG94" s="196"/>
      <c r="BH94" s="196"/>
      <c r="BI94" s="196"/>
      <c r="BJ94" s="196"/>
      <c r="BK94" s="196"/>
      <c r="BL94" s="196"/>
      <c r="BM94" s="196"/>
      <c r="BN94" s="196"/>
      <c r="BO94" s="196"/>
      <c r="BP94" s="196"/>
      <c r="BQ94" s="196"/>
      <c r="BR94" s="196"/>
      <c r="BS94" s="196"/>
      <c r="BT94" s="196"/>
      <c r="BU94" s="196"/>
      <c r="BV94" s="196"/>
      <c r="BW94" s="196"/>
      <c r="BX94" s="196"/>
      <c r="BY94" s="196"/>
      <c r="BZ94" s="196"/>
      <c r="CA94" s="196"/>
      <c r="CB94" s="196"/>
      <c r="CC94" s="196"/>
      <c r="CD94" s="196"/>
      <c r="CE94" s="196"/>
      <c r="CF94" s="196"/>
      <c r="CG94" s="196"/>
      <c r="CH94" s="196"/>
      <c r="CI94" s="196"/>
      <c r="CJ94" s="196"/>
      <c r="CK94" s="196"/>
      <c r="CL94" s="196"/>
      <c r="CM94" s="196"/>
      <c r="CN94" s="196"/>
      <c r="CO94" s="196"/>
      <c r="CP94" s="196"/>
      <c r="CQ94" s="196"/>
      <c r="CR94" s="196"/>
      <c r="CS94" s="196"/>
      <c r="CT94" s="196"/>
      <c r="CU94" s="196"/>
      <c r="CV94" s="196"/>
      <c r="CW94" s="196"/>
      <c r="CX94" s="196"/>
      <c r="CY94" s="196"/>
      <c r="CZ94" s="196"/>
      <c r="DA94" s="196"/>
      <c r="DB94" s="196"/>
      <c r="DC94" s="196"/>
      <c r="DD94" s="196"/>
      <c r="DE94" s="196"/>
      <c r="DF94" s="196"/>
      <c r="DG94" s="196"/>
      <c r="DH94" s="196"/>
      <c r="DI94" s="196"/>
      <c r="DJ94" s="196"/>
      <c r="DK94" s="196"/>
      <c r="DL94" s="196"/>
      <c r="DM94" s="196"/>
      <c r="DN94" s="196"/>
      <c r="DO94" s="196"/>
      <c r="DP94" s="196"/>
      <c r="DQ94" s="196"/>
      <c r="DR94" s="196"/>
      <c r="DS94" s="196"/>
      <c r="DT94" s="196"/>
      <c r="DU94" s="196"/>
      <c r="DV94" s="196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</row>
    <row r="95" spans="1:312" x14ac:dyDescent="0.25">
      <c r="A95" s="84" t="s">
        <v>271</v>
      </c>
      <c r="B95" s="84" t="s">
        <v>162</v>
      </c>
      <c r="C95" s="84" t="s">
        <v>368</v>
      </c>
      <c r="D95" s="85" t="s">
        <v>393</v>
      </c>
      <c r="E95" s="193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7">
        <v>1</v>
      </c>
      <c r="AX95" s="194"/>
      <c r="AY95" s="194"/>
      <c r="AZ95" s="194"/>
      <c r="BA95" s="194"/>
      <c r="BB95" s="194"/>
      <c r="BC95" s="196"/>
      <c r="BD95" s="196"/>
      <c r="BE95" s="196"/>
      <c r="BF95" s="196"/>
      <c r="BG95" s="196"/>
      <c r="BH95" s="196"/>
      <c r="BI95" s="196"/>
      <c r="BJ95" s="196"/>
      <c r="BK95" s="196"/>
      <c r="BL95" s="196"/>
      <c r="BM95" s="196"/>
      <c r="BN95" s="196"/>
      <c r="BO95" s="196"/>
      <c r="BP95" s="196"/>
      <c r="BQ95" s="196"/>
      <c r="BR95" s="196"/>
      <c r="BS95" s="196"/>
      <c r="BT95" s="196"/>
      <c r="BU95" s="196"/>
      <c r="BV95" s="196"/>
      <c r="BW95" s="196"/>
      <c r="BX95" s="196"/>
      <c r="BY95" s="196"/>
      <c r="BZ95" s="196"/>
      <c r="CA95" s="196"/>
      <c r="CB95" s="196"/>
      <c r="CC95" s="196"/>
      <c r="CD95" s="196"/>
      <c r="CE95" s="196"/>
      <c r="CF95" s="196"/>
      <c r="CG95" s="196"/>
      <c r="CH95" s="196"/>
      <c r="CI95" s="196"/>
      <c r="CJ95" s="196"/>
      <c r="CK95" s="196"/>
      <c r="CL95" s="196"/>
      <c r="CM95" s="196"/>
      <c r="CN95" s="196"/>
      <c r="CO95" s="196"/>
      <c r="CP95" s="196"/>
      <c r="CQ95" s="196"/>
      <c r="CR95" s="196"/>
      <c r="CS95" s="196"/>
      <c r="CT95" s="196"/>
      <c r="CU95" s="196"/>
      <c r="CV95" s="196"/>
      <c r="CW95" s="196"/>
      <c r="CX95" s="196"/>
      <c r="CY95" s="196"/>
      <c r="CZ95" s="196"/>
      <c r="DA95" s="196"/>
      <c r="DB95" s="196"/>
      <c r="DC95" s="196"/>
      <c r="DD95" s="196"/>
      <c r="DE95" s="196"/>
      <c r="DF95" s="196"/>
      <c r="DG95" s="196"/>
      <c r="DH95" s="196"/>
      <c r="DI95" s="196"/>
      <c r="DJ95" s="196"/>
      <c r="DK95" s="196"/>
      <c r="DL95" s="196"/>
      <c r="DM95" s="196"/>
      <c r="DN95" s="196"/>
      <c r="DO95" s="196"/>
      <c r="DP95" s="196"/>
      <c r="DQ95" s="196"/>
      <c r="DR95" s="196"/>
      <c r="DS95" s="196"/>
      <c r="DT95" s="196"/>
      <c r="DU95" s="196"/>
      <c r="DV95" s="196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</row>
    <row r="96" spans="1:312" x14ac:dyDescent="0.25">
      <c r="A96" s="84" t="s">
        <v>272</v>
      </c>
      <c r="B96" s="84" t="s">
        <v>162</v>
      </c>
      <c r="C96" s="84" t="s">
        <v>369</v>
      </c>
      <c r="D96" s="85" t="s">
        <v>139</v>
      </c>
      <c r="E96" s="193"/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  <c r="BT96" s="196"/>
      <c r="BU96" s="196"/>
      <c r="BV96" s="196"/>
      <c r="BW96" s="196"/>
      <c r="BX96" s="196"/>
      <c r="BY96" s="196"/>
      <c r="BZ96" s="196"/>
      <c r="CA96" s="196"/>
      <c r="CB96" s="196"/>
      <c r="CC96" s="196"/>
      <c r="CD96" s="196"/>
      <c r="CE96" s="196"/>
      <c r="CF96" s="196"/>
      <c r="CG96" s="196"/>
      <c r="CH96" s="196"/>
      <c r="CI96" s="196"/>
      <c r="CJ96" s="196"/>
      <c r="CK96" s="196"/>
      <c r="CL96" s="196"/>
      <c r="CM96" s="196"/>
      <c r="CN96" s="196"/>
      <c r="CO96" s="196"/>
      <c r="CP96" s="196"/>
      <c r="CQ96" s="196"/>
      <c r="CR96" s="196"/>
      <c r="CS96" s="196"/>
      <c r="CT96" s="196"/>
      <c r="CU96" s="196"/>
      <c r="CV96" s="196"/>
      <c r="CW96" s="196"/>
      <c r="CX96" s="196"/>
      <c r="CY96" s="196"/>
      <c r="CZ96" s="196"/>
      <c r="DA96" s="196"/>
      <c r="DB96" s="196"/>
      <c r="DC96" s="196"/>
      <c r="DD96" s="196"/>
      <c r="DE96" s="196"/>
      <c r="DF96" s="196"/>
      <c r="DG96" s="196"/>
      <c r="DH96" s="196"/>
      <c r="DI96" s="196"/>
      <c r="DJ96" s="196"/>
      <c r="DK96" s="196"/>
      <c r="DL96" s="196"/>
      <c r="DM96" s="196"/>
      <c r="DN96" s="196"/>
      <c r="DO96" s="196"/>
      <c r="DP96" s="196"/>
      <c r="DQ96" s="196"/>
      <c r="DR96" s="196"/>
      <c r="DS96" s="196"/>
      <c r="DT96" s="196"/>
      <c r="DU96" s="196"/>
      <c r="DV96" s="196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</row>
    <row r="97" spans="1:312" x14ac:dyDescent="0.25">
      <c r="A97" s="84" t="s">
        <v>273</v>
      </c>
      <c r="B97" s="84" t="s">
        <v>162</v>
      </c>
      <c r="C97" s="84" t="s">
        <v>370</v>
      </c>
      <c r="D97" s="85" t="s">
        <v>139</v>
      </c>
      <c r="E97" s="193"/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  <c r="CF97" s="196"/>
      <c r="CG97" s="196"/>
      <c r="CH97" s="196"/>
      <c r="CI97" s="196"/>
      <c r="CJ97" s="196"/>
      <c r="CK97" s="196"/>
      <c r="CL97" s="196"/>
      <c r="CM97" s="196"/>
      <c r="CN97" s="196"/>
      <c r="CO97" s="196"/>
      <c r="CP97" s="196"/>
      <c r="CQ97" s="196"/>
      <c r="CR97" s="196"/>
      <c r="CS97" s="196"/>
      <c r="CT97" s="196"/>
      <c r="CU97" s="196"/>
      <c r="CV97" s="196"/>
      <c r="CW97" s="196"/>
      <c r="CX97" s="196"/>
      <c r="CY97" s="196"/>
      <c r="CZ97" s="196"/>
      <c r="DA97" s="196"/>
      <c r="DB97" s="196"/>
      <c r="DC97" s="196"/>
      <c r="DD97" s="196"/>
      <c r="DE97" s="196"/>
      <c r="DF97" s="196"/>
      <c r="DG97" s="196"/>
      <c r="DH97" s="196"/>
      <c r="DI97" s="196"/>
      <c r="DJ97" s="196"/>
      <c r="DK97" s="196"/>
      <c r="DL97" s="196"/>
      <c r="DM97" s="196"/>
      <c r="DN97" s="196"/>
      <c r="DO97" s="196"/>
      <c r="DP97" s="196"/>
      <c r="DQ97" s="196"/>
      <c r="DR97" s="196"/>
      <c r="DS97" s="196"/>
      <c r="DT97" s="196"/>
      <c r="DU97" s="196"/>
      <c r="DV97" s="196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</row>
    <row r="98" spans="1:312" x14ac:dyDescent="0.25">
      <c r="A98" s="84" t="s">
        <v>125</v>
      </c>
      <c r="B98" s="84" t="s">
        <v>161</v>
      </c>
      <c r="C98" s="84" t="s">
        <v>134</v>
      </c>
      <c r="D98" s="85" t="s">
        <v>139</v>
      </c>
      <c r="E98" s="193"/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  <c r="BT98" s="196"/>
      <c r="BU98" s="196"/>
      <c r="BV98" s="196"/>
      <c r="BW98" s="196"/>
      <c r="BX98" s="196"/>
      <c r="BY98" s="196"/>
      <c r="BZ98" s="196"/>
      <c r="CA98" s="196"/>
      <c r="CB98" s="196"/>
      <c r="CC98" s="196"/>
      <c r="CD98" s="196"/>
      <c r="CE98" s="196"/>
      <c r="CF98" s="196"/>
      <c r="CG98" s="196"/>
      <c r="CH98" s="196"/>
      <c r="CI98" s="196"/>
      <c r="CJ98" s="196"/>
      <c r="CK98" s="196"/>
      <c r="CL98" s="196"/>
      <c r="CM98" s="196"/>
      <c r="CN98" s="196"/>
      <c r="CO98" s="196"/>
      <c r="CP98" s="196"/>
      <c r="CQ98" s="196"/>
      <c r="CR98" s="196"/>
      <c r="CS98" s="196"/>
      <c r="CT98" s="196"/>
      <c r="CU98" s="196"/>
      <c r="CV98" s="196"/>
      <c r="CW98" s="196"/>
      <c r="CX98" s="196"/>
      <c r="CY98" s="196"/>
      <c r="CZ98" s="196"/>
      <c r="DA98" s="196"/>
      <c r="DB98" s="196"/>
      <c r="DC98" s="196"/>
      <c r="DD98" s="196"/>
      <c r="DE98" s="196"/>
      <c r="DF98" s="196"/>
      <c r="DG98" s="196"/>
      <c r="DH98" s="196"/>
      <c r="DI98" s="196"/>
      <c r="DJ98" s="196"/>
      <c r="DK98" s="196"/>
      <c r="DL98" s="196"/>
      <c r="DM98" s="196"/>
      <c r="DN98" s="196"/>
      <c r="DO98" s="196"/>
      <c r="DP98" s="196"/>
      <c r="DQ98" s="196"/>
      <c r="DR98" s="196"/>
      <c r="DS98" s="196"/>
      <c r="DT98" s="196"/>
      <c r="DU98" s="196"/>
      <c r="DV98" s="196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</row>
    <row r="99" spans="1:312" x14ac:dyDescent="0.25">
      <c r="A99" s="84" t="s">
        <v>274</v>
      </c>
      <c r="B99" s="84" t="s">
        <v>164</v>
      </c>
      <c r="C99" s="84" t="s">
        <v>371</v>
      </c>
      <c r="D99" s="85" t="s">
        <v>125</v>
      </c>
      <c r="E99" s="193"/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3">
        <v>1</v>
      </c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  <c r="DA99" s="196"/>
      <c r="DB99" s="196"/>
      <c r="DC99" s="196"/>
      <c r="DD99" s="196"/>
      <c r="DE99" s="196"/>
      <c r="DF99" s="196"/>
      <c r="DG99" s="196"/>
      <c r="DH99" s="196"/>
      <c r="DI99" s="196"/>
      <c r="DJ99" s="196"/>
      <c r="DK99" s="196"/>
      <c r="DL99" s="196"/>
      <c r="DM99" s="196"/>
      <c r="DN99" s="196"/>
      <c r="DO99" s="196"/>
      <c r="DP99" s="196"/>
      <c r="DQ99" s="196"/>
      <c r="DR99" s="196"/>
      <c r="DS99" s="196"/>
      <c r="DT99" s="196"/>
      <c r="DU99" s="196"/>
      <c r="DV99" s="196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</row>
    <row r="100" spans="1:312" x14ac:dyDescent="0.25">
      <c r="A100" s="84" t="s">
        <v>280</v>
      </c>
      <c r="B100" s="84" t="s">
        <v>162</v>
      </c>
      <c r="C100" s="84" t="s">
        <v>372</v>
      </c>
      <c r="D100" s="85" t="s">
        <v>125</v>
      </c>
      <c r="E100" s="193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3">
        <v>1</v>
      </c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  <c r="DA100" s="196"/>
      <c r="DB100" s="196"/>
      <c r="DC100" s="196"/>
      <c r="DD100" s="196"/>
      <c r="DE100" s="196"/>
      <c r="DF100" s="196"/>
      <c r="DG100" s="196"/>
      <c r="DH100" s="196"/>
      <c r="DI100" s="196"/>
      <c r="DJ100" s="196"/>
      <c r="DK100" s="196"/>
      <c r="DL100" s="196"/>
      <c r="DM100" s="196"/>
      <c r="DN100" s="196"/>
      <c r="DO100" s="196"/>
      <c r="DP100" s="196"/>
      <c r="DQ100" s="196"/>
      <c r="DR100" s="196"/>
      <c r="DS100" s="196"/>
      <c r="DT100" s="196"/>
      <c r="DU100" s="196"/>
      <c r="DV100" s="196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</row>
    <row r="101" spans="1:312" x14ac:dyDescent="0.25">
      <c r="A101" s="84" t="s">
        <v>275</v>
      </c>
      <c r="B101" s="84" t="s">
        <v>162</v>
      </c>
      <c r="C101" s="84" t="s">
        <v>373</v>
      </c>
      <c r="D101" s="85" t="s">
        <v>125</v>
      </c>
      <c r="E101" s="193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3">
        <v>1</v>
      </c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  <c r="CF101" s="196"/>
      <c r="CG101" s="196"/>
      <c r="CH101" s="196"/>
      <c r="CI101" s="196"/>
      <c r="CJ101" s="196"/>
      <c r="CK101" s="196"/>
      <c r="CL101" s="196"/>
      <c r="CM101" s="196"/>
      <c r="CN101" s="196"/>
      <c r="CO101" s="196"/>
      <c r="CP101" s="196"/>
      <c r="CQ101" s="196"/>
      <c r="CR101" s="196"/>
      <c r="CS101" s="196"/>
      <c r="CT101" s="196"/>
      <c r="CU101" s="196"/>
      <c r="CV101" s="196"/>
      <c r="CW101" s="196"/>
      <c r="CX101" s="196"/>
      <c r="CY101" s="196"/>
      <c r="CZ101" s="196"/>
      <c r="DA101" s="196"/>
      <c r="DB101" s="196"/>
      <c r="DC101" s="196"/>
      <c r="DD101" s="196"/>
      <c r="DE101" s="196"/>
      <c r="DF101" s="196"/>
      <c r="DG101" s="196"/>
      <c r="DH101" s="196"/>
      <c r="DI101" s="196"/>
      <c r="DJ101" s="196"/>
      <c r="DK101" s="196"/>
      <c r="DL101" s="196"/>
      <c r="DM101" s="196"/>
      <c r="DN101" s="196"/>
      <c r="DO101" s="196"/>
      <c r="DP101" s="196"/>
      <c r="DQ101" s="196"/>
      <c r="DR101" s="196"/>
      <c r="DS101" s="196"/>
      <c r="DT101" s="196"/>
      <c r="DU101" s="196"/>
      <c r="DV101" s="196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</row>
    <row r="102" spans="1:312" x14ac:dyDescent="0.25">
      <c r="A102" s="84" t="s">
        <v>281</v>
      </c>
      <c r="B102" s="84" t="s">
        <v>164</v>
      </c>
      <c r="C102" s="84" t="s">
        <v>374</v>
      </c>
      <c r="D102" s="85" t="s">
        <v>125</v>
      </c>
      <c r="E102" s="193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3">
        <v>1</v>
      </c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  <c r="CF102" s="196"/>
      <c r="CG102" s="196"/>
      <c r="CH102" s="196"/>
      <c r="CI102" s="196"/>
      <c r="CJ102" s="196"/>
      <c r="CK102" s="196"/>
      <c r="CL102" s="196"/>
      <c r="CM102" s="196"/>
      <c r="CN102" s="196"/>
      <c r="CO102" s="196"/>
      <c r="CP102" s="196"/>
      <c r="CQ102" s="196"/>
      <c r="CR102" s="196"/>
      <c r="CS102" s="196"/>
      <c r="CT102" s="196"/>
      <c r="CU102" s="196"/>
      <c r="CV102" s="196"/>
      <c r="CW102" s="196"/>
      <c r="CX102" s="196"/>
      <c r="CY102" s="196"/>
      <c r="CZ102" s="196"/>
      <c r="DA102" s="196"/>
      <c r="DB102" s="196"/>
      <c r="DC102" s="196"/>
      <c r="DD102" s="196"/>
      <c r="DE102" s="196"/>
      <c r="DF102" s="196"/>
      <c r="DG102" s="196"/>
      <c r="DH102" s="196"/>
      <c r="DI102" s="196"/>
      <c r="DJ102" s="196"/>
      <c r="DK102" s="196"/>
      <c r="DL102" s="196"/>
      <c r="DM102" s="196"/>
      <c r="DN102" s="196"/>
      <c r="DO102" s="196"/>
      <c r="DP102" s="196"/>
      <c r="DQ102" s="196"/>
      <c r="DR102" s="196"/>
      <c r="DS102" s="196"/>
      <c r="DT102" s="196"/>
      <c r="DU102" s="196"/>
      <c r="DV102" s="196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</row>
    <row r="103" spans="1:312" x14ac:dyDescent="0.25">
      <c r="A103" s="84" t="s">
        <v>276</v>
      </c>
      <c r="B103" s="84" t="s">
        <v>162</v>
      </c>
      <c r="C103" s="84" t="s">
        <v>375</v>
      </c>
      <c r="D103" s="85" t="s">
        <v>139</v>
      </c>
      <c r="E103" s="193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6"/>
      <c r="BW103" s="196"/>
      <c r="BX103" s="196"/>
      <c r="BY103" s="196"/>
      <c r="BZ103" s="196"/>
      <c r="CA103" s="196"/>
      <c r="CB103" s="196"/>
      <c r="CC103" s="196"/>
      <c r="CD103" s="196"/>
      <c r="CE103" s="196"/>
      <c r="CF103" s="196"/>
      <c r="CG103" s="196"/>
      <c r="CH103" s="196"/>
      <c r="CI103" s="196"/>
      <c r="CJ103" s="196"/>
      <c r="CK103" s="196"/>
      <c r="CL103" s="196"/>
      <c r="CM103" s="196"/>
      <c r="CN103" s="196"/>
      <c r="CO103" s="196"/>
      <c r="CP103" s="196"/>
      <c r="CQ103" s="196"/>
      <c r="CR103" s="196"/>
      <c r="CS103" s="196"/>
      <c r="CT103" s="196"/>
      <c r="CU103" s="196"/>
      <c r="CV103" s="196"/>
      <c r="CW103" s="196"/>
      <c r="CX103" s="196"/>
      <c r="CY103" s="196"/>
      <c r="CZ103" s="196"/>
      <c r="DA103" s="196"/>
      <c r="DB103" s="196"/>
      <c r="DC103" s="196"/>
      <c r="DD103" s="196"/>
      <c r="DE103" s="196"/>
      <c r="DF103" s="196"/>
      <c r="DG103" s="196"/>
      <c r="DH103" s="196"/>
      <c r="DI103" s="196"/>
      <c r="DJ103" s="196"/>
      <c r="DK103" s="196"/>
      <c r="DL103" s="196"/>
      <c r="DM103" s="196"/>
      <c r="DN103" s="196"/>
      <c r="DO103" s="196"/>
      <c r="DP103" s="196"/>
      <c r="DQ103" s="196"/>
      <c r="DR103" s="196"/>
      <c r="DS103" s="196"/>
      <c r="DT103" s="196"/>
      <c r="DU103" s="196"/>
      <c r="DV103" s="196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</row>
    <row r="104" spans="1:312" x14ac:dyDescent="0.25">
      <c r="A104" s="84" t="s">
        <v>277</v>
      </c>
      <c r="B104" s="84" t="s">
        <v>162</v>
      </c>
      <c r="C104" s="84" t="s">
        <v>376</v>
      </c>
      <c r="D104" s="85" t="s">
        <v>125</v>
      </c>
      <c r="E104" s="193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3">
        <v>1</v>
      </c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  <c r="CF104" s="196"/>
      <c r="CG104" s="196"/>
      <c r="CH104" s="196"/>
      <c r="CI104" s="196"/>
      <c r="CJ104" s="196"/>
      <c r="CK104" s="196"/>
      <c r="CL104" s="196"/>
      <c r="CM104" s="196"/>
      <c r="CN104" s="196"/>
      <c r="CO104" s="196"/>
      <c r="CP104" s="196"/>
      <c r="CQ104" s="196"/>
      <c r="CR104" s="196"/>
      <c r="CS104" s="196"/>
      <c r="CT104" s="196"/>
      <c r="CU104" s="196"/>
      <c r="CV104" s="196"/>
      <c r="CW104" s="196"/>
      <c r="CX104" s="196"/>
      <c r="CY104" s="196"/>
      <c r="CZ104" s="196"/>
      <c r="DA104" s="196"/>
      <c r="DB104" s="196"/>
      <c r="DC104" s="196"/>
      <c r="DD104" s="196"/>
      <c r="DE104" s="196"/>
      <c r="DF104" s="196"/>
      <c r="DG104" s="196"/>
      <c r="DH104" s="196"/>
      <c r="DI104" s="196"/>
      <c r="DJ104" s="196"/>
      <c r="DK104" s="196"/>
      <c r="DL104" s="196"/>
      <c r="DM104" s="196"/>
      <c r="DN104" s="196"/>
      <c r="DO104" s="196"/>
      <c r="DP104" s="196"/>
      <c r="DQ104" s="196"/>
      <c r="DR104" s="196"/>
      <c r="DS104" s="196"/>
      <c r="DT104" s="196"/>
      <c r="DU104" s="196"/>
      <c r="DV104" s="196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</row>
    <row r="105" spans="1:312" x14ac:dyDescent="0.25">
      <c r="A105" s="84" t="s">
        <v>278</v>
      </c>
      <c r="B105" s="84" t="s">
        <v>162</v>
      </c>
      <c r="C105" s="84" t="s">
        <v>377</v>
      </c>
      <c r="D105" s="85" t="s">
        <v>125</v>
      </c>
      <c r="E105" s="193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3">
        <v>1</v>
      </c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  <c r="BT105" s="196"/>
      <c r="BU105" s="196"/>
      <c r="BV105" s="196"/>
      <c r="BW105" s="196"/>
      <c r="BX105" s="196"/>
      <c r="BY105" s="196"/>
      <c r="BZ105" s="196"/>
      <c r="CA105" s="196"/>
      <c r="CB105" s="196"/>
      <c r="CC105" s="196"/>
      <c r="CD105" s="196"/>
      <c r="CE105" s="196"/>
      <c r="CF105" s="196"/>
      <c r="CG105" s="196"/>
      <c r="CH105" s="196"/>
      <c r="CI105" s="196"/>
      <c r="CJ105" s="196"/>
      <c r="CK105" s="196"/>
      <c r="CL105" s="196"/>
      <c r="CM105" s="196"/>
      <c r="CN105" s="196"/>
      <c r="CO105" s="196"/>
      <c r="CP105" s="196"/>
      <c r="CQ105" s="196"/>
      <c r="CR105" s="196"/>
      <c r="CS105" s="196"/>
      <c r="CT105" s="196"/>
      <c r="CU105" s="196"/>
      <c r="CV105" s="196"/>
      <c r="CW105" s="196"/>
      <c r="CX105" s="196"/>
      <c r="CY105" s="196"/>
      <c r="CZ105" s="196"/>
      <c r="DA105" s="196"/>
      <c r="DB105" s="196"/>
      <c r="DC105" s="196"/>
      <c r="DD105" s="196"/>
      <c r="DE105" s="196"/>
      <c r="DF105" s="196"/>
      <c r="DG105" s="196"/>
      <c r="DH105" s="196"/>
      <c r="DI105" s="196"/>
      <c r="DJ105" s="196"/>
      <c r="DK105" s="196"/>
      <c r="DL105" s="196"/>
      <c r="DM105" s="196"/>
      <c r="DN105" s="196"/>
      <c r="DO105" s="196"/>
      <c r="DP105" s="196"/>
      <c r="DQ105" s="196"/>
      <c r="DR105" s="196"/>
      <c r="DS105" s="196"/>
      <c r="DT105" s="196"/>
      <c r="DU105" s="196"/>
      <c r="DV105" s="196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</row>
    <row r="106" spans="1:312" x14ac:dyDescent="0.25">
      <c r="A106" s="84" t="s">
        <v>279</v>
      </c>
      <c r="B106" s="84" t="s">
        <v>164</v>
      </c>
      <c r="C106" s="84" t="s">
        <v>219</v>
      </c>
      <c r="D106" s="85" t="s">
        <v>394</v>
      </c>
      <c r="E106" s="193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7">
        <v>1</v>
      </c>
      <c r="AZ106" s="194"/>
      <c r="BA106" s="194"/>
      <c r="BB106" s="194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  <c r="BU106" s="196"/>
      <c r="BV106" s="196"/>
      <c r="BW106" s="196"/>
      <c r="BX106" s="196"/>
      <c r="BY106" s="196"/>
      <c r="BZ106" s="196"/>
      <c r="CA106" s="196"/>
      <c r="CB106" s="196"/>
      <c r="CC106" s="196"/>
      <c r="CD106" s="196"/>
      <c r="CE106" s="196"/>
      <c r="CF106" s="196"/>
      <c r="CG106" s="196"/>
      <c r="CH106" s="196"/>
      <c r="CI106" s="196"/>
      <c r="CJ106" s="196"/>
      <c r="CK106" s="196"/>
      <c r="CL106" s="196"/>
      <c r="CM106" s="196"/>
      <c r="CN106" s="196"/>
      <c r="CO106" s="196"/>
      <c r="CP106" s="196"/>
      <c r="CQ106" s="196"/>
      <c r="CR106" s="196"/>
      <c r="CS106" s="196"/>
      <c r="CT106" s="196"/>
      <c r="CU106" s="196"/>
      <c r="CV106" s="196"/>
      <c r="CW106" s="196"/>
      <c r="CX106" s="196"/>
      <c r="CY106" s="196"/>
      <c r="CZ106" s="196"/>
      <c r="DA106" s="196"/>
      <c r="DB106" s="196"/>
      <c r="DC106" s="196"/>
      <c r="DD106" s="196"/>
      <c r="DE106" s="196"/>
      <c r="DF106" s="196"/>
      <c r="DG106" s="196"/>
      <c r="DH106" s="196"/>
      <c r="DI106" s="196"/>
      <c r="DJ106" s="196"/>
      <c r="DK106" s="196"/>
      <c r="DL106" s="196"/>
      <c r="DM106" s="196"/>
      <c r="DN106" s="196"/>
      <c r="DO106" s="196"/>
      <c r="DP106" s="196"/>
      <c r="DQ106" s="196"/>
      <c r="DR106" s="196"/>
      <c r="DS106" s="196"/>
      <c r="DT106" s="196"/>
      <c r="DU106" s="196"/>
      <c r="DV106" s="196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</row>
    <row r="107" spans="1:312" x14ac:dyDescent="0.25">
      <c r="A107" s="84" t="s">
        <v>61</v>
      </c>
      <c r="B107" s="84" t="s">
        <v>161</v>
      </c>
      <c r="C107" s="84" t="s">
        <v>66</v>
      </c>
      <c r="D107" s="85" t="s">
        <v>139</v>
      </c>
      <c r="E107" s="193"/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  <c r="CF107" s="196"/>
      <c r="CG107" s="196"/>
      <c r="CH107" s="196"/>
      <c r="CI107" s="196"/>
      <c r="CJ107" s="196"/>
      <c r="CK107" s="196"/>
      <c r="CL107" s="196"/>
      <c r="CM107" s="196"/>
      <c r="CN107" s="196"/>
      <c r="CO107" s="196"/>
      <c r="CP107" s="196"/>
      <c r="CQ107" s="196"/>
      <c r="CR107" s="196"/>
      <c r="CS107" s="196"/>
      <c r="CT107" s="196"/>
      <c r="CU107" s="196"/>
      <c r="CV107" s="196"/>
      <c r="CW107" s="196"/>
      <c r="CX107" s="196"/>
      <c r="CY107" s="196"/>
      <c r="CZ107" s="196"/>
      <c r="DA107" s="196"/>
      <c r="DB107" s="196"/>
      <c r="DC107" s="196"/>
      <c r="DD107" s="196"/>
      <c r="DE107" s="196"/>
      <c r="DF107" s="196"/>
      <c r="DG107" s="196"/>
      <c r="DH107" s="196"/>
      <c r="DI107" s="196"/>
      <c r="DJ107" s="196"/>
      <c r="DK107" s="196"/>
      <c r="DL107" s="196"/>
      <c r="DM107" s="196"/>
      <c r="DN107" s="196"/>
      <c r="DO107" s="196"/>
      <c r="DP107" s="196"/>
      <c r="DQ107" s="196"/>
      <c r="DR107" s="196"/>
      <c r="DS107" s="196"/>
      <c r="DT107" s="196"/>
      <c r="DU107" s="196"/>
      <c r="DV107" s="196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</row>
    <row r="108" spans="1:312" x14ac:dyDescent="0.25">
      <c r="A108" s="84" t="s">
        <v>75</v>
      </c>
      <c r="B108" s="84" t="s">
        <v>161</v>
      </c>
      <c r="C108" s="84" t="s">
        <v>76</v>
      </c>
      <c r="D108" s="85" t="s">
        <v>139</v>
      </c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  <c r="CF108" s="196"/>
      <c r="CG108" s="196"/>
      <c r="CH108" s="196"/>
      <c r="CI108" s="196"/>
      <c r="CJ108" s="196"/>
      <c r="CK108" s="196"/>
      <c r="CL108" s="196"/>
      <c r="CM108" s="196"/>
      <c r="CN108" s="196"/>
      <c r="CO108" s="196"/>
      <c r="CP108" s="196"/>
      <c r="CQ108" s="196"/>
      <c r="CR108" s="196"/>
      <c r="CS108" s="196"/>
      <c r="CT108" s="196"/>
      <c r="CU108" s="196"/>
      <c r="CV108" s="196"/>
      <c r="CW108" s="196"/>
      <c r="CX108" s="196"/>
      <c r="CY108" s="196"/>
      <c r="CZ108" s="196"/>
      <c r="DA108" s="196"/>
      <c r="DB108" s="196"/>
      <c r="DC108" s="196"/>
      <c r="DD108" s="196"/>
      <c r="DE108" s="196"/>
      <c r="DF108" s="196"/>
      <c r="DG108" s="196"/>
      <c r="DH108" s="196"/>
      <c r="DI108" s="196"/>
      <c r="DJ108" s="196"/>
      <c r="DK108" s="196"/>
      <c r="DL108" s="196"/>
      <c r="DM108" s="196"/>
      <c r="DN108" s="196"/>
      <c r="DO108" s="196"/>
      <c r="DP108" s="196"/>
      <c r="DQ108" s="196"/>
      <c r="DR108" s="196"/>
      <c r="DS108" s="196"/>
      <c r="DT108" s="196"/>
      <c r="DU108" s="196"/>
      <c r="DV108" s="196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</row>
    <row r="109" spans="1:312" x14ac:dyDescent="0.25">
      <c r="A109" s="84" t="s">
        <v>56</v>
      </c>
      <c r="B109" s="84" t="s">
        <v>161</v>
      </c>
      <c r="C109" s="84" t="s">
        <v>62</v>
      </c>
      <c r="D109" s="85" t="s">
        <v>139</v>
      </c>
      <c r="E109" s="193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6"/>
      <c r="BW109" s="196"/>
      <c r="BX109" s="196"/>
      <c r="BY109" s="196"/>
      <c r="BZ109" s="196"/>
      <c r="CA109" s="196"/>
      <c r="CB109" s="196"/>
      <c r="CC109" s="196"/>
      <c r="CD109" s="196"/>
      <c r="CE109" s="196"/>
      <c r="CF109" s="196"/>
      <c r="CG109" s="196"/>
      <c r="CH109" s="196"/>
      <c r="CI109" s="196"/>
      <c r="CJ109" s="196"/>
      <c r="CK109" s="196"/>
      <c r="CL109" s="196"/>
      <c r="CM109" s="196"/>
      <c r="CN109" s="196"/>
      <c r="CO109" s="196"/>
      <c r="CP109" s="196"/>
      <c r="CQ109" s="196"/>
      <c r="CR109" s="196"/>
      <c r="CS109" s="196"/>
      <c r="CT109" s="196"/>
      <c r="CU109" s="196"/>
      <c r="CV109" s="196"/>
      <c r="CW109" s="196"/>
      <c r="CX109" s="196"/>
      <c r="CY109" s="196"/>
      <c r="CZ109" s="196"/>
      <c r="DA109" s="196"/>
      <c r="DB109" s="196"/>
      <c r="DC109" s="196"/>
      <c r="DD109" s="196"/>
      <c r="DE109" s="196"/>
      <c r="DF109" s="196"/>
      <c r="DG109" s="196"/>
      <c r="DH109" s="196"/>
      <c r="DI109" s="196"/>
      <c r="DJ109" s="196"/>
      <c r="DK109" s="196"/>
      <c r="DL109" s="196"/>
      <c r="DM109" s="196"/>
      <c r="DN109" s="196"/>
      <c r="DO109" s="196"/>
      <c r="DP109" s="196"/>
      <c r="DQ109" s="196"/>
      <c r="DR109" s="196"/>
      <c r="DS109" s="196"/>
      <c r="DT109" s="196"/>
      <c r="DU109" s="196"/>
      <c r="DV109" s="196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</row>
    <row r="110" spans="1:312" x14ac:dyDescent="0.25">
      <c r="A110" s="84" t="s">
        <v>58</v>
      </c>
      <c r="B110" s="84" t="s">
        <v>161</v>
      </c>
      <c r="C110" s="84" t="s">
        <v>64</v>
      </c>
      <c r="D110" s="85" t="s">
        <v>139</v>
      </c>
      <c r="E110" s="193"/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  <c r="CF110" s="196"/>
      <c r="CG110" s="196"/>
      <c r="CH110" s="196"/>
      <c r="CI110" s="196"/>
      <c r="CJ110" s="196"/>
      <c r="CK110" s="196"/>
      <c r="CL110" s="196"/>
      <c r="CM110" s="196"/>
      <c r="CN110" s="196"/>
      <c r="CO110" s="196"/>
      <c r="CP110" s="196"/>
      <c r="CQ110" s="196"/>
      <c r="CR110" s="196"/>
      <c r="CS110" s="196"/>
      <c r="CT110" s="196"/>
      <c r="CU110" s="196"/>
      <c r="CV110" s="196"/>
      <c r="CW110" s="196"/>
      <c r="CX110" s="196"/>
      <c r="CY110" s="196"/>
      <c r="CZ110" s="196"/>
      <c r="DA110" s="196"/>
      <c r="DB110" s="196"/>
      <c r="DC110" s="196"/>
      <c r="DD110" s="196"/>
      <c r="DE110" s="196"/>
      <c r="DF110" s="196"/>
      <c r="DG110" s="196"/>
      <c r="DH110" s="196"/>
      <c r="DI110" s="196"/>
      <c r="DJ110" s="196"/>
      <c r="DK110" s="196"/>
      <c r="DL110" s="196"/>
      <c r="DM110" s="196"/>
      <c r="DN110" s="196"/>
      <c r="DO110" s="196"/>
      <c r="DP110" s="196"/>
      <c r="DQ110" s="196"/>
      <c r="DR110" s="196"/>
      <c r="DS110" s="196"/>
      <c r="DT110" s="196"/>
      <c r="DU110" s="196"/>
      <c r="DV110" s="196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</row>
    <row r="111" spans="1:312" x14ac:dyDescent="0.25">
      <c r="A111" s="84" t="s">
        <v>59</v>
      </c>
      <c r="B111" s="84" t="s">
        <v>161</v>
      </c>
      <c r="C111" s="84" t="s">
        <v>65</v>
      </c>
      <c r="D111" s="85" t="s">
        <v>139</v>
      </c>
      <c r="E111" s="193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6"/>
      <c r="BD111" s="196"/>
      <c r="BE111" s="196"/>
      <c r="BF111" s="196"/>
      <c r="BG111" s="196"/>
      <c r="BH111" s="196"/>
      <c r="BI111" s="196"/>
      <c r="BJ111" s="196"/>
      <c r="BK111" s="196"/>
      <c r="BL111" s="196"/>
      <c r="BM111" s="196"/>
      <c r="BN111" s="196"/>
      <c r="BO111" s="196"/>
      <c r="BP111" s="196"/>
      <c r="BQ111" s="196"/>
      <c r="BR111" s="196"/>
      <c r="BS111" s="196"/>
      <c r="BT111" s="196"/>
      <c r="BU111" s="196"/>
      <c r="BV111" s="196"/>
      <c r="BW111" s="196"/>
      <c r="BX111" s="196"/>
      <c r="BY111" s="196"/>
      <c r="BZ111" s="196"/>
      <c r="CA111" s="196"/>
      <c r="CB111" s="196"/>
      <c r="CC111" s="196"/>
      <c r="CD111" s="196"/>
      <c r="CE111" s="196"/>
      <c r="CF111" s="196"/>
      <c r="CG111" s="196"/>
      <c r="CH111" s="196"/>
      <c r="CI111" s="196"/>
      <c r="CJ111" s="196"/>
      <c r="CK111" s="196"/>
      <c r="CL111" s="196"/>
      <c r="CM111" s="196"/>
      <c r="CN111" s="196"/>
      <c r="CO111" s="196"/>
      <c r="CP111" s="196"/>
      <c r="CQ111" s="196"/>
      <c r="CR111" s="196"/>
      <c r="CS111" s="196"/>
      <c r="CT111" s="196"/>
      <c r="CU111" s="196"/>
      <c r="CV111" s="196"/>
      <c r="CW111" s="196"/>
      <c r="CX111" s="196"/>
      <c r="CY111" s="196"/>
      <c r="CZ111" s="196"/>
      <c r="DA111" s="196"/>
      <c r="DB111" s="196"/>
      <c r="DC111" s="196"/>
      <c r="DD111" s="196"/>
      <c r="DE111" s="196"/>
      <c r="DF111" s="196"/>
      <c r="DG111" s="196"/>
      <c r="DH111" s="196"/>
      <c r="DI111" s="196"/>
      <c r="DJ111" s="196"/>
      <c r="DK111" s="196"/>
      <c r="DL111" s="196"/>
      <c r="DM111" s="196"/>
      <c r="DN111" s="196"/>
      <c r="DO111" s="196"/>
      <c r="DP111" s="196"/>
      <c r="DQ111" s="196"/>
      <c r="DR111" s="196"/>
      <c r="DS111" s="196"/>
      <c r="DT111" s="196"/>
      <c r="DU111" s="196"/>
      <c r="DV111" s="196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</row>
    <row r="112" spans="1:312" x14ac:dyDescent="0.25">
      <c r="A112" s="84" t="s">
        <v>60</v>
      </c>
      <c r="B112" s="84" t="s">
        <v>161</v>
      </c>
      <c r="C112" s="84" t="s">
        <v>378</v>
      </c>
      <c r="D112" s="85" t="s">
        <v>139</v>
      </c>
      <c r="E112" s="193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6"/>
      <c r="BD112" s="196"/>
      <c r="BE112" s="196"/>
      <c r="BF112" s="196"/>
      <c r="BG112" s="196"/>
      <c r="BH112" s="196"/>
      <c r="BI112" s="196"/>
      <c r="BJ112" s="196"/>
      <c r="BK112" s="196"/>
      <c r="BL112" s="196"/>
      <c r="BM112" s="196"/>
      <c r="BN112" s="196"/>
      <c r="BO112" s="196"/>
      <c r="BP112" s="196"/>
      <c r="BQ112" s="196"/>
      <c r="BR112" s="196"/>
      <c r="BS112" s="196"/>
      <c r="BT112" s="196"/>
      <c r="BU112" s="196"/>
      <c r="BV112" s="196"/>
      <c r="BW112" s="196"/>
      <c r="BX112" s="196"/>
      <c r="BY112" s="196"/>
      <c r="BZ112" s="196"/>
      <c r="CA112" s="196"/>
      <c r="CB112" s="196"/>
      <c r="CC112" s="196"/>
      <c r="CD112" s="196"/>
      <c r="CE112" s="196"/>
      <c r="CF112" s="196"/>
      <c r="CG112" s="196"/>
      <c r="CH112" s="196"/>
      <c r="CI112" s="196"/>
      <c r="CJ112" s="196"/>
      <c r="CK112" s="196"/>
      <c r="CL112" s="196"/>
      <c r="CM112" s="196"/>
      <c r="CN112" s="196"/>
      <c r="CO112" s="196"/>
      <c r="CP112" s="196"/>
      <c r="CQ112" s="196"/>
      <c r="CR112" s="196"/>
      <c r="CS112" s="196"/>
      <c r="CT112" s="196"/>
      <c r="CU112" s="196"/>
      <c r="CV112" s="196"/>
      <c r="CW112" s="196"/>
      <c r="CX112" s="196"/>
      <c r="CY112" s="196"/>
      <c r="CZ112" s="196"/>
      <c r="DA112" s="196"/>
      <c r="DB112" s="196"/>
      <c r="DC112" s="196"/>
      <c r="DD112" s="196"/>
      <c r="DE112" s="196"/>
      <c r="DF112" s="196"/>
      <c r="DG112" s="196"/>
      <c r="DH112" s="196"/>
      <c r="DI112" s="196"/>
      <c r="DJ112" s="196"/>
      <c r="DK112" s="196"/>
      <c r="DL112" s="196"/>
      <c r="DM112" s="196"/>
      <c r="DN112" s="196"/>
      <c r="DO112" s="196"/>
      <c r="DP112" s="196"/>
      <c r="DQ112" s="196"/>
      <c r="DR112" s="196"/>
      <c r="DS112" s="196"/>
      <c r="DT112" s="196"/>
      <c r="DU112" s="196"/>
      <c r="DV112" s="196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</row>
    <row r="113" spans="1:312" x14ac:dyDescent="0.25">
      <c r="A113" s="84" t="s">
        <v>303</v>
      </c>
      <c r="B113" s="84" t="s">
        <v>167</v>
      </c>
      <c r="C113" s="84" t="s">
        <v>379</v>
      </c>
      <c r="D113" s="85" t="s">
        <v>529</v>
      </c>
      <c r="E113" s="193"/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7">
        <v>2</v>
      </c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6"/>
      <c r="BD113" s="196"/>
      <c r="BE113" s="196"/>
      <c r="BF113" s="196"/>
      <c r="BG113" s="196"/>
      <c r="BH113" s="196"/>
      <c r="BI113" s="196"/>
      <c r="BJ113" s="196"/>
      <c r="BK113" s="196"/>
      <c r="BL113" s="196"/>
      <c r="BM113" s="196"/>
      <c r="BN113" s="196"/>
      <c r="BO113" s="196"/>
      <c r="BP113" s="196"/>
      <c r="BQ113" s="196"/>
      <c r="BR113" s="196"/>
      <c r="BS113" s="196"/>
      <c r="BT113" s="196"/>
      <c r="BU113" s="196"/>
      <c r="BV113" s="196"/>
      <c r="BW113" s="196"/>
      <c r="BX113" s="196"/>
      <c r="BY113" s="196"/>
      <c r="BZ113" s="196"/>
      <c r="CA113" s="196"/>
      <c r="CB113" s="196"/>
      <c r="CC113" s="196"/>
      <c r="CD113" s="196"/>
      <c r="CE113" s="196"/>
      <c r="CF113" s="196"/>
      <c r="CG113" s="196"/>
      <c r="CH113" s="196"/>
      <c r="CI113" s="196"/>
      <c r="CJ113" s="196"/>
      <c r="CK113" s="196"/>
      <c r="CL113" s="196"/>
      <c r="CM113" s="196"/>
      <c r="CN113" s="196"/>
      <c r="CO113" s="196"/>
      <c r="CP113" s="196"/>
      <c r="CQ113" s="196"/>
      <c r="CR113" s="196"/>
      <c r="CS113" s="196"/>
      <c r="CT113" s="196"/>
      <c r="CU113" s="196"/>
      <c r="CV113" s="196"/>
      <c r="CW113" s="196"/>
      <c r="CX113" s="196"/>
      <c r="CY113" s="196"/>
      <c r="CZ113" s="196"/>
      <c r="DA113" s="196"/>
      <c r="DB113" s="196"/>
      <c r="DC113" s="196"/>
      <c r="DD113" s="196"/>
      <c r="DE113" s="196"/>
      <c r="DF113" s="196"/>
      <c r="DG113" s="196"/>
      <c r="DH113" s="196"/>
      <c r="DI113" s="196"/>
      <c r="DJ113" s="196"/>
      <c r="DK113" s="196"/>
      <c r="DL113" s="196"/>
      <c r="DM113" s="196"/>
      <c r="DN113" s="196"/>
      <c r="DO113" s="196"/>
      <c r="DP113" s="196"/>
      <c r="DQ113" s="196"/>
      <c r="DR113" s="196"/>
      <c r="DS113" s="196"/>
      <c r="DT113" s="196"/>
      <c r="DU113" s="196"/>
      <c r="DV113" s="196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</row>
    <row r="114" spans="1:312" x14ac:dyDescent="0.25">
      <c r="A114" s="84" t="s">
        <v>285</v>
      </c>
      <c r="B114" s="84" t="s">
        <v>167</v>
      </c>
      <c r="C114" s="84" t="s">
        <v>380</v>
      </c>
      <c r="D114" s="85" t="s">
        <v>530</v>
      </c>
      <c r="E114" s="193"/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7">
        <v>2</v>
      </c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6"/>
      <c r="BD114" s="196"/>
      <c r="BE114" s="196"/>
      <c r="BF114" s="196"/>
      <c r="BG114" s="196"/>
      <c r="BH114" s="196"/>
      <c r="BI114" s="196"/>
      <c r="BJ114" s="196"/>
      <c r="BK114" s="196"/>
      <c r="BL114" s="196"/>
      <c r="BM114" s="196"/>
      <c r="BN114" s="196"/>
      <c r="BO114" s="196"/>
      <c r="BP114" s="196"/>
      <c r="BQ114" s="196"/>
      <c r="BR114" s="196"/>
      <c r="BS114" s="196"/>
      <c r="BT114" s="196"/>
      <c r="BU114" s="196"/>
      <c r="BV114" s="196"/>
      <c r="BW114" s="196"/>
      <c r="BX114" s="196"/>
      <c r="BY114" s="196"/>
      <c r="BZ114" s="196"/>
      <c r="CA114" s="196"/>
      <c r="CB114" s="196"/>
      <c r="CC114" s="196"/>
      <c r="CD114" s="196"/>
      <c r="CE114" s="196"/>
      <c r="CF114" s="196"/>
      <c r="CG114" s="196"/>
      <c r="CH114" s="196"/>
      <c r="CI114" s="196"/>
      <c r="CJ114" s="196"/>
      <c r="CK114" s="196"/>
      <c r="CL114" s="196"/>
      <c r="CM114" s="196"/>
      <c r="CN114" s="196"/>
      <c r="CO114" s="196"/>
      <c r="CP114" s="196"/>
      <c r="CQ114" s="196"/>
      <c r="CR114" s="196"/>
      <c r="CS114" s="196"/>
      <c r="CT114" s="196"/>
      <c r="CU114" s="196"/>
      <c r="CV114" s="196"/>
      <c r="CW114" s="196"/>
      <c r="CX114" s="196"/>
      <c r="CY114" s="196"/>
      <c r="CZ114" s="196"/>
      <c r="DA114" s="196"/>
      <c r="DB114" s="196"/>
      <c r="DC114" s="196"/>
      <c r="DD114" s="196"/>
      <c r="DE114" s="196"/>
      <c r="DF114" s="196"/>
      <c r="DG114" s="196"/>
      <c r="DH114" s="196"/>
      <c r="DI114" s="196"/>
      <c r="DJ114" s="196"/>
      <c r="DK114" s="196"/>
      <c r="DL114" s="196"/>
      <c r="DM114" s="196"/>
      <c r="DN114" s="196"/>
      <c r="DO114" s="196"/>
      <c r="DP114" s="196"/>
      <c r="DQ114" s="196"/>
      <c r="DR114" s="196"/>
      <c r="DS114" s="196"/>
      <c r="DT114" s="196"/>
      <c r="DU114" s="196"/>
      <c r="DV114" s="196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</row>
    <row r="115" spans="1:312" x14ac:dyDescent="0.25">
      <c r="A115" s="84" t="s">
        <v>290</v>
      </c>
      <c r="B115" s="84" t="s">
        <v>161</v>
      </c>
      <c r="C115" s="84" t="s">
        <v>381</v>
      </c>
      <c r="D115" s="85" t="s">
        <v>531</v>
      </c>
      <c r="E115" s="193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7">
        <v>2</v>
      </c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6"/>
      <c r="BW115" s="196"/>
      <c r="BX115" s="196"/>
      <c r="BY115" s="196"/>
      <c r="BZ115" s="196"/>
      <c r="CA115" s="196"/>
      <c r="CB115" s="196"/>
      <c r="CC115" s="196"/>
      <c r="CD115" s="196"/>
      <c r="CE115" s="196"/>
      <c r="CF115" s="196"/>
      <c r="CG115" s="196"/>
      <c r="CH115" s="196"/>
      <c r="CI115" s="196"/>
      <c r="CJ115" s="196"/>
      <c r="CK115" s="196"/>
      <c r="CL115" s="196"/>
      <c r="CM115" s="196"/>
      <c r="CN115" s="196"/>
      <c r="CO115" s="196"/>
      <c r="CP115" s="196"/>
      <c r="CQ115" s="196"/>
      <c r="CR115" s="196"/>
      <c r="CS115" s="196"/>
      <c r="CT115" s="196"/>
      <c r="CU115" s="196"/>
      <c r="CV115" s="196"/>
      <c r="CW115" s="196"/>
      <c r="CX115" s="196"/>
      <c r="CY115" s="196"/>
      <c r="CZ115" s="196"/>
      <c r="DA115" s="196"/>
      <c r="DB115" s="196"/>
      <c r="DC115" s="196"/>
      <c r="DD115" s="196"/>
      <c r="DE115" s="196"/>
      <c r="DF115" s="196"/>
      <c r="DG115" s="196"/>
      <c r="DH115" s="196"/>
      <c r="DI115" s="196"/>
      <c r="DJ115" s="196"/>
      <c r="DK115" s="196"/>
      <c r="DL115" s="196"/>
      <c r="DM115" s="196"/>
      <c r="DN115" s="196"/>
      <c r="DO115" s="196"/>
      <c r="DP115" s="196"/>
      <c r="DQ115" s="196"/>
      <c r="DR115" s="196"/>
      <c r="DS115" s="196"/>
      <c r="DT115" s="196"/>
      <c r="DU115" s="196"/>
      <c r="DV115" s="196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</row>
    <row r="116" spans="1:312" x14ac:dyDescent="0.25">
      <c r="A116" s="84" t="s">
        <v>307</v>
      </c>
      <c r="B116" s="84" t="s">
        <v>318</v>
      </c>
      <c r="C116" s="84" t="s">
        <v>331</v>
      </c>
      <c r="D116" s="85" t="s">
        <v>530</v>
      </c>
      <c r="E116" s="193"/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7">
        <v>2</v>
      </c>
      <c r="AO116" s="194"/>
      <c r="AP116" s="197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  <c r="BT116" s="196"/>
      <c r="BU116" s="196"/>
      <c r="BV116" s="196"/>
      <c r="BW116" s="196"/>
      <c r="BX116" s="196"/>
      <c r="BY116" s="196"/>
      <c r="BZ116" s="196"/>
      <c r="CA116" s="196"/>
      <c r="CB116" s="196"/>
      <c r="CC116" s="196"/>
      <c r="CD116" s="196"/>
      <c r="CE116" s="196"/>
      <c r="CF116" s="196"/>
      <c r="CG116" s="196"/>
      <c r="CH116" s="196"/>
      <c r="CI116" s="196"/>
      <c r="CJ116" s="196"/>
      <c r="CK116" s="196"/>
      <c r="CL116" s="196"/>
      <c r="CM116" s="196"/>
      <c r="CN116" s="196"/>
      <c r="CO116" s="196"/>
      <c r="CP116" s="196"/>
      <c r="CQ116" s="196"/>
      <c r="CR116" s="196"/>
      <c r="CS116" s="196"/>
      <c r="CT116" s="196"/>
      <c r="CU116" s="196"/>
      <c r="CV116" s="196"/>
      <c r="CW116" s="196"/>
      <c r="CX116" s="196"/>
      <c r="CY116" s="196"/>
      <c r="CZ116" s="196"/>
      <c r="DA116" s="196"/>
      <c r="DB116" s="196"/>
      <c r="DC116" s="196"/>
      <c r="DD116" s="196"/>
      <c r="DE116" s="196"/>
      <c r="DF116" s="196"/>
      <c r="DG116" s="196"/>
      <c r="DH116" s="196"/>
      <c r="DI116" s="196"/>
      <c r="DJ116" s="196"/>
      <c r="DK116" s="196"/>
      <c r="DL116" s="196"/>
      <c r="DM116" s="196"/>
      <c r="DN116" s="196"/>
      <c r="DO116" s="196"/>
      <c r="DP116" s="196"/>
      <c r="DQ116" s="196"/>
      <c r="DR116" s="196"/>
      <c r="DS116" s="196"/>
      <c r="DT116" s="196"/>
      <c r="DU116" s="196"/>
      <c r="DV116" s="196"/>
      <c r="DW116" s="196"/>
      <c r="DX116" s="196"/>
      <c r="DY116" s="196"/>
      <c r="DZ116" s="196"/>
      <c r="EA116" s="196"/>
      <c r="EB116" s="196"/>
      <c r="EC116" s="196"/>
      <c r="ED116" s="196"/>
      <c r="EE116" s="196"/>
      <c r="EF116" s="196"/>
      <c r="EG116" s="196"/>
      <c r="EH116" s="196"/>
      <c r="EI116" s="196"/>
      <c r="EJ116" s="196"/>
      <c r="EK116" s="196"/>
      <c r="EL116" s="196"/>
      <c r="EM116" s="196"/>
      <c r="EN116" s="196"/>
      <c r="EO116" s="196"/>
      <c r="EP116" s="196"/>
      <c r="EQ116" s="196"/>
      <c r="ER116" s="196"/>
      <c r="ES116" s="196"/>
      <c r="ET116" s="196"/>
      <c r="EU116" s="196"/>
      <c r="EV116" s="196"/>
      <c r="EW116" s="196"/>
      <c r="EX116" s="196"/>
      <c r="EY116" s="196"/>
      <c r="EZ116" s="196"/>
      <c r="FA116" s="196"/>
      <c r="FB116" s="196"/>
      <c r="FC116" s="196"/>
      <c r="FD116" s="196"/>
      <c r="FE116" s="196"/>
      <c r="FF116" s="196"/>
      <c r="FG116" s="196"/>
      <c r="FH116" s="196"/>
      <c r="FI116" s="196"/>
      <c r="FJ116" s="196"/>
      <c r="FK116" s="196"/>
      <c r="FL116" s="196"/>
      <c r="FM116" s="196"/>
      <c r="FN116" s="196"/>
      <c r="FO116" s="196"/>
      <c r="FP116" s="196"/>
      <c r="FQ116" s="196"/>
      <c r="FR116" s="196"/>
      <c r="FS116" s="196"/>
      <c r="FT116" s="196"/>
      <c r="FU116" s="196"/>
      <c r="FV116" s="196"/>
      <c r="FW116" s="196"/>
      <c r="FX116" s="196"/>
      <c r="FY116" s="196"/>
      <c r="FZ116" s="196"/>
      <c r="GA116" s="196"/>
      <c r="GB116" s="196"/>
      <c r="GC116" s="196"/>
      <c r="GD116" s="196"/>
      <c r="GE116" s="196"/>
      <c r="GF116" s="196"/>
      <c r="GG116" s="196"/>
      <c r="GH116" s="196"/>
      <c r="GI116" s="196"/>
      <c r="GJ116" s="196"/>
      <c r="GK116" s="196"/>
      <c r="GL116" s="196"/>
      <c r="GM116" s="196"/>
      <c r="GN116" s="196"/>
      <c r="GO116" s="196"/>
      <c r="GP116" s="196"/>
      <c r="GQ116" s="196"/>
      <c r="GR116" s="196"/>
      <c r="GS116" s="196"/>
      <c r="GT116" s="196"/>
      <c r="GU116" s="196"/>
      <c r="GV116" s="196"/>
      <c r="GW116" s="196"/>
      <c r="GX116" s="196"/>
      <c r="GY116" s="196"/>
      <c r="GZ116" s="196"/>
      <c r="HA116" s="196"/>
      <c r="HB116" s="196"/>
      <c r="HC116" s="196"/>
      <c r="HD116" s="196"/>
      <c r="HE116" s="196"/>
      <c r="HF116" s="196"/>
      <c r="HG116" s="196"/>
      <c r="HH116" s="196"/>
      <c r="HI116" s="196"/>
      <c r="HJ116" s="196"/>
      <c r="HK116" s="196"/>
      <c r="HL116" s="196"/>
      <c r="HM116" s="196"/>
      <c r="HN116" s="196"/>
      <c r="HO116" s="196"/>
      <c r="HP116" s="196"/>
      <c r="HQ116" s="196"/>
      <c r="HR116" s="196"/>
      <c r="HS116" s="196"/>
      <c r="HT116" s="196"/>
      <c r="HU116" s="196"/>
      <c r="HV116" s="196"/>
      <c r="HW116" s="196"/>
      <c r="HX116" s="196"/>
      <c r="HY116" s="196"/>
      <c r="HZ116" s="196"/>
      <c r="IA116" s="196"/>
      <c r="IB116" s="196"/>
      <c r="IC116" s="196"/>
      <c r="ID116" s="196"/>
      <c r="IE116" s="196"/>
      <c r="IF116" s="196"/>
      <c r="IG116" s="196"/>
      <c r="IH116" s="196"/>
      <c r="II116" s="196"/>
      <c r="IJ116" s="196"/>
      <c r="IK116" s="196"/>
      <c r="IL116" s="196"/>
      <c r="IM116" s="196"/>
      <c r="IN116" s="196"/>
      <c r="IO116" s="196"/>
      <c r="IP116" s="196"/>
      <c r="IQ116" s="196"/>
      <c r="IR116" s="196"/>
      <c r="IS116" s="196"/>
      <c r="IT116" s="196"/>
      <c r="IU116" s="196"/>
      <c r="IV116" s="196"/>
      <c r="IW116" s="196"/>
      <c r="IX116" s="196"/>
      <c r="IY116" s="196"/>
      <c r="IZ116" s="196"/>
      <c r="JA116" s="196"/>
      <c r="JB116" s="196"/>
      <c r="JC116" s="196"/>
      <c r="JD116" s="196"/>
      <c r="JE116" s="196"/>
      <c r="JF116" s="196"/>
      <c r="JG116" s="196"/>
      <c r="JH116" s="196"/>
      <c r="JI116" s="196"/>
      <c r="JJ116" s="196"/>
      <c r="JK116" s="196"/>
      <c r="JL116" s="196"/>
      <c r="JM116" s="196"/>
      <c r="JN116" s="196"/>
      <c r="JO116" s="196"/>
      <c r="JP116" s="196"/>
      <c r="JQ116" s="196"/>
      <c r="JR116" s="196"/>
      <c r="JS116" s="196"/>
      <c r="JT116" s="196"/>
      <c r="JU116" s="196"/>
      <c r="JV116" s="196"/>
      <c r="JW116" s="196"/>
      <c r="JX116" s="196"/>
      <c r="JY116" s="196"/>
      <c r="JZ116" s="196"/>
      <c r="KA116" s="196"/>
      <c r="KB116" s="196"/>
      <c r="KC116" s="196"/>
      <c r="KD116" s="196"/>
      <c r="KE116" s="196"/>
      <c r="KF116" s="196"/>
      <c r="KG116" s="196"/>
      <c r="KH116" s="196"/>
      <c r="KI116" s="196"/>
      <c r="KJ116" s="196"/>
      <c r="KK116" s="196"/>
      <c r="KL116" s="196"/>
      <c r="KM116" s="196"/>
      <c r="KN116" s="196"/>
      <c r="KO116" s="196"/>
      <c r="KP116" s="196"/>
      <c r="KQ116" s="196"/>
      <c r="KR116" s="196"/>
      <c r="KS116" s="196"/>
      <c r="KT116" s="196"/>
      <c r="KU116" s="196"/>
      <c r="KV116" s="196"/>
      <c r="KW116" s="196"/>
      <c r="KX116" s="196"/>
      <c r="KY116" s="196"/>
      <c r="KZ116" s="196"/>
    </row>
    <row r="117" spans="1:312" x14ac:dyDescent="0.25">
      <c r="A117" s="84" t="s">
        <v>310</v>
      </c>
      <c r="B117" s="84" t="s">
        <v>317</v>
      </c>
      <c r="C117" s="84" t="s">
        <v>382</v>
      </c>
      <c r="D117" s="85" t="s">
        <v>290</v>
      </c>
      <c r="E117" s="193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3">
        <v>1</v>
      </c>
      <c r="AQ117" s="194"/>
      <c r="AR117" s="194"/>
      <c r="AS117" s="194"/>
      <c r="AT117" s="194"/>
      <c r="AU117" s="193"/>
      <c r="AV117" s="193"/>
      <c r="AW117" s="194"/>
      <c r="AX117" s="194"/>
      <c r="AY117" s="194"/>
      <c r="AZ117" s="194"/>
      <c r="BA117" s="194"/>
      <c r="BB117" s="194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  <c r="CF117" s="196"/>
      <c r="CG117" s="196"/>
      <c r="CH117" s="196"/>
      <c r="CI117" s="196"/>
      <c r="CJ117" s="196"/>
      <c r="CK117" s="196"/>
      <c r="CL117" s="196"/>
      <c r="CM117" s="196"/>
      <c r="CN117" s="196"/>
      <c r="CO117" s="196"/>
      <c r="CP117" s="196"/>
      <c r="CQ117" s="196"/>
      <c r="CR117" s="196"/>
      <c r="CS117" s="196"/>
      <c r="CT117" s="196"/>
      <c r="CU117" s="196"/>
      <c r="CV117" s="196"/>
      <c r="CW117" s="196"/>
      <c r="CX117" s="196"/>
      <c r="CY117" s="196"/>
      <c r="CZ117" s="196"/>
      <c r="DA117" s="196"/>
      <c r="DB117" s="196"/>
      <c r="DC117" s="196"/>
      <c r="DD117" s="196"/>
      <c r="DE117" s="196"/>
      <c r="DF117" s="196"/>
      <c r="DG117" s="196"/>
      <c r="DH117" s="196"/>
      <c r="DI117" s="196"/>
      <c r="DJ117" s="196"/>
      <c r="DK117" s="196"/>
      <c r="DL117" s="196"/>
      <c r="DM117" s="196"/>
      <c r="DN117" s="196"/>
      <c r="DO117" s="196"/>
      <c r="DP117" s="196"/>
      <c r="DQ117" s="196"/>
      <c r="DR117" s="196"/>
      <c r="DS117" s="196"/>
      <c r="DT117" s="196"/>
      <c r="DU117" s="196"/>
      <c r="DV117" s="196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</row>
    <row r="118" spans="1:312" x14ac:dyDescent="0.25">
      <c r="A118" s="84" t="s">
        <v>314</v>
      </c>
      <c r="B118" s="84" t="s">
        <v>317</v>
      </c>
      <c r="C118" s="84" t="s">
        <v>383</v>
      </c>
      <c r="D118" s="85" t="s">
        <v>290</v>
      </c>
      <c r="E118" s="193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3">
        <v>1</v>
      </c>
      <c r="AQ118" s="194"/>
      <c r="AR118" s="194"/>
      <c r="AS118" s="194"/>
      <c r="AT118" s="194"/>
      <c r="AU118" s="193"/>
      <c r="AV118" s="193"/>
      <c r="AW118" s="194"/>
      <c r="AX118" s="194"/>
      <c r="AY118" s="194"/>
      <c r="AZ118" s="194"/>
      <c r="BA118" s="194"/>
      <c r="BB118" s="194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  <c r="CF118" s="196"/>
      <c r="CG118" s="196"/>
      <c r="CH118" s="196"/>
      <c r="CI118" s="196"/>
      <c r="CJ118" s="196"/>
      <c r="CK118" s="196"/>
      <c r="CL118" s="196"/>
      <c r="CM118" s="196"/>
      <c r="CN118" s="196"/>
      <c r="CO118" s="196"/>
      <c r="CP118" s="196"/>
      <c r="CQ118" s="196"/>
      <c r="CR118" s="196"/>
      <c r="CS118" s="196"/>
      <c r="CT118" s="196"/>
      <c r="CU118" s="196"/>
      <c r="CV118" s="196"/>
      <c r="CW118" s="196"/>
      <c r="CX118" s="196"/>
      <c r="CY118" s="196"/>
      <c r="CZ118" s="196"/>
      <c r="DA118" s="196"/>
      <c r="DB118" s="196"/>
      <c r="DC118" s="196"/>
      <c r="DD118" s="196"/>
      <c r="DE118" s="196"/>
      <c r="DF118" s="196"/>
      <c r="DG118" s="196"/>
      <c r="DH118" s="196"/>
      <c r="DI118" s="196"/>
      <c r="DJ118" s="196"/>
      <c r="DK118" s="196"/>
      <c r="DL118" s="196"/>
      <c r="DM118" s="196"/>
      <c r="DN118" s="196"/>
      <c r="DO118" s="196"/>
      <c r="DP118" s="196"/>
      <c r="DQ118" s="196"/>
      <c r="DR118" s="196"/>
      <c r="DS118" s="196"/>
      <c r="DT118" s="196"/>
      <c r="DU118" s="196"/>
      <c r="DV118" s="196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</row>
    <row r="119" spans="1:312" x14ac:dyDescent="0.25">
      <c r="A119" s="84" t="s">
        <v>316</v>
      </c>
      <c r="B119" s="84" t="s">
        <v>317</v>
      </c>
      <c r="C119" s="84" t="s">
        <v>384</v>
      </c>
      <c r="D119" s="85" t="s">
        <v>290</v>
      </c>
      <c r="E119" s="193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3">
        <v>1</v>
      </c>
      <c r="AQ119" s="194"/>
      <c r="AR119" s="194"/>
      <c r="AS119" s="194"/>
      <c r="AT119" s="194"/>
      <c r="AU119" s="193"/>
      <c r="AV119" s="193"/>
      <c r="AW119" s="194"/>
      <c r="AX119" s="194"/>
      <c r="AY119" s="194"/>
      <c r="AZ119" s="194"/>
      <c r="BA119" s="194"/>
      <c r="BB119" s="194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  <c r="CF119" s="196"/>
      <c r="CG119" s="196"/>
      <c r="CH119" s="196"/>
      <c r="CI119" s="196"/>
      <c r="CJ119" s="196"/>
      <c r="CK119" s="196"/>
      <c r="CL119" s="196"/>
      <c r="CM119" s="196"/>
      <c r="CN119" s="196"/>
      <c r="CO119" s="196"/>
      <c r="CP119" s="196"/>
      <c r="CQ119" s="196"/>
      <c r="CR119" s="196"/>
      <c r="CS119" s="196"/>
      <c r="CT119" s="196"/>
      <c r="CU119" s="196"/>
      <c r="CV119" s="196"/>
      <c r="CW119" s="196"/>
      <c r="CX119" s="196"/>
      <c r="CY119" s="196"/>
      <c r="CZ119" s="196"/>
      <c r="DA119" s="196"/>
      <c r="DB119" s="196"/>
      <c r="DC119" s="196"/>
      <c r="DD119" s="196"/>
      <c r="DE119" s="196"/>
      <c r="DF119" s="196"/>
      <c r="DG119" s="196"/>
      <c r="DH119" s="196"/>
      <c r="DI119" s="196"/>
      <c r="DJ119" s="196"/>
      <c r="DK119" s="196"/>
      <c r="DL119" s="196"/>
      <c r="DM119" s="196"/>
      <c r="DN119" s="196"/>
      <c r="DO119" s="196"/>
      <c r="DP119" s="196"/>
      <c r="DQ119" s="196"/>
      <c r="DR119" s="196"/>
      <c r="DS119" s="196"/>
      <c r="DT119" s="196"/>
      <c r="DU119" s="196"/>
      <c r="DV119" s="196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</row>
    <row r="120" spans="1:312" x14ac:dyDescent="0.25">
      <c r="A120" s="84" t="s">
        <v>295</v>
      </c>
      <c r="B120" s="84" t="s">
        <v>162</v>
      </c>
      <c r="C120" s="84" t="s">
        <v>385</v>
      </c>
      <c r="D120" s="85" t="s">
        <v>290</v>
      </c>
      <c r="E120" s="193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3">
        <v>1</v>
      </c>
      <c r="AQ120" s="194"/>
      <c r="AR120" s="194"/>
      <c r="AS120" s="194"/>
      <c r="AT120" s="194"/>
      <c r="AU120" s="193"/>
      <c r="AV120" s="193"/>
      <c r="AW120" s="194"/>
      <c r="AX120" s="194"/>
      <c r="AY120" s="194"/>
      <c r="AZ120" s="194"/>
      <c r="BA120" s="194"/>
      <c r="BB120" s="194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  <c r="CF120" s="196"/>
      <c r="CG120" s="196"/>
      <c r="CH120" s="196"/>
      <c r="CI120" s="196"/>
      <c r="CJ120" s="196"/>
      <c r="CK120" s="196"/>
      <c r="CL120" s="196"/>
      <c r="CM120" s="196"/>
      <c r="CN120" s="196"/>
      <c r="CO120" s="196"/>
      <c r="CP120" s="196"/>
      <c r="CQ120" s="196"/>
      <c r="CR120" s="196"/>
      <c r="CS120" s="196"/>
      <c r="CT120" s="196"/>
      <c r="CU120" s="196"/>
      <c r="CV120" s="196"/>
      <c r="CW120" s="196"/>
      <c r="CX120" s="196"/>
      <c r="CY120" s="196"/>
      <c r="CZ120" s="196"/>
      <c r="DA120" s="196"/>
      <c r="DB120" s="196"/>
      <c r="DC120" s="196"/>
      <c r="DD120" s="196"/>
      <c r="DE120" s="196"/>
      <c r="DF120" s="196"/>
      <c r="DG120" s="196"/>
      <c r="DH120" s="196"/>
      <c r="DI120" s="196"/>
      <c r="DJ120" s="196"/>
      <c r="DK120" s="196"/>
      <c r="DL120" s="196"/>
      <c r="DM120" s="196"/>
      <c r="DN120" s="196"/>
      <c r="DO120" s="196"/>
      <c r="DP120" s="196"/>
      <c r="DQ120" s="196"/>
      <c r="DR120" s="196"/>
      <c r="DS120" s="196"/>
      <c r="DT120" s="196"/>
      <c r="DU120" s="196"/>
      <c r="DV120" s="196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</row>
    <row r="121" spans="1:312" x14ac:dyDescent="0.25">
      <c r="A121" s="84" t="s">
        <v>300</v>
      </c>
      <c r="B121" s="84" t="s">
        <v>317</v>
      </c>
      <c r="C121" s="84" t="s">
        <v>386</v>
      </c>
      <c r="D121" s="85" t="s">
        <v>139</v>
      </c>
      <c r="E121" s="193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  <c r="CF121" s="196"/>
      <c r="CG121" s="196"/>
      <c r="CH121" s="196"/>
      <c r="CI121" s="196"/>
      <c r="CJ121" s="196"/>
      <c r="CK121" s="196"/>
      <c r="CL121" s="196"/>
      <c r="CM121" s="196"/>
      <c r="CN121" s="196"/>
      <c r="CO121" s="196"/>
      <c r="CP121" s="196"/>
      <c r="CQ121" s="196"/>
      <c r="CR121" s="196"/>
      <c r="CS121" s="196"/>
      <c r="CT121" s="196"/>
      <c r="CU121" s="196"/>
      <c r="CV121" s="196"/>
      <c r="CW121" s="196"/>
      <c r="CX121" s="196"/>
      <c r="CY121" s="196"/>
      <c r="CZ121" s="196"/>
      <c r="DA121" s="196"/>
      <c r="DB121" s="196"/>
      <c r="DC121" s="196"/>
      <c r="DD121" s="196"/>
      <c r="DE121" s="196"/>
      <c r="DF121" s="196"/>
      <c r="DG121" s="196"/>
      <c r="DH121" s="196"/>
      <c r="DI121" s="196"/>
      <c r="DJ121" s="196"/>
      <c r="DK121" s="196"/>
      <c r="DL121" s="196"/>
      <c r="DM121" s="196"/>
      <c r="DN121" s="196"/>
      <c r="DO121" s="196"/>
      <c r="DP121" s="196"/>
      <c r="DQ121" s="196"/>
      <c r="DR121" s="196"/>
      <c r="DS121" s="196"/>
      <c r="DT121" s="196"/>
      <c r="DU121" s="196"/>
      <c r="DV121" s="196"/>
      <c r="DW121" s="196"/>
      <c r="DX121" s="196"/>
      <c r="DY121" s="196"/>
      <c r="DZ121" s="196"/>
      <c r="EA121" s="196"/>
      <c r="EB121" s="196"/>
      <c r="EC121" s="196"/>
      <c r="ED121" s="196"/>
      <c r="EE121" s="196"/>
      <c r="EF121" s="196"/>
      <c r="EG121" s="196"/>
      <c r="EH121" s="196"/>
      <c r="EI121" s="196"/>
      <c r="EJ121" s="196"/>
      <c r="EK121" s="196"/>
      <c r="EL121" s="196"/>
      <c r="EM121" s="196"/>
      <c r="EN121" s="196"/>
      <c r="EO121" s="196"/>
      <c r="EP121" s="196"/>
      <c r="EQ121" s="196"/>
      <c r="ER121" s="196"/>
      <c r="ES121" s="196"/>
      <c r="ET121" s="196"/>
      <c r="EU121" s="196"/>
      <c r="EV121" s="196"/>
      <c r="EW121" s="196"/>
      <c r="EX121" s="196"/>
      <c r="EY121" s="196"/>
      <c r="EZ121" s="196"/>
      <c r="FA121" s="196"/>
      <c r="FB121" s="196"/>
      <c r="FC121" s="196"/>
      <c r="FD121" s="196"/>
      <c r="FE121" s="196"/>
      <c r="FF121" s="196"/>
      <c r="FG121" s="196"/>
      <c r="FH121" s="196"/>
      <c r="FI121" s="196"/>
      <c r="FJ121" s="196"/>
      <c r="FK121" s="196"/>
      <c r="FL121" s="196"/>
      <c r="FM121" s="196"/>
      <c r="FN121" s="196"/>
      <c r="FO121" s="196"/>
      <c r="FP121" s="196"/>
      <c r="FQ121" s="196"/>
      <c r="FR121" s="196"/>
      <c r="FS121" s="196"/>
      <c r="FT121" s="196"/>
      <c r="FU121" s="196"/>
      <c r="FV121" s="196"/>
      <c r="FW121" s="196"/>
      <c r="FX121" s="196"/>
      <c r="FY121" s="196"/>
      <c r="FZ121" s="196"/>
      <c r="GA121" s="196"/>
      <c r="GB121" s="196"/>
      <c r="GC121" s="196"/>
      <c r="GD121" s="196"/>
      <c r="GE121" s="196"/>
      <c r="GF121" s="196"/>
      <c r="GG121" s="196"/>
      <c r="GH121" s="196"/>
      <c r="GI121" s="196"/>
      <c r="GJ121" s="196"/>
      <c r="GK121" s="196"/>
      <c r="GL121" s="196"/>
      <c r="GM121" s="196"/>
      <c r="GN121" s="196"/>
      <c r="GO121" s="196"/>
      <c r="GP121" s="196"/>
      <c r="GQ121" s="196"/>
      <c r="GR121" s="196"/>
      <c r="GS121" s="196"/>
      <c r="GT121" s="196"/>
      <c r="GU121" s="196"/>
      <c r="GV121" s="196"/>
      <c r="GW121" s="196"/>
      <c r="GX121" s="196"/>
      <c r="GY121" s="196"/>
      <c r="GZ121" s="196"/>
      <c r="HA121" s="196"/>
      <c r="HB121" s="196"/>
      <c r="HC121" s="196"/>
      <c r="HD121" s="196"/>
      <c r="HE121" s="196"/>
      <c r="HF121" s="196"/>
      <c r="HG121" s="196"/>
      <c r="HH121" s="196"/>
      <c r="HI121" s="196"/>
      <c r="HJ121" s="196"/>
      <c r="HK121" s="196"/>
      <c r="HL121" s="196"/>
      <c r="HM121" s="196"/>
      <c r="HN121" s="196"/>
      <c r="HO121" s="196"/>
      <c r="HP121" s="196"/>
      <c r="HQ121" s="196"/>
      <c r="HR121" s="196"/>
      <c r="HS121" s="196"/>
      <c r="HT121" s="196"/>
      <c r="HU121" s="196"/>
      <c r="HV121" s="196"/>
      <c r="HW121" s="196"/>
      <c r="HX121" s="196"/>
      <c r="HY121" s="196"/>
      <c r="HZ121" s="196"/>
      <c r="IA121" s="196"/>
      <c r="IB121" s="196"/>
      <c r="IC121" s="196"/>
      <c r="ID121" s="196"/>
      <c r="IE121" s="196"/>
      <c r="IF121" s="196"/>
      <c r="IG121" s="196"/>
      <c r="IH121" s="196"/>
      <c r="II121" s="196"/>
      <c r="IJ121" s="196"/>
      <c r="IK121" s="196"/>
      <c r="IL121" s="196"/>
      <c r="IM121" s="196"/>
      <c r="IN121" s="196"/>
      <c r="IO121" s="196"/>
      <c r="IP121" s="196"/>
      <c r="IQ121" s="196"/>
      <c r="IR121" s="196"/>
      <c r="IS121" s="196"/>
      <c r="IT121" s="196"/>
      <c r="IU121" s="196"/>
      <c r="IV121" s="196"/>
      <c r="IW121" s="196"/>
      <c r="IX121" s="196"/>
      <c r="IY121" s="196"/>
      <c r="IZ121" s="196"/>
      <c r="JA121" s="196"/>
      <c r="JB121" s="196"/>
      <c r="JC121" s="196"/>
      <c r="JD121" s="196"/>
      <c r="JE121" s="196"/>
      <c r="JF121" s="196"/>
      <c r="JG121" s="196"/>
      <c r="JH121" s="196"/>
      <c r="JI121" s="196"/>
      <c r="JJ121" s="196"/>
      <c r="JK121" s="196"/>
      <c r="JL121" s="196"/>
      <c r="JM121" s="196"/>
      <c r="JN121" s="196"/>
      <c r="JO121" s="196"/>
      <c r="JP121" s="196"/>
      <c r="JQ121" s="196"/>
      <c r="JR121" s="196"/>
      <c r="JS121" s="196"/>
      <c r="JT121" s="196"/>
      <c r="JU121" s="196"/>
      <c r="JV121" s="196"/>
      <c r="JW121" s="196"/>
      <c r="JX121" s="196"/>
      <c r="JY121" s="196"/>
      <c r="JZ121" s="196"/>
      <c r="KA121" s="196"/>
      <c r="KB121" s="196"/>
      <c r="KC121" s="196"/>
      <c r="KD121" s="196"/>
      <c r="KE121" s="196"/>
      <c r="KF121" s="196"/>
      <c r="KG121" s="196"/>
      <c r="KH121" s="196"/>
      <c r="KI121" s="196"/>
      <c r="KJ121" s="196"/>
      <c r="KK121" s="196"/>
      <c r="KL121" s="196"/>
      <c r="KM121" s="196"/>
      <c r="KN121" s="196"/>
      <c r="KO121" s="196"/>
      <c r="KP121" s="196"/>
      <c r="KQ121" s="196"/>
      <c r="KR121" s="196"/>
      <c r="KS121" s="196"/>
      <c r="KT121" s="196"/>
      <c r="KU121" s="196"/>
      <c r="KV121" s="196"/>
      <c r="KW121" s="196"/>
      <c r="KX121" s="196"/>
      <c r="KY121" s="196"/>
      <c r="KZ121" s="196"/>
    </row>
    <row r="122" spans="1:312" x14ac:dyDescent="0.25">
      <c r="A122" s="84" t="s">
        <v>57</v>
      </c>
      <c r="B122" s="84" t="s">
        <v>161</v>
      </c>
      <c r="C122" s="84" t="s">
        <v>63</v>
      </c>
      <c r="D122" s="85" t="s">
        <v>139</v>
      </c>
      <c r="E122" s="193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6"/>
      <c r="BD122" s="196"/>
      <c r="BE122" s="196"/>
      <c r="BF122" s="196"/>
      <c r="BG122" s="196"/>
      <c r="BH122" s="196"/>
      <c r="BI122" s="196"/>
      <c r="BJ122" s="196"/>
      <c r="BK122" s="196"/>
      <c r="BL122" s="196"/>
      <c r="BM122" s="196"/>
      <c r="BN122" s="196"/>
      <c r="BO122" s="196"/>
      <c r="BP122" s="196"/>
      <c r="BQ122" s="196"/>
      <c r="BR122" s="196"/>
      <c r="BS122" s="196"/>
      <c r="BT122" s="196"/>
      <c r="BU122" s="196"/>
      <c r="BV122" s="196"/>
      <c r="BW122" s="196"/>
      <c r="BX122" s="196"/>
      <c r="BY122" s="196"/>
      <c r="BZ122" s="196"/>
      <c r="CA122" s="196"/>
      <c r="CB122" s="196"/>
      <c r="CC122" s="196"/>
      <c r="CD122" s="196"/>
      <c r="CE122" s="196"/>
      <c r="CF122" s="196"/>
      <c r="CG122" s="196"/>
      <c r="CH122" s="196"/>
      <c r="CI122" s="196"/>
      <c r="CJ122" s="196"/>
      <c r="CK122" s="196"/>
      <c r="CL122" s="196"/>
      <c r="CM122" s="196"/>
      <c r="CN122" s="196"/>
      <c r="CO122" s="196"/>
      <c r="CP122" s="196"/>
      <c r="CQ122" s="196"/>
      <c r="CR122" s="196"/>
      <c r="CS122" s="196"/>
      <c r="CT122" s="196"/>
      <c r="CU122" s="196"/>
      <c r="CV122" s="196"/>
      <c r="CW122" s="196"/>
      <c r="CX122" s="196"/>
      <c r="CY122" s="196"/>
      <c r="CZ122" s="196"/>
      <c r="DA122" s="196"/>
      <c r="DB122" s="196"/>
      <c r="DC122" s="196"/>
      <c r="DD122" s="196"/>
      <c r="DE122" s="196"/>
      <c r="DF122" s="196"/>
      <c r="DG122" s="196"/>
      <c r="DH122" s="196"/>
      <c r="DI122" s="196"/>
      <c r="DJ122" s="196"/>
      <c r="DK122" s="196"/>
      <c r="DL122" s="196"/>
      <c r="DM122" s="196"/>
      <c r="DN122" s="196"/>
      <c r="DO122" s="196"/>
      <c r="DP122" s="196"/>
      <c r="DQ122" s="196"/>
      <c r="DR122" s="196"/>
      <c r="DS122" s="196"/>
      <c r="DT122" s="196"/>
      <c r="DU122" s="196"/>
      <c r="DV122" s="196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</row>
    <row r="123" spans="1:312" x14ac:dyDescent="0.25">
      <c r="A123" s="84" t="s">
        <v>46</v>
      </c>
      <c r="B123" s="84" t="s">
        <v>162</v>
      </c>
      <c r="C123" s="84" t="s">
        <v>47</v>
      </c>
      <c r="D123" s="85" t="s">
        <v>139</v>
      </c>
      <c r="E123" s="193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6"/>
      <c r="BD123" s="196"/>
      <c r="BE123" s="196"/>
      <c r="BF123" s="196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  <c r="BT123" s="196"/>
      <c r="BU123" s="196"/>
      <c r="BV123" s="196"/>
      <c r="BW123" s="196"/>
      <c r="BX123" s="196"/>
      <c r="BY123" s="196"/>
      <c r="BZ123" s="196"/>
      <c r="CA123" s="196"/>
      <c r="CB123" s="196"/>
      <c r="CC123" s="196"/>
      <c r="CD123" s="196"/>
      <c r="CE123" s="196"/>
      <c r="CF123" s="196"/>
      <c r="CG123" s="196"/>
      <c r="CH123" s="196"/>
      <c r="CI123" s="196"/>
      <c r="CJ123" s="196"/>
      <c r="CK123" s="196"/>
      <c r="CL123" s="196"/>
      <c r="CM123" s="196"/>
      <c r="CN123" s="196"/>
      <c r="CO123" s="196"/>
      <c r="CP123" s="196"/>
      <c r="CQ123" s="196"/>
      <c r="CR123" s="196"/>
      <c r="CS123" s="196"/>
      <c r="CT123" s="196"/>
      <c r="CU123" s="196"/>
      <c r="CV123" s="196"/>
      <c r="CW123" s="196"/>
      <c r="CX123" s="196"/>
      <c r="CY123" s="196"/>
      <c r="CZ123" s="196"/>
      <c r="DA123" s="196"/>
      <c r="DB123" s="196"/>
      <c r="DC123" s="196"/>
      <c r="DD123" s="196"/>
      <c r="DE123" s="196"/>
      <c r="DF123" s="196"/>
      <c r="DG123" s="196"/>
      <c r="DH123" s="196"/>
      <c r="DI123" s="196"/>
      <c r="DJ123" s="196"/>
      <c r="DK123" s="196"/>
      <c r="DL123" s="196"/>
      <c r="DM123" s="196"/>
      <c r="DN123" s="196"/>
      <c r="DO123" s="196"/>
      <c r="DP123" s="196"/>
      <c r="DQ123" s="196"/>
      <c r="DR123" s="196"/>
      <c r="DS123" s="196"/>
      <c r="DT123" s="196"/>
      <c r="DU123" s="196"/>
      <c r="DV123" s="196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</row>
    <row r="124" spans="1:312" x14ac:dyDescent="0.25">
      <c r="A124" s="84" t="s">
        <v>247</v>
      </c>
      <c r="B124" s="84" t="s">
        <v>163</v>
      </c>
      <c r="C124" s="84" t="s">
        <v>250</v>
      </c>
      <c r="D124" s="85"/>
      <c r="E124" s="193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  <c r="CF124" s="196"/>
      <c r="CG124" s="196"/>
      <c r="CH124" s="196"/>
      <c r="CI124" s="196"/>
      <c r="CJ124" s="196"/>
      <c r="CK124" s="196"/>
      <c r="CL124" s="196"/>
      <c r="CM124" s="196"/>
      <c r="CN124" s="196"/>
      <c r="CO124" s="196"/>
      <c r="CP124" s="196"/>
      <c r="CQ124" s="196"/>
      <c r="CR124" s="196"/>
      <c r="CS124" s="196"/>
      <c r="CT124" s="196"/>
      <c r="CU124" s="196"/>
      <c r="CV124" s="196"/>
      <c r="CW124" s="196"/>
      <c r="CX124" s="196"/>
      <c r="CY124" s="196"/>
      <c r="CZ124" s="196"/>
      <c r="DA124" s="196"/>
      <c r="DB124" s="196"/>
      <c r="DC124" s="196"/>
      <c r="DD124" s="196"/>
      <c r="DE124" s="196"/>
      <c r="DF124" s="196"/>
      <c r="DG124" s="196"/>
      <c r="DH124" s="196"/>
      <c r="DI124" s="196"/>
      <c r="DJ124" s="196"/>
      <c r="DK124" s="196"/>
      <c r="DL124" s="196"/>
      <c r="DM124" s="196"/>
      <c r="DN124" s="196"/>
      <c r="DO124" s="196"/>
      <c r="DP124" s="196"/>
      <c r="DQ124" s="196"/>
      <c r="DR124" s="196"/>
      <c r="DS124" s="196"/>
      <c r="DT124" s="196"/>
      <c r="DU124" s="196"/>
      <c r="DV124" s="196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</row>
    <row r="125" spans="1:312" x14ac:dyDescent="0.25">
      <c r="A125" s="84" t="s">
        <v>34</v>
      </c>
      <c r="B125" s="86" t="s">
        <v>163</v>
      </c>
      <c r="C125" s="84" t="s">
        <v>35</v>
      </c>
      <c r="D125" s="87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  <c r="CF125" s="196"/>
      <c r="CG125" s="196"/>
      <c r="CH125" s="196"/>
      <c r="CI125" s="196"/>
      <c r="CJ125" s="196"/>
      <c r="CK125" s="196"/>
      <c r="CL125" s="196"/>
      <c r="CM125" s="196"/>
      <c r="CN125" s="196"/>
      <c r="CO125" s="196"/>
      <c r="CP125" s="196"/>
      <c r="CQ125" s="196"/>
      <c r="CR125" s="196"/>
      <c r="CS125" s="196"/>
      <c r="CT125" s="196"/>
      <c r="CU125" s="196"/>
      <c r="CV125" s="196"/>
      <c r="CW125" s="196"/>
      <c r="CX125" s="196"/>
      <c r="CY125" s="196"/>
      <c r="CZ125" s="196"/>
      <c r="DA125" s="196"/>
      <c r="DB125" s="196"/>
      <c r="DC125" s="196"/>
      <c r="DD125" s="196"/>
      <c r="DE125" s="196"/>
      <c r="DF125" s="196"/>
      <c r="DG125" s="196"/>
      <c r="DH125" s="196"/>
      <c r="DI125" s="196"/>
      <c r="DJ125" s="196"/>
      <c r="DK125" s="196"/>
      <c r="DL125" s="196"/>
      <c r="DM125" s="196"/>
      <c r="DN125" s="196"/>
      <c r="DO125" s="196"/>
      <c r="DP125" s="196"/>
      <c r="DQ125" s="196"/>
      <c r="DR125" s="196"/>
      <c r="DS125" s="196"/>
      <c r="DT125" s="196"/>
      <c r="DU125" s="196"/>
      <c r="DV125" s="196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</row>
    <row r="126" spans="1:312" s="79" customFormat="1" x14ac:dyDescent="0.25">
      <c r="A126" s="87" t="s">
        <v>472</v>
      </c>
      <c r="B126" s="87" t="s">
        <v>164</v>
      </c>
      <c r="C126" s="87" t="s">
        <v>473</v>
      </c>
      <c r="D126" s="87" t="s">
        <v>474</v>
      </c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7">
        <v>1</v>
      </c>
      <c r="AI126" s="197"/>
      <c r="AJ126" s="195"/>
      <c r="AK126" s="195"/>
      <c r="AL126" s="195"/>
      <c r="AM126" s="195"/>
      <c r="AN126" s="195"/>
      <c r="AO126" s="195"/>
      <c r="AP126" s="195"/>
      <c r="AQ126" s="195"/>
      <c r="AR126" s="195"/>
      <c r="AS126" s="195"/>
      <c r="AT126" s="195"/>
      <c r="AU126" s="197"/>
      <c r="AV126" s="197"/>
      <c r="AW126" s="195"/>
      <c r="AX126" s="195"/>
      <c r="AY126" s="195"/>
      <c r="AZ126" s="195"/>
      <c r="BA126" s="195"/>
      <c r="BB126" s="195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  <c r="GO126" s="201"/>
      <c r="GP126" s="201"/>
      <c r="GQ126" s="201"/>
      <c r="GR126" s="201"/>
      <c r="GS126" s="201"/>
      <c r="GT126" s="201"/>
      <c r="GU126" s="201"/>
      <c r="GV126" s="201"/>
      <c r="GW126" s="201"/>
      <c r="GX126" s="201"/>
      <c r="GY126" s="201"/>
      <c r="GZ126" s="201"/>
      <c r="HA126" s="201"/>
      <c r="HB126" s="201"/>
      <c r="HC126" s="201"/>
      <c r="HD126" s="201"/>
      <c r="HE126" s="201"/>
      <c r="HF126" s="201"/>
      <c r="HG126" s="201"/>
      <c r="HH126" s="201"/>
      <c r="HI126" s="201"/>
      <c r="HJ126" s="201"/>
      <c r="HK126" s="201"/>
      <c r="HL126" s="201"/>
      <c r="HM126" s="201"/>
      <c r="HN126" s="201"/>
      <c r="HO126" s="201"/>
      <c r="HP126" s="201"/>
      <c r="HQ126" s="201"/>
      <c r="HR126" s="201"/>
      <c r="HS126" s="201"/>
      <c r="HT126" s="201"/>
      <c r="HU126" s="201"/>
      <c r="HV126" s="201"/>
      <c r="HW126" s="201"/>
      <c r="HX126" s="201"/>
      <c r="HY126" s="201"/>
      <c r="HZ126" s="201"/>
      <c r="IA126" s="201"/>
      <c r="IB126" s="201"/>
      <c r="IC126" s="201"/>
      <c r="ID126" s="201"/>
      <c r="IE126" s="201"/>
      <c r="IF126" s="201"/>
      <c r="IG126" s="201"/>
      <c r="IH126" s="201"/>
      <c r="II126" s="201"/>
      <c r="IJ126" s="201"/>
      <c r="IK126" s="201"/>
      <c r="IL126" s="201"/>
      <c r="IM126" s="201"/>
      <c r="IN126" s="201"/>
      <c r="IO126" s="201"/>
      <c r="IP126" s="201"/>
      <c r="IQ126" s="201"/>
      <c r="IR126" s="201"/>
      <c r="IS126" s="201"/>
      <c r="IT126" s="201"/>
      <c r="IU126" s="201"/>
      <c r="IV126" s="201"/>
      <c r="IW126" s="201"/>
      <c r="IX126" s="201"/>
      <c r="IY126" s="201"/>
      <c r="IZ126" s="201"/>
      <c r="JA126" s="201"/>
      <c r="JB126" s="201"/>
      <c r="JC126" s="201"/>
      <c r="JD126" s="201"/>
      <c r="JE126" s="201"/>
      <c r="JF126" s="201"/>
      <c r="JG126" s="201"/>
      <c r="JH126" s="201"/>
      <c r="JI126" s="201"/>
      <c r="JJ126" s="201"/>
      <c r="JK126" s="201"/>
      <c r="JL126" s="201"/>
      <c r="JM126" s="201"/>
      <c r="JN126" s="201"/>
      <c r="JO126" s="201"/>
      <c r="JP126" s="201"/>
      <c r="JQ126" s="201"/>
      <c r="JR126" s="201"/>
      <c r="JS126" s="201"/>
      <c r="JT126" s="201"/>
      <c r="JU126" s="201"/>
      <c r="JV126" s="201"/>
      <c r="JW126" s="201"/>
      <c r="JX126" s="201"/>
      <c r="JY126" s="201"/>
      <c r="JZ126" s="201"/>
      <c r="KA126" s="201"/>
      <c r="KB126" s="201"/>
      <c r="KC126" s="201"/>
      <c r="KD126" s="201"/>
      <c r="KE126" s="201"/>
      <c r="KF126" s="201"/>
      <c r="KG126" s="201"/>
      <c r="KH126" s="201"/>
      <c r="KI126" s="201"/>
      <c r="KJ126" s="201"/>
      <c r="KK126" s="201"/>
      <c r="KL126" s="201"/>
      <c r="KM126" s="201"/>
      <c r="KN126" s="201"/>
      <c r="KO126" s="201"/>
      <c r="KP126" s="201"/>
      <c r="KQ126" s="201"/>
      <c r="KR126" s="201"/>
      <c r="KS126" s="201"/>
      <c r="KT126" s="201"/>
      <c r="KU126" s="201"/>
      <c r="KV126" s="201"/>
      <c r="KW126" s="201"/>
      <c r="KX126" s="201"/>
      <c r="KY126" s="201"/>
      <c r="KZ126" s="201"/>
    </row>
    <row r="127" spans="1:312" x14ac:dyDescent="0.25">
      <c r="A127" s="198" t="s">
        <v>498</v>
      </c>
      <c r="B127" s="198" t="s">
        <v>317</v>
      </c>
      <c r="C127" s="198" t="s">
        <v>503</v>
      </c>
      <c r="D127" s="198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4"/>
      <c r="AS127" s="194"/>
      <c r="AT127" s="194"/>
      <c r="AU127" s="199"/>
      <c r="AV127" s="199"/>
      <c r="AW127" s="199"/>
      <c r="AX127" s="199"/>
      <c r="AY127" s="199"/>
      <c r="AZ127" s="199"/>
      <c r="BA127" s="199"/>
      <c r="BB127" s="199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  <c r="CF127" s="196"/>
      <c r="CG127" s="196"/>
      <c r="CH127" s="196"/>
      <c r="CI127" s="196"/>
      <c r="CJ127" s="196"/>
      <c r="CK127" s="196"/>
      <c r="CL127" s="196"/>
      <c r="CM127" s="196"/>
      <c r="CN127" s="196"/>
      <c r="CO127" s="196"/>
      <c r="CP127" s="196"/>
      <c r="CQ127" s="196"/>
      <c r="CR127" s="196"/>
      <c r="CS127" s="196"/>
      <c r="CT127" s="196"/>
      <c r="CU127" s="196"/>
      <c r="CV127" s="196"/>
      <c r="CW127" s="196"/>
      <c r="CX127" s="196"/>
      <c r="CY127" s="196"/>
      <c r="CZ127" s="196"/>
      <c r="DA127" s="196"/>
      <c r="DB127" s="196"/>
      <c r="DC127" s="196"/>
      <c r="DD127" s="196"/>
      <c r="DE127" s="196"/>
      <c r="DF127" s="196"/>
      <c r="DG127" s="196"/>
      <c r="DH127" s="196"/>
      <c r="DI127" s="196"/>
      <c r="DJ127" s="196"/>
      <c r="DK127" s="196"/>
      <c r="DL127" s="196"/>
      <c r="DM127" s="196"/>
      <c r="DN127" s="196"/>
      <c r="DO127" s="196"/>
      <c r="DP127" s="196"/>
      <c r="DQ127" s="196"/>
      <c r="DR127" s="196"/>
      <c r="DS127" s="196"/>
      <c r="DT127" s="196"/>
      <c r="DU127" s="196"/>
      <c r="DV127" s="196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</row>
    <row r="128" spans="1:312" x14ac:dyDescent="0.25">
      <c r="A128" s="86" t="s">
        <v>450</v>
      </c>
      <c r="B128" s="86" t="s">
        <v>317</v>
      </c>
      <c r="C128" s="86" t="s">
        <v>489</v>
      </c>
      <c r="D128" s="86" t="s">
        <v>292</v>
      </c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>
        <v>1</v>
      </c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  <c r="CF128" s="196"/>
      <c r="CG128" s="196"/>
      <c r="CH128" s="196"/>
      <c r="CI128" s="196"/>
      <c r="CJ128" s="196"/>
      <c r="CK128" s="196"/>
      <c r="CL128" s="196"/>
      <c r="CM128" s="196"/>
      <c r="CN128" s="196"/>
      <c r="CO128" s="196"/>
      <c r="CP128" s="196"/>
      <c r="CQ128" s="196"/>
      <c r="CR128" s="196"/>
      <c r="CS128" s="196"/>
      <c r="CT128" s="196"/>
      <c r="CU128" s="196"/>
      <c r="CV128" s="196"/>
      <c r="CW128" s="196"/>
      <c r="CX128" s="196"/>
      <c r="CY128" s="196"/>
      <c r="CZ128" s="196"/>
      <c r="DA128" s="196"/>
      <c r="DB128" s="196"/>
      <c r="DC128" s="196"/>
      <c r="DD128" s="196"/>
      <c r="DE128" s="196"/>
      <c r="DF128" s="196"/>
      <c r="DG128" s="196"/>
      <c r="DH128" s="196"/>
      <c r="DI128" s="196"/>
      <c r="DJ128" s="196"/>
      <c r="DK128" s="196"/>
      <c r="DL128" s="196"/>
      <c r="DM128" s="196"/>
      <c r="DN128" s="196"/>
      <c r="DO128" s="196"/>
      <c r="DP128" s="196"/>
      <c r="DQ128" s="196"/>
      <c r="DR128" s="196"/>
      <c r="DS128" s="196"/>
      <c r="DT128" s="196"/>
      <c r="DU128" s="196"/>
      <c r="DV128" s="196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</row>
    <row r="129" spans="1:312" x14ac:dyDescent="0.25">
      <c r="A129" s="86" t="s">
        <v>505</v>
      </c>
      <c r="B129" s="86" t="s">
        <v>317</v>
      </c>
      <c r="C129" s="86" t="s">
        <v>506</v>
      </c>
      <c r="D129" s="86" t="s">
        <v>528</v>
      </c>
      <c r="E129" s="194"/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>
        <v>1</v>
      </c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>
        <v>1</v>
      </c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  <c r="CF129" s="196"/>
      <c r="CG129" s="196"/>
      <c r="CH129" s="196"/>
      <c r="CI129" s="196"/>
      <c r="CJ129" s="196"/>
      <c r="CK129" s="196"/>
      <c r="CL129" s="196"/>
      <c r="CM129" s="196"/>
      <c r="CN129" s="196"/>
      <c r="CO129" s="196"/>
      <c r="CP129" s="196"/>
      <c r="CQ129" s="196"/>
      <c r="CR129" s="196"/>
      <c r="CS129" s="196"/>
      <c r="CT129" s="196"/>
      <c r="CU129" s="196"/>
      <c r="CV129" s="196"/>
      <c r="CW129" s="196"/>
      <c r="CX129" s="196"/>
      <c r="CY129" s="196"/>
      <c r="CZ129" s="196"/>
      <c r="DA129" s="196"/>
      <c r="DB129" s="196"/>
      <c r="DC129" s="196"/>
      <c r="DD129" s="196"/>
      <c r="DE129" s="196"/>
      <c r="DF129" s="196"/>
      <c r="DG129" s="196"/>
      <c r="DH129" s="196"/>
      <c r="DI129" s="196"/>
      <c r="DJ129" s="196"/>
      <c r="DK129" s="196"/>
      <c r="DL129" s="196"/>
      <c r="DM129" s="196"/>
      <c r="DN129" s="196"/>
      <c r="DO129" s="196"/>
      <c r="DP129" s="196"/>
      <c r="DQ129" s="196"/>
      <c r="DR129" s="196"/>
      <c r="DS129" s="196"/>
      <c r="DT129" s="196"/>
      <c r="DU129" s="196"/>
      <c r="DV129" s="196"/>
      <c r="DW129" s="196"/>
      <c r="DX129" s="196"/>
      <c r="DY129" s="196"/>
      <c r="DZ129" s="196"/>
      <c r="EA129" s="196"/>
      <c r="EB129" s="196"/>
      <c r="EC129" s="196"/>
      <c r="ED129" s="196"/>
      <c r="EE129" s="196"/>
      <c r="EF129" s="196"/>
      <c r="EG129" s="196"/>
      <c r="EH129" s="196"/>
      <c r="EI129" s="196"/>
      <c r="EJ129" s="196"/>
      <c r="EK129" s="196"/>
      <c r="EL129" s="196"/>
      <c r="EM129" s="196"/>
      <c r="EN129" s="196"/>
      <c r="EO129" s="196"/>
      <c r="EP129" s="196"/>
      <c r="EQ129" s="196"/>
      <c r="ER129" s="196"/>
      <c r="ES129" s="196"/>
      <c r="ET129" s="196"/>
      <c r="EU129" s="196"/>
      <c r="EV129" s="196"/>
      <c r="EW129" s="196"/>
      <c r="EX129" s="196"/>
      <c r="EY129" s="196"/>
      <c r="EZ129" s="196"/>
      <c r="FA129" s="196"/>
      <c r="FB129" s="196"/>
      <c r="FC129" s="196"/>
      <c r="FD129" s="196"/>
      <c r="FE129" s="196"/>
      <c r="FF129" s="196"/>
      <c r="FG129" s="196"/>
      <c r="FH129" s="196"/>
      <c r="FI129" s="196"/>
      <c r="FJ129" s="196"/>
      <c r="FK129" s="196"/>
      <c r="FL129" s="196"/>
      <c r="FM129" s="196"/>
      <c r="FN129" s="196"/>
      <c r="FO129" s="196"/>
      <c r="FP129" s="196"/>
      <c r="FQ129" s="196"/>
      <c r="FR129" s="196"/>
      <c r="FS129" s="196"/>
      <c r="FT129" s="196"/>
      <c r="FU129" s="196"/>
      <c r="FV129" s="196"/>
      <c r="FW129" s="196"/>
      <c r="FX129" s="196"/>
      <c r="FY129" s="196"/>
      <c r="FZ129" s="196"/>
      <c r="GA129" s="196"/>
      <c r="GB129" s="196"/>
      <c r="GC129" s="196"/>
      <c r="GD129" s="196"/>
      <c r="GE129" s="196"/>
      <c r="GF129" s="196"/>
      <c r="GG129" s="196"/>
      <c r="GH129" s="196"/>
      <c r="GI129" s="196"/>
      <c r="GJ129" s="196"/>
      <c r="GK129" s="196"/>
      <c r="GL129" s="196"/>
      <c r="GM129" s="196"/>
      <c r="GN129" s="196"/>
      <c r="GO129" s="196"/>
      <c r="GP129" s="196"/>
      <c r="GQ129" s="196"/>
      <c r="GR129" s="196"/>
      <c r="GS129" s="196"/>
      <c r="GT129" s="196"/>
      <c r="GU129" s="196"/>
      <c r="GV129" s="196"/>
      <c r="GW129" s="196"/>
      <c r="GX129" s="196"/>
      <c r="GY129" s="196"/>
      <c r="GZ129" s="196"/>
      <c r="HA129" s="196"/>
      <c r="HB129" s="196"/>
      <c r="HC129" s="196"/>
      <c r="HD129" s="196"/>
      <c r="HE129" s="196"/>
      <c r="HF129" s="196"/>
      <c r="HG129" s="196"/>
      <c r="HH129" s="196"/>
      <c r="HI129" s="196"/>
      <c r="HJ129" s="196"/>
      <c r="HK129" s="196"/>
      <c r="HL129" s="196"/>
      <c r="HM129" s="196"/>
      <c r="HN129" s="196"/>
      <c r="HO129" s="196"/>
      <c r="HP129" s="196"/>
      <c r="HQ129" s="196"/>
      <c r="HR129" s="196"/>
      <c r="HS129" s="196"/>
      <c r="HT129" s="196"/>
      <c r="HU129" s="196"/>
      <c r="HV129" s="196"/>
      <c r="HW129" s="196"/>
      <c r="HX129" s="196"/>
      <c r="HY129" s="196"/>
      <c r="HZ129" s="196"/>
      <c r="IA129" s="196"/>
      <c r="IB129" s="196"/>
      <c r="IC129" s="196"/>
      <c r="ID129" s="196"/>
      <c r="IE129" s="196"/>
      <c r="IF129" s="196"/>
      <c r="IG129" s="196"/>
      <c r="IH129" s="196"/>
      <c r="II129" s="196"/>
      <c r="IJ129" s="196"/>
      <c r="IK129" s="196"/>
      <c r="IL129" s="196"/>
      <c r="IM129" s="196"/>
      <c r="IN129" s="196"/>
      <c r="IO129" s="196"/>
      <c r="IP129" s="196"/>
      <c r="IQ129" s="196"/>
      <c r="IR129" s="196"/>
      <c r="IS129" s="196"/>
      <c r="IT129" s="196"/>
      <c r="IU129" s="196"/>
      <c r="IV129" s="196"/>
      <c r="IW129" s="196"/>
      <c r="IX129" s="196"/>
      <c r="IY129" s="196"/>
      <c r="IZ129" s="196"/>
      <c r="JA129" s="196"/>
      <c r="JB129" s="196"/>
      <c r="JC129" s="196"/>
      <c r="JD129" s="196"/>
      <c r="JE129" s="196"/>
      <c r="JF129" s="196"/>
      <c r="JG129" s="196"/>
      <c r="JH129" s="196"/>
      <c r="JI129" s="196"/>
      <c r="JJ129" s="196"/>
      <c r="JK129" s="196"/>
      <c r="JL129" s="196"/>
      <c r="JM129" s="196"/>
      <c r="JN129" s="196"/>
      <c r="JO129" s="196"/>
      <c r="JP129" s="196"/>
      <c r="JQ129" s="196"/>
      <c r="JR129" s="196"/>
      <c r="JS129" s="196"/>
      <c r="JT129" s="196"/>
      <c r="JU129" s="196"/>
      <c r="JV129" s="196"/>
      <c r="JW129" s="196"/>
      <c r="JX129" s="196"/>
      <c r="JY129" s="196"/>
      <c r="JZ129" s="196"/>
      <c r="KA129" s="196"/>
      <c r="KB129" s="196"/>
      <c r="KC129" s="196"/>
      <c r="KD129" s="196"/>
      <c r="KE129" s="196"/>
      <c r="KF129" s="196"/>
      <c r="KG129" s="196"/>
      <c r="KH129" s="196"/>
      <c r="KI129" s="196"/>
      <c r="KJ129" s="196"/>
      <c r="KK129" s="196"/>
      <c r="KL129" s="196"/>
      <c r="KM129" s="196"/>
      <c r="KN129" s="196"/>
      <c r="KO129" s="196"/>
      <c r="KP129" s="196"/>
      <c r="KQ129" s="196"/>
      <c r="KR129" s="196"/>
      <c r="KS129" s="196"/>
      <c r="KT129" s="196"/>
      <c r="KU129" s="196"/>
      <c r="KV129" s="196"/>
      <c r="KW129" s="196"/>
      <c r="KX129" s="196"/>
      <c r="KY129" s="196"/>
      <c r="KZ129" s="196"/>
    </row>
    <row r="130" spans="1:312" x14ac:dyDescent="0.25">
      <c r="A130" s="86" t="s">
        <v>507</v>
      </c>
      <c r="B130" s="86" t="s">
        <v>317</v>
      </c>
      <c r="C130" s="86" t="s">
        <v>508</v>
      </c>
      <c r="D130" s="86" t="s">
        <v>509</v>
      </c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>
        <v>1</v>
      </c>
      <c r="AU130" s="194"/>
      <c r="AV130" s="194"/>
      <c r="AW130" s="194"/>
      <c r="AX130" s="194"/>
      <c r="AY130" s="194"/>
      <c r="AZ130" s="194"/>
      <c r="BA130" s="194"/>
      <c r="BB130" s="194">
        <v>1</v>
      </c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  <c r="BT130" s="196"/>
      <c r="BU130" s="196"/>
      <c r="BV130" s="196"/>
      <c r="BW130" s="196"/>
      <c r="BX130" s="196"/>
      <c r="BY130" s="196"/>
      <c r="BZ130" s="196"/>
      <c r="CA130" s="196"/>
      <c r="CB130" s="196"/>
      <c r="CC130" s="196"/>
      <c r="CD130" s="196"/>
      <c r="CE130" s="196"/>
      <c r="CF130" s="196"/>
      <c r="CG130" s="196"/>
      <c r="CH130" s="196"/>
      <c r="CI130" s="196"/>
      <c r="CJ130" s="196"/>
      <c r="CK130" s="196"/>
      <c r="CL130" s="196"/>
      <c r="CM130" s="196"/>
      <c r="CN130" s="196"/>
      <c r="CO130" s="196"/>
      <c r="CP130" s="196"/>
      <c r="CQ130" s="196"/>
      <c r="CR130" s="196"/>
      <c r="CS130" s="196"/>
      <c r="CT130" s="196"/>
      <c r="CU130" s="196"/>
      <c r="CV130" s="196"/>
      <c r="CW130" s="196"/>
      <c r="CX130" s="196"/>
      <c r="CY130" s="196"/>
      <c r="CZ130" s="196"/>
      <c r="DA130" s="196"/>
      <c r="DB130" s="196"/>
      <c r="DC130" s="196"/>
      <c r="DD130" s="196"/>
      <c r="DE130" s="196"/>
      <c r="DF130" s="196"/>
      <c r="DG130" s="196"/>
      <c r="DH130" s="196"/>
      <c r="DI130" s="196"/>
      <c r="DJ130" s="196"/>
      <c r="DK130" s="196"/>
      <c r="DL130" s="196"/>
      <c r="DM130" s="196"/>
      <c r="DN130" s="196"/>
      <c r="DO130" s="196"/>
      <c r="DP130" s="196"/>
      <c r="DQ130" s="196"/>
      <c r="DR130" s="196"/>
      <c r="DS130" s="196"/>
      <c r="DT130" s="196"/>
      <c r="DU130" s="196"/>
      <c r="DV130" s="196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</row>
    <row r="131" spans="1:312" x14ac:dyDescent="0.25">
      <c r="A131" s="86" t="s">
        <v>513</v>
      </c>
      <c r="B131" s="86" t="s">
        <v>317</v>
      </c>
      <c r="C131" s="86" t="s">
        <v>514</v>
      </c>
      <c r="D131" s="86" t="s">
        <v>309</v>
      </c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>
        <v>1</v>
      </c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6"/>
      <c r="BD131" s="196"/>
      <c r="BE131" s="196"/>
      <c r="BF131" s="196"/>
      <c r="BG131" s="196"/>
      <c r="BH131" s="196"/>
      <c r="BI131" s="196"/>
      <c r="BJ131" s="196"/>
      <c r="BK131" s="196"/>
      <c r="BL131" s="196"/>
      <c r="BM131" s="196"/>
      <c r="BN131" s="196"/>
      <c r="BO131" s="196"/>
      <c r="BP131" s="196"/>
      <c r="BQ131" s="196"/>
      <c r="BR131" s="196"/>
      <c r="BS131" s="196"/>
      <c r="BT131" s="196"/>
      <c r="BU131" s="196"/>
      <c r="BV131" s="196"/>
      <c r="BW131" s="196"/>
      <c r="BX131" s="196"/>
      <c r="BY131" s="196"/>
      <c r="BZ131" s="196"/>
      <c r="CA131" s="196"/>
      <c r="CB131" s="196"/>
      <c r="CC131" s="196"/>
      <c r="CD131" s="196"/>
      <c r="CE131" s="196"/>
      <c r="CF131" s="196"/>
      <c r="CG131" s="196"/>
      <c r="CH131" s="196"/>
      <c r="CI131" s="196"/>
      <c r="CJ131" s="196"/>
      <c r="CK131" s="196"/>
      <c r="CL131" s="196"/>
      <c r="CM131" s="196"/>
      <c r="CN131" s="196"/>
      <c r="CO131" s="196"/>
      <c r="CP131" s="196"/>
      <c r="CQ131" s="196"/>
      <c r="CR131" s="196"/>
      <c r="CS131" s="196"/>
      <c r="CT131" s="196"/>
      <c r="CU131" s="196"/>
      <c r="CV131" s="196"/>
      <c r="CW131" s="196"/>
      <c r="CX131" s="196"/>
      <c r="CY131" s="196"/>
      <c r="CZ131" s="196"/>
      <c r="DA131" s="196"/>
      <c r="DB131" s="196"/>
      <c r="DC131" s="196"/>
      <c r="DD131" s="196"/>
      <c r="DE131" s="196"/>
      <c r="DF131" s="196"/>
      <c r="DG131" s="196"/>
      <c r="DH131" s="196"/>
      <c r="DI131" s="196"/>
      <c r="DJ131" s="196"/>
      <c r="DK131" s="196"/>
      <c r="DL131" s="196"/>
      <c r="DM131" s="196"/>
      <c r="DN131" s="196"/>
      <c r="DO131" s="196"/>
      <c r="DP131" s="196"/>
      <c r="DQ131" s="196"/>
      <c r="DR131" s="196"/>
      <c r="DS131" s="196"/>
      <c r="DT131" s="196"/>
      <c r="DU131" s="196"/>
      <c r="DV131" s="196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</row>
    <row r="132" spans="1:312" x14ac:dyDescent="0.25">
      <c r="A132" s="86" t="s">
        <v>500</v>
      </c>
      <c r="B132" s="86" t="s">
        <v>163</v>
      </c>
      <c r="C132" s="86" t="s">
        <v>515</v>
      </c>
      <c r="D132" s="86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6"/>
      <c r="BD132" s="196"/>
      <c r="BE132" s="196"/>
      <c r="BF132" s="196"/>
      <c r="BG132" s="196"/>
      <c r="BH132" s="196"/>
      <c r="BI132" s="196"/>
      <c r="BJ132" s="196"/>
      <c r="BK132" s="196"/>
      <c r="BL132" s="196"/>
      <c r="BM132" s="196"/>
      <c r="BN132" s="196"/>
      <c r="BO132" s="196"/>
      <c r="BP132" s="196"/>
      <c r="BQ132" s="196"/>
      <c r="BR132" s="196"/>
      <c r="BS132" s="196"/>
      <c r="BT132" s="196"/>
      <c r="BU132" s="196"/>
      <c r="BV132" s="196"/>
      <c r="BW132" s="196"/>
      <c r="BX132" s="196"/>
      <c r="BY132" s="196"/>
      <c r="BZ132" s="196"/>
      <c r="CA132" s="196"/>
      <c r="CB132" s="196"/>
      <c r="CC132" s="196"/>
      <c r="CD132" s="196"/>
      <c r="CE132" s="196"/>
      <c r="CF132" s="196"/>
      <c r="CG132" s="196"/>
      <c r="CH132" s="196"/>
      <c r="CI132" s="196"/>
      <c r="CJ132" s="196"/>
      <c r="CK132" s="196"/>
      <c r="CL132" s="196"/>
      <c r="CM132" s="196"/>
      <c r="CN132" s="196"/>
      <c r="CO132" s="196"/>
      <c r="CP132" s="196"/>
      <c r="CQ132" s="196"/>
      <c r="CR132" s="196"/>
      <c r="CS132" s="196"/>
      <c r="CT132" s="196"/>
      <c r="CU132" s="196"/>
      <c r="CV132" s="196"/>
      <c r="CW132" s="196"/>
      <c r="CX132" s="196"/>
      <c r="CY132" s="196"/>
      <c r="CZ132" s="196"/>
      <c r="DA132" s="196"/>
      <c r="DB132" s="196"/>
      <c r="DC132" s="196"/>
      <c r="DD132" s="196"/>
      <c r="DE132" s="196"/>
      <c r="DF132" s="196"/>
      <c r="DG132" s="196"/>
      <c r="DH132" s="196"/>
      <c r="DI132" s="196"/>
      <c r="DJ132" s="196"/>
      <c r="DK132" s="196"/>
      <c r="DL132" s="196"/>
      <c r="DM132" s="196"/>
      <c r="DN132" s="196"/>
      <c r="DO132" s="196"/>
      <c r="DP132" s="196"/>
      <c r="DQ132" s="196"/>
      <c r="DR132" s="196"/>
      <c r="DS132" s="196"/>
      <c r="DT132" s="196"/>
      <c r="DU132" s="196"/>
      <c r="DV132" s="196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</row>
    <row r="133" spans="1:312" x14ac:dyDescent="0.25">
      <c r="A133" s="86" t="s">
        <v>518</v>
      </c>
      <c r="B133" s="86" t="s">
        <v>163</v>
      </c>
      <c r="C133" s="86" t="s">
        <v>519</v>
      </c>
      <c r="D133" s="86" t="s">
        <v>520</v>
      </c>
      <c r="E133" s="194"/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>
        <v>1</v>
      </c>
      <c r="BC133" s="196"/>
      <c r="BD133" s="196"/>
      <c r="BE133" s="196"/>
      <c r="BF133" s="196"/>
      <c r="BG133" s="196"/>
      <c r="BH133" s="196"/>
      <c r="BI133" s="196"/>
      <c r="BJ133" s="196"/>
      <c r="BK133" s="196"/>
      <c r="BL133" s="196"/>
      <c r="BM133" s="196"/>
      <c r="BN133" s="196"/>
      <c r="BO133" s="196"/>
      <c r="BP133" s="196"/>
      <c r="BQ133" s="196"/>
      <c r="BR133" s="196"/>
      <c r="BS133" s="196"/>
      <c r="BT133" s="196"/>
      <c r="BU133" s="196"/>
      <c r="BV133" s="196"/>
      <c r="BW133" s="196"/>
      <c r="BX133" s="196"/>
      <c r="BY133" s="196"/>
      <c r="BZ133" s="196"/>
      <c r="CA133" s="196"/>
      <c r="CB133" s="196"/>
      <c r="CC133" s="196"/>
      <c r="CD133" s="196"/>
      <c r="CE133" s="196"/>
      <c r="CF133" s="196"/>
      <c r="CG133" s="196"/>
      <c r="CH133" s="196"/>
      <c r="CI133" s="196"/>
      <c r="CJ133" s="196"/>
      <c r="CK133" s="196"/>
      <c r="CL133" s="196"/>
      <c r="CM133" s="196"/>
      <c r="CN133" s="196"/>
      <c r="CO133" s="196"/>
      <c r="CP133" s="196"/>
      <c r="CQ133" s="196"/>
      <c r="CR133" s="196"/>
      <c r="CS133" s="196"/>
      <c r="CT133" s="196"/>
      <c r="CU133" s="196"/>
      <c r="CV133" s="196"/>
      <c r="CW133" s="196"/>
      <c r="CX133" s="196"/>
      <c r="CY133" s="196"/>
      <c r="CZ133" s="196"/>
      <c r="DA133" s="196"/>
      <c r="DB133" s="196"/>
      <c r="DC133" s="196"/>
      <c r="DD133" s="196"/>
      <c r="DE133" s="196"/>
      <c r="DF133" s="196"/>
      <c r="DG133" s="196"/>
      <c r="DH133" s="196"/>
      <c r="DI133" s="196"/>
      <c r="DJ133" s="196"/>
      <c r="DK133" s="196"/>
      <c r="DL133" s="196"/>
      <c r="DM133" s="196"/>
      <c r="DN133" s="196"/>
      <c r="DO133" s="196"/>
      <c r="DP133" s="196"/>
      <c r="DQ133" s="196"/>
      <c r="DR133" s="196"/>
      <c r="DS133" s="196"/>
      <c r="DT133" s="196"/>
      <c r="DU133" s="196"/>
      <c r="DV133" s="196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</row>
    <row r="134" spans="1:312" x14ac:dyDescent="0.25">
      <c r="A134" s="86" t="s">
        <v>501</v>
      </c>
      <c r="B134" s="86" t="s">
        <v>317</v>
      </c>
      <c r="C134" s="86" t="s">
        <v>521</v>
      </c>
      <c r="D134" s="86"/>
      <c r="E134" s="194"/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6"/>
      <c r="BD134" s="196"/>
      <c r="BE134" s="196"/>
      <c r="BF134" s="196"/>
      <c r="BG134" s="196"/>
      <c r="BH134" s="196"/>
      <c r="BI134" s="196"/>
      <c r="BJ134" s="196"/>
      <c r="BK134" s="196"/>
      <c r="BL134" s="196"/>
      <c r="BM134" s="196"/>
      <c r="BN134" s="196"/>
      <c r="BO134" s="196"/>
      <c r="BP134" s="196"/>
      <c r="BQ134" s="196"/>
      <c r="BR134" s="196"/>
      <c r="BS134" s="196"/>
      <c r="BT134" s="196"/>
      <c r="BU134" s="196"/>
      <c r="BV134" s="196"/>
      <c r="BW134" s="196"/>
      <c r="BX134" s="196"/>
      <c r="BY134" s="196"/>
      <c r="BZ134" s="196"/>
      <c r="CA134" s="196"/>
      <c r="CB134" s="196"/>
      <c r="CC134" s="196"/>
      <c r="CD134" s="196"/>
      <c r="CE134" s="196"/>
      <c r="CF134" s="196"/>
      <c r="CG134" s="196"/>
      <c r="CH134" s="196"/>
      <c r="CI134" s="196"/>
      <c r="CJ134" s="196"/>
      <c r="CK134" s="196"/>
      <c r="CL134" s="196"/>
      <c r="CM134" s="196"/>
      <c r="CN134" s="196"/>
      <c r="CO134" s="196"/>
      <c r="CP134" s="196"/>
      <c r="CQ134" s="196"/>
      <c r="CR134" s="196"/>
      <c r="CS134" s="196"/>
      <c r="CT134" s="196"/>
      <c r="CU134" s="196"/>
      <c r="CV134" s="196"/>
      <c r="CW134" s="196"/>
      <c r="CX134" s="196"/>
      <c r="CY134" s="196"/>
      <c r="CZ134" s="196"/>
      <c r="DA134" s="196"/>
      <c r="DB134" s="196"/>
      <c r="DC134" s="196"/>
      <c r="DD134" s="196"/>
      <c r="DE134" s="196"/>
      <c r="DF134" s="196"/>
      <c r="DG134" s="196"/>
      <c r="DH134" s="196"/>
      <c r="DI134" s="196"/>
      <c r="DJ134" s="196"/>
      <c r="DK134" s="196"/>
      <c r="DL134" s="196"/>
      <c r="DM134" s="196"/>
      <c r="DN134" s="196"/>
      <c r="DO134" s="196"/>
      <c r="DP134" s="196"/>
      <c r="DQ134" s="196"/>
      <c r="DR134" s="196"/>
      <c r="DS134" s="196"/>
      <c r="DT134" s="196"/>
      <c r="DU134" s="196"/>
      <c r="DV134" s="196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</row>
    <row r="135" spans="1:312" x14ac:dyDescent="0.25">
      <c r="A135" s="86" t="s">
        <v>525</v>
      </c>
      <c r="B135" s="86" t="s">
        <v>317</v>
      </c>
      <c r="C135" s="86" t="s">
        <v>526</v>
      </c>
      <c r="D135" s="86" t="s">
        <v>311</v>
      </c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>
        <v>1</v>
      </c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6"/>
      <c r="BD135" s="196"/>
      <c r="BE135" s="196"/>
      <c r="BF135" s="196"/>
      <c r="BG135" s="196"/>
      <c r="BH135" s="196"/>
      <c r="BI135" s="196"/>
      <c r="BJ135" s="196"/>
      <c r="BK135" s="196"/>
      <c r="BL135" s="196"/>
      <c r="BM135" s="196"/>
      <c r="BN135" s="196"/>
      <c r="BO135" s="196"/>
      <c r="BP135" s="196"/>
      <c r="BQ135" s="196"/>
      <c r="BR135" s="196"/>
      <c r="BS135" s="196"/>
      <c r="BT135" s="196"/>
      <c r="BU135" s="196"/>
      <c r="BV135" s="196"/>
      <c r="BW135" s="196"/>
      <c r="BX135" s="196"/>
      <c r="BY135" s="196"/>
      <c r="BZ135" s="196"/>
      <c r="CA135" s="196"/>
      <c r="CB135" s="196"/>
      <c r="CC135" s="196"/>
      <c r="CD135" s="196"/>
      <c r="CE135" s="196"/>
      <c r="CF135" s="196"/>
      <c r="CG135" s="196"/>
      <c r="CH135" s="196"/>
      <c r="CI135" s="196"/>
      <c r="CJ135" s="196"/>
      <c r="CK135" s="196"/>
      <c r="CL135" s="196"/>
      <c r="CM135" s="196"/>
      <c r="CN135" s="196"/>
      <c r="CO135" s="196"/>
      <c r="CP135" s="196"/>
      <c r="CQ135" s="196"/>
      <c r="CR135" s="196"/>
      <c r="CS135" s="196"/>
      <c r="CT135" s="196"/>
      <c r="CU135" s="196"/>
      <c r="CV135" s="196"/>
      <c r="CW135" s="196"/>
      <c r="CX135" s="196"/>
      <c r="CY135" s="196"/>
      <c r="CZ135" s="196"/>
      <c r="DA135" s="196"/>
      <c r="DB135" s="196"/>
      <c r="DC135" s="196"/>
      <c r="DD135" s="196"/>
      <c r="DE135" s="196"/>
      <c r="DF135" s="196"/>
      <c r="DG135" s="196"/>
      <c r="DH135" s="196"/>
      <c r="DI135" s="196"/>
      <c r="DJ135" s="196"/>
      <c r="DK135" s="196"/>
      <c r="DL135" s="196"/>
      <c r="DM135" s="196"/>
      <c r="DN135" s="196"/>
      <c r="DO135" s="196"/>
      <c r="DP135" s="196"/>
      <c r="DQ135" s="196"/>
      <c r="DR135" s="196"/>
      <c r="DS135" s="196"/>
      <c r="DT135" s="196"/>
      <c r="DU135" s="196"/>
      <c r="DV135" s="196"/>
      <c r="DW135" s="196"/>
      <c r="DX135" s="196"/>
      <c r="DY135" s="196"/>
      <c r="DZ135" s="196"/>
      <c r="EA135" s="196"/>
      <c r="EB135" s="196"/>
      <c r="EC135" s="196"/>
      <c r="ED135" s="196"/>
      <c r="EE135" s="196"/>
      <c r="EF135" s="196"/>
      <c r="EG135" s="196"/>
      <c r="EH135" s="196"/>
      <c r="EI135" s="196"/>
      <c r="EJ135" s="196"/>
      <c r="EK135" s="196"/>
      <c r="EL135" s="196"/>
      <c r="EM135" s="196"/>
      <c r="EN135" s="196"/>
      <c r="EO135" s="196"/>
      <c r="EP135" s="196"/>
      <c r="EQ135" s="196"/>
      <c r="ER135" s="196"/>
      <c r="ES135" s="196"/>
      <c r="ET135" s="196"/>
      <c r="EU135" s="196"/>
      <c r="EV135" s="196"/>
      <c r="EW135" s="196"/>
      <c r="EX135" s="196"/>
      <c r="EY135" s="196"/>
      <c r="EZ135" s="196"/>
      <c r="FA135" s="196"/>
      <c r="FB135" s="196"/>
      <c r="FC135" s="196"/>
      <c r="FD135" s="196"/>
      <c r="FE135" s="196"/>
      <c r="FF135" s="196"/>
      <c r="FG135" s="196"/>
      <c r="FH135" s="196"/>
      <c r="FI135" s="196"/>
      <c r="FJ135" s="196"/>
      <c r="FK135" s="196"/>
      <c r="FL135" s="196"/>
      <c r="FM135" s="196"/>
      <c r="FN135" s="196"/>
      <c r="FO135" s="196"/>
      <c r="FP135" s="196"/>
      <c r="FQ135" s="196"/>
      <c r="FR135" s="196"/>
      <c r="FS135" s="196"/>
      <c r="FT135" s="196"/>
      <c r="FU135" s="196"/>
      <c r="FV135" s="196"/>
      <c r="FW135" s="196"/>
      <c r="FX135" s="196"/>
      <c r="FY135" s="196"/>
      <c r="FZ135" s="196"/>
      <c r="GA135" s="196"/>
      <c r="GB135" s="196"/>
      <c r="GC135" s="196"/>
      <c r="GD135" s="196"/>
      <c r="GE135" s="196"/>
      <c r="GF135" s="196"/>
      <c r="GG135" s="196"/>
      <c r="GH135" s="196"/>
      <c r="GI135" s="196"/>
      <c r="GJ135" s="196"/>
      <c r="GK135" s="196"/>
      <c r="GL135" s="196"/>
      <c r="GM135" s="196"/>
      <c r="GN135" s="196"/>
      <c r="GO135" s="196"/>
      <c r="GP135" s="196"/>
      <c r="GQ135" s="196"/>
      <c r="GR135" s="196"/>
      <c r="GS135" s="196"/>
      <c r="GT135" s="196"/>
      <c r="GU135" s="196"/>
      <c r="GV135" s="196"/>
      <c r="GW135" s="196"/>
      <c r="GX135" s="196"/>
      <c r="GY135" s="196"/>
      <c r="GZ135" s="196"/>
      <c r="HA135" s="196"/>
      <c r="HB135" s="196"/>
      <c r="HC135" s="196"/>
      <c r="HD135" s="196"/>
      <c r="HE135" s="196"/>
      <c r="HF135" s="196"/>
      <c r="HG135" s="196"/>
      <c r="HH135" s="196"/>
      <c r="HI135" s="196"/>
      <c r="HJ135" s="196"/>
      <c r="HK135" s="196"/>
      <c r="HL135" s="196"/>
      <c r="HM135" s="196"/>
      <c r="HN135" s="196"/>
      <c r="HO135" s="196"/>
      <c r="HP135" s="196"/>
      <c r="HQ135" s="196"/>
      <c r="HR135" s="196"/>
      <c r="HS135" s="196"/>
      <c r="HT135" s="196"/>
      <c r="HU135" s="196"/>
      <c r="HV135" s="196"/>
      <c r="HW135" s="196"/>
      <c r="HX135" s="196"/>
      <c r="HY135" s="196"/>
      <c r="HZ135" s="196"/>
      <c r="IA135" s="196"/>
      <c r="IB135" s="196"/>
      <c r="IC135" s="196"/>
      <c r="ID135" s="196"/>
      <c r="IE135" s="196"/>
      <c r="IF135" s="196"/>
      <c r="IG135" s="196"/>
      <c r="IH135" s="196"/>
      <c r="II135" s="196"/>
      <c r="IJ135" s="196"/>
      <c r="IK135" s="196"/>
      <c r="IL135" s="196"/>
      <c r="IM135" s="196"/>
      <c r="IN135" s="196"/>
      <c r="IO135" s="196"/>
      <c r="IP135" s="196"/>
      <c r="IQ135" s="196"/>
      <c r="IR135" s="196"/>
      <c r="IS135" s="196"/>
      <c r="IT135" s="196"/>
      <c r="IU135" s="196"/>
      <c r="IV135" s="196"/>
      <c r="IW135" s="196"/>
      <c r="IX135" s="196"/>
      <c r="IY135" s="196"/>
      <c r="IZ135" s="196"/>
      <c r="JA135" s="196"/>
      <c r="JB135" s="196"/>
      <c r="JC135" s="196"/>
      <c r="JD135" s="196"/>
      <c r="JE135" s="196"/>
      <c r="JF135" s="196"/>
      <c r="JG135" s="196"/>
      <c r="JH135" s="196"/>
      <c r="JI135" s="196"/>
      <c r="JJ135" s="196"/>
      <c r="JK135" s="196"/>
      <c r="JL135" s="196"/>
      <c r="JM135" s="196"/>
      <c r="JN135" s="196"/>
      <c r="JO135" s="196"/>
      <c r="JP135" s="196"/>
      <c r="JQ135" s="196"/>
      <c r="JR135" s="196"/>
      <c r="JS135" s="196"/>
      <c r="JT135" s="196"/>
      <c r="JU135" s="196"/>
      <c r="JV135" s="196"/>
      <c r="JW135" s="196"/>
      <c r="JX135" s="196"/>
      <c r="JY135" s="196"/>
      <c r="JZ135" s="196"/>
      <c r="KA135" s="196"/>
      <c r="KB135" s="196"/>
      <c r="KC135" s="196"/>
      <c r="KD135" s="196"/>
      <c r="KE135" s="196"/>
      <c r="KF135" s="196"/>
      <c r="KG135" s="196"/>
      <c r="KH135" s="196"/>
      <c r="KI135" s="196"/>
      <c r="KJ135" s="196"/>
      <c r="KK135" s="196"/>
      <c r="KL135" s="196"/>
      <c r="KM135" s="196"/>
      <c r="KN135" s="196"/>
      <c r="KO135" s="196"/>
      <c r="KP135" s="196"/>
      <c r="KQ135" s="196"/>
      <c r="KR135" s="196"/>
      <c r="KS135" s="196"/>
      <c r="KT135" s="196"/>
      <c r="KU135" s="196"/>
      <c r="KV135" s="196"/>
      <c r="KW135" s="196"/>
      <c r="KX135" s="196"/>
      <c r="KY135" s="196"/>
      <c r="KZ135" s="196"/>
    </row>
    <row r="136" spans="1:312" x14ac:dyDescent="0.25">
      <c r="A136" s="86" t="s">
        <v>527</v>
      </c>
      <c r="B136" s="86" t="s">
        <v>317</v>
      </c>
      <c r="C136" s="86" t="s">
        <v>519</v>
      </c>
      <c r="D136" s="86" t="s">
        <v>520</v>
      </c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>
        <v>1</v>
      </c>
      <c r="BC136" s="196"/>
      <c r="BD136" s="196"/>
      <c r="BE136" s="196"/>
      <c r="BF136" s="196"/>
      <c r="BG136" s="196"/>
      <c r="BH136" s="196"/>
      <c r="BI136" s="196"/>
      <c r="BJ136" s="196"/>
      <c r="BK136" s="196"/>
      <c r="BL136" s="196"/>
      <c r="BM136" s="196"/>
      <c r="BN136" s="196"/>
      <c r="BO136" s="196"/>
      <c r="BP136" s="196"/>
      <c r="BQ136" s="196"/>
      <c r="BR136" s="196"/>
      <c r="BS136" s="196"/>
      <c r="BT136" s="196"/>
      <c r="BU136" s="196"/>
      <c r="BV136" s="196"/>
      <c r="BW136" s="196"/>
      <c r="BX136" s="196"/>
      <c r="BY136" s="196"/>
      <c r="BZ136" s="196"/>
      <c r="CA136" s="196"/>
      <c r="CB136" s="196"/>
      <c r="CC136" s="196"/>
      <c r="CD136" s="196"/>
      <c r="CE136" s="196"/>
      <c r="CF136" s="196"/>
      <c r="CG136" s="196"/>
      <c r="CH136" s="196"/>
      <c r="CI136" s="196"/>
      <c r="CJ136" s="196"/>
      <c r="CK136" s="196"/>
      <c r="CL136" s="196"/>
      <c r="CM136" s="196"/>
      <c r="CN136" s="196"/>
      <c r="CO136" s="196"/>
      <c r="CP136" s="196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196"/>
      <c r="DC136" s="196"/>
      <c r="DD136" s="196"/>
      <c r="DE136" s="196"/>
      <c r="DF136" s="196"/>
      <c r="DG136" s="196"/>
      <c r="DH136" s="196"/>
      <c r="DI136" s="196"/>
      <c r="DJ136" s="196"/>
      <c r="DK136" s="196"/>
      <c r="DL136" s="196"/>
      <c r="DM136" s="196"/>
      <c r="DN136" s="196"/>
      <c r="DO136" s="196"/>
      <c r="DP136" s="196"/>
      <c r="DQ136" s="196"/>
      <c r="DR136" s="196"/>
      <c r="DS136" s="196"/>
      <c r="DT136" s="196"/>
      <c r="DU136" s="196"/>
      <c r="DV136" s="196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</row>
    <row r="137" spans="1:312" x14ac:dyDescent="0.25">
      <c r="A137" s="86" t="s">
        <v>502</v>
      </c>
      <c r="B137" s="86" t="s">
        <v>317</v>
      </c>
      <c r="C137" s="86" t="s">
        <v>504</v>
      </c>
      <c r="D137" s="86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6"/>
      <c r="BD137" s="196"/>
      <c r="BE137" s="196"/>
      <c r="BF137" s="196"/>
      <c r="BG137" s="196"/>
      <c r="BH137" s="196"/>
      <c r="BI137" s="196"/>
      <c r="BJ137" s="196"/>
      <c r="BK137" s="196"/>
      <c r="BL137" s="196"/>
      <c r="BM137" s="196"/>
      <c r="BN137" s="196"/>
      <c r="BO137" s="196"/>
      <c r="BP137" s="196"/>
      <c r="BQ137" s="196"/>
      <c r="BR137" s="196"/>
      <c r="BS137" s="196"/>
      <c r="BT137" s="196"/>
      <c r="BU137" s="196"/>
      <c r="BV137" s="196"/>
      <c r="BW137" s="196"/>
      <c r="BX137" s="196"/>
      <c r="BY137" s="196"/>
      <c r="BZ137" s="196"/>
      <c r="CA137" s="196"/>
      <c r="CB137" s="196"/>
      <c r="CC137" s="196"/>
      <c r="CD137" s="196"/>
      <c r="CE137" s="196"/>
      <c r="CF137" s="196"/>
      <c r="CG137" s="196"/>
      <c r="CH137" s="196"/>
      <c r="CI137" s="196"/>
      <c r="CJ137" s="196"/>
      <c r="CK137" s="196"/>
      <c r="CL137" s="196"/>
      <c r="CM137" s="196"/>
      <c r="CN137" s="196"/>
      <c r="CO137" s="196"/>
      <c r="CP137" s="196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196"/>
      <c r="DC137" s="196"/>
      <c r="DD137" s="196"/>
      <c r="DE137" s="196"/>
      <c r="DF137" s="196"/>
      <c r="DG137" s="196"/>
      <c r="DH137" s="196"/>
      <c r="DI137" s="196"/>
      <c r="DJ137" s="196"/>
      <c r="DK137" s="196"/>
      <c r="DL137" s="196"/>
      <c r="DM137" s="196"/>
      <c r="DN137" s="196"/>
      <c r="DO137" s="196"/>
      <c r="DP137" s="196"/>
      <c r="DQ137" s="196"/>
      <c r="DR137" s="196"/>
      <c r="DS137" s="196"/>
      <c r="DT137" s="196"/>
      <c r="DU137" s="196"/>
      <c r="DV137" s="196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</row>
    <row r="138" spans="1:312" x14ac:dyDescent="0.25">
      <c r="A138" s="86" t="s">
        <v>532</v>
      </c>
      <c r="B138" s="86" t="s">
        <v>317</v>
      </c>
      <c r="C138" s="86" t="s">
        <v>533</v>
      </c>
      <c r="D138" s="86" t="s">
        <v>290</v>
      </c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>
        <v>1</v>
      </c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6"/>
      <c r="BD138" s="196"/>
      <c r="BE138" s="196"/>
      <c r="BF138" s="196"/>
      <c r="BG138" s="196"/>
      <c r="BH138" s="196"/>
      <c r="BI138" s="196"/>
      <c r="BJ138" s="196"/>
      <c r="BK138" s="196"/>
      <c r="BL138" s="196"/>
      <c r="BM138" s="196"/>
      <c r="BN138" s="196"/>
      <c r="BO138" s="196"/>
      <c r="BP138" s="196"/>
      <c r="BQ138" s="196"/>
      <c r="BR138" s="196"/>
      <c r="BS138" s="196"/>
      <c r="BT138" s="196"/>
      <c r="BU138" s="196"/>
      <c r="BV138" s="196"/>
      <c r="BW138" s="196"/>
      <c r="BX138" s="196"/>
      <c r="BY138" s="196"/>
      <c r="BZ138" s="196"/>
      <c r="CA138" s="196"/>
      <c r="CB138" s="196"/>
      <c r="CC138" s="196"/>
      <c r="CD138" s="196"/>
      <c r="CE138" s="196"/>
      <c r="CF138" s="196"/>
      <c r="CG138" s="196"/>
      <c r="CH138" s="196"/>
      <c r="CI138" s="196"/>
      <c r="CJ138" s="196"/>
      <c r="CK138" s="196"/>
      <c r="CL138" s="196"/>
      <c r="CM138" s="196"/>
      <c r="CN138" s="196"/>
      <c r="CO138" s="196"/>
      <c r="CP138" s="196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196"/>
      <c r="DC138" s="196"/>
      <c r="DD138" s="196"/>
      <c r="DE138" s="196"/>
      <c r="DF138" s="196"/>
      <c r="DG138" s="196"/>
      <c r="DH138" s="196"/>
      <c r="DI138" s="196"/>
      <c r="DJ138" s="196"/>
      <c r="DK138" s="196"/>
      <c r="DL138" s="196"/>
      <c r="DM138" s="196"/>
      <c r="DN138" s="196"/>
      <c r="DO138" s="196"/>
      <c r="DP138" s="196"/>
      <c r="DQ138" s="196"/>
      <c r="DR138" s="196"/>
      <c r="DS138" s="196"/>
      <c r="DT138" s="196"/>
      <c r="DU138" s="196"/>
      <c r="DV138" s="196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</row>
    <row r="139" spans="1:312" x14ac:dyDescent="0.25">
      <c r="A139" s="86" t="s">
        <v>534</v>
      </c>
      <c r="B139" s="86" t="s">
        <v>317</v>
      </c>
      <c r="C139" s="86" t="s">
        <v>535</v>
      </c>
      <c r="D139" s="86" t="s">
        <v>290</v>
      </c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>
        <v>1</v>
      </c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  <c r="BT139" s="196"/>
      <c r="BU139" s="196"/>
      <c r="BV139" s="196"/>
      <c r="BW139" s="196"/>
      <c r="BX139" s="196"/>
      <c r="BY139" s="196"/>
      <c r="BZ139" s="196"/>
      <c r="CA139" s="196"/>
      <c r="CB139" s="196"/>
      <c r="CC139" s="196"/>
      <c r="CD139" s="196"/>
      <c r="CE139" s="196"/>
      <c r="CF139" s="196"/>
      <c r="CG139" s="196"/>
      <c r="CH139" s="196"/>
      <c r="CI139" s="196"/>
      <c r="CJ139" s="196"/>
      <c r="CK139" s="196"/>
      <c r="CL139" s="196"/>
      <c r="CM139" s="196"/>
      <c r="CN139" s="196"/>
      <c r="CO139" s="196"/>
      <c r="CP139" s="196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196"/>
      <c r="DC139" s="196"/>
      <c r="DD139" s="196"/>
      <c r="DE139" s="196"/>
      <c r="DF139" s="196"/>
      <c r="DG139" s="196"/>
      <c r="DH139" s="196"/>
      <c r="DI139" s="196"/>
      <c r="DJ139" s="196"/>
      <c r="DK139" s="196"/>
      <c r="DL139" s="196"/>
      <c r="DM139" s="196"/>
      <c r="DN139" s="196"/>
      <c r="DO139" s="196"/>
      <c r="DP139" s="196"/>
      <c r="DQ139" s="196"/>
      <c r="DR139" s="196"/>
      <c r="DS139" s="196"/>
      <c r="DT139" s="196"/>
      <c r="DU139" s="196"/>
      <c r="DV139" s="196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</row>
    <row r="140" spans="1:312" x14ac:dyDescent="0.25">
      <c r="A140" s="86" t="s">
        <v>536</v>
      </c>
      <c r="B140" s="86" t="s">
        <v>317</v>
      </c>
      <c r="C140" s="86" t="s">
        <v>537</v>
      </c>
      <c r="D140" s="86" t="s">
        <v>538</v>
      </c>
      <c r="E140" s="194"/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>
        <v>1</v>
      </c>
      <c r="AR140" s="194">
        <v>1</v>
      </c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  <c r="CF140" s="196"/>
      <c r="CG140" s="196"/>
      <c r="CH140" s="196"/>
      <c r="CI140" s="196"/>
      <c r="CJ140" s="196"/>
      <c r="CK140" s="196"/>
      <c r="CL140" s="196"/>
      <c r="CM140" s="196"/>
      <c r="CN140" s="196"/>
      <c r="CO140" s="196"/>
      <c r="CP140" s="196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196"/>
      <c r="DC140" s="196"/>
      <c r="DD140" s="196"/>
      <c r="DE140" s="196"/>
      <c r="DF140" s="196"/>
      <c r="DG140" s="196"/>
      <c r="DH140" s="196"/>
      <c r="DI140" s="196"/>
      <c r="DJ140" s="196"/>
      <c r="DK140" s="196"/>
      <c r="DL140" s="196"/>
      <c r="DM140" s="196"/>
      <c r="DN140" s="196"/>
      <c r="DO140" s="196"/>
      <c r="DP140" s="196"/>
      <c r="DQ140" s="196"/>
      <c r="DR140" s="196"/>
      <c r="DS140" s="196"/>
      <c r="DT140" s="196"/>
      <c r="DU140" s="196"/>
      <c r="DV140" s="196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</row>
    <row r="141" spans="1:312" x14ac:dyDescent="0.25">
      <c r="A141" s="86" t="s">
        <v>539</v>
      </c>
      <c r="B141" s="86" t="s">
        <v>317</v>
      </c>
      <c r="C141" s="86" t="s">
        <v>540</v>
      </c>
      <c r="D141" s="86" t="s">
        <v>538</v>
      </c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>
        <v>1</v>
      </c>
      <c r="AR141" s="194">
        <v>1</v>
      </c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  <c r="CF141" s="196"/>
      <c r="CG141" s="196"/>
      <c r="CH141" s="196"/>
      <c r="CI141" s="196"/>
      <c r="CJ141" s="196"/>
      <c r="CK141" s="196"/>
      <c r="CL141" s="196"/>
      <c r="CM141" s="196"/>
      <c r="CN141" s="196"/>
      <c r="CO141" s="196"/>
      <c r="CP141" s="196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196"/>
      <c r="DC141" s="196"/>
      <c r="DD141" s="196"/>
      <c r="DE141" s="196"/>
      <c r="DF141" s="196"/>
      <c r="DG141" s="196"/>
      <c r="DH141" s="196"/>
      <c r="DI141" s="196"/>
      <c r="DJ141" s="196"/>
      <c r="DK141" s="196"/>
      <c r="DL141" s="196"/>
      <c r="DM141" s="196"/>
      <c r="DN141" s="196"/>
      <c r="DO141" s="196"/>
      <c r="DP141" s="196"/>
      <c r="DQ141" s="196"/>
      <c r="DR141" s="196"/>
      <c r="DS141" s="196"/>
      <c r="DT141" s="196"/>
      <c r="DU141" s="196"/>
      <c r="DV141" s="196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</row>
    <row r="142" spans="1:312" x14ac:dyDescent="0.25">
      <c r="A142" s="86" t="s">
        <v>541</v>
      </c>
      <c r="B142" s="86" t="s">
        <v>317</v>
      </c>
      <c r="C142" s="86" t="s">
        <v>506</v>
      </c>
      <c r="D142" s="86" t="s">
        <v>542</v>
      </c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>
        <v>1</v>
      </c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>
        <v>1</v>
      </c>
      <c r="BC142" s="196"/>
      <c r="BD142" s="196"/>
      <c r="BE142" s="196"/>
      <c r="BF142" s="196"/>
      <c r="BG142" s="196"/>
      <c r="BH142" s="196"/>
      <c r="BI142" s="196"/>
      <c r="BJ142" s="196"/>
      <c r="BK142" s="196"/>
      <c r="BL142" s="196"/>
      <c r="BM142" s="196"/>
      <c r="BN142" s="196"/>
      <c r="BO142" s="196"/>
      <c r="BP142" s="196"/>
      <c r="BQ142" s="196"/>
      <c r="BR142" s="196"/>
      <c r="BS142" s="196"/>
      <c r="BT142" s="196"/>
      <c r="BU142" s="196"/>
      <c r="BV142" s="196"/>
      <c r="BW142" s="196"/>
      <c r="BX142" s="196"/>
      <c r="BY142" s="196"/>
      <c r="BZ142" s="196"/>
      <c r="CA142" s="196"/>
      <c r="CB142" s="196"/>
      <c r="CC142" s="196"/>
      <c r="CD142" s="196"/>
      <c r="CE142" s="196"/>
      <c r="CF142" s="196"/>
      <c r="CG142" s="196"/>
      <c r="CH142" s="196"/>
      <c r="CI142" s="196"/>
      <c r="CJ142" s="196"/>
      <c r="CK142" s="196"/>
      <c r="CL142" s="196"/>
      <c r="CM142" s="196"/>
      <c r="CN142" s="196"/>
      <c r="CO142" s="196"/>
      <c r="CP142" s="196"/>
      <c r="CQ142" s="196"/>
      <c r="CR142" s="196"/>
      <c r="CS142" s="196"/>
      <c r="CT142" s="196"/>
      <c r="CU142" s="196"/>
      <c r="CV142" s="196"/>
      <c r="CW142" s="196"/>
      <c r="CX142" s="196"/>
      <c r="CY142" s="196"/>
      <c r="CZ142" s="196"/>
      <c r="DA142" s="196"/>
      <c r="DB142" s="196"/>
      <c r="DC142" s="196"/>
      <c r="DD142" s="196"/>
      <c r="DE142" s="196"/>
      <c r="DF142" s="196"/>
      <c r="DG142" s="196"/>
      <c r="DH142" s="196"/>
      <c r="DI142" s="196"/>
      <c r="DJ142" s="196"/>
      <c r="DK142" s="196"/>
      <c r="DL142" s="196"/>
      <c r="DM142" s="196"/>
      <c r="DN142" s="196"/>
      <c r="DO142" s="196"/>
      <c r="DP142" s="196"/>
      <c r="DQ142" s="196"/>
      <c r="DR142" s="196"/>
      <c r="DS142" s="196"/>
      <c r="DT142" s="196"/>
      <c r="DU142" s="196"/>
      <c r="DV142" s="196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</row>
    <row r="143" spans="1:312" x14ac:dyDescent="0.25">
      <c r="A143" s="86" t="s">
        <v>543</v>
      </c>
      <c r="B143" s="86" t="s">
        <v>317</v>
      </c>
      <c r="C143" s="86" t="s">
        <v>519</v>
      </c>
      <c r="D143" s="86" t="s">
        <v>544</v>
      </c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6"/>
      <c r="BD143" s="196"/>
      <c r="BE143" s="196"/>
      <c r="BF143" s="196"/>
      <c r="BG143" s="196"/>
      <c r="BH143" s="196"/>
      <c r="BI143" s="196"/>
      <c r="BJ143" s="196"/>
      <c r="BK143" s="196"/>
      <c r="BL143" s="196"/>
      <c r="BM143" s="196"/>
      <c r="BN143" s="196"/>
      <c r="BO143" s="196"/>
      <c r="BP143" s="196"/>
      <c r="BQ143" s="196"/>
      <c r="BR143" s="196"/>
      <c r="BS143" s="196"/>
      <c r="BT143" s="196"/>
      <c r="BU143" s="196"/>
      <c r="BV143" s="196"/>
      <c r="BW143" s="196"/>
      <c r="BX143" s="196"/>
      <c r="BY143" s="196"/>
      <c r="BZ143" s="196"/>
      <c r="CA143" s="196"/>
      <c r="CB143" s="196"/>
      <c r="CC143" s="196"/>
      <c r="CD143" s="196"/>
      <c r="CE143" s="196"/>
      <c r="CF143" s="196"/>
      <c r="CG143" s="196"/>
      <c r="CH143" s="196"/>
      <c r="CI143" s="196"/>
      <c r="CJ143" s="196"/>
      <c r="CK143" s="196"/>
      <c r="CL143" s="196"/>
      <c r="CM143" s="196"/>
      <c r="CN143" s="196"/>
      <c r="CO143" s="196"/>
      <c r="CP143" s="196"/>
      <c r="CQ143" s="196"/>
      <c r="CR143" s="196"/>
      <c r="CS143" s="196"/>
      <c r="CT143" s="196"/>
      <c r="CU143" s="196"/>
      <c r="CV143" s="196"/>
      <c r="CW143" s="196"/>
      <c r="CX143" s="196"/>
      <c r="CY143" s="196"/>
      <c r="CZ143" s="196"/>
      <c r="DA143" s="196"/>
      <c r="DB143" s="196"/>
      <c r="DC143" s="196"/>
      <c r="DD143" s="196"/>
      <c r="DE143" s="196"/>
      <c r="DF143" s="196"/>
      <c r="DG143" s="196"/>
      <c r="DH143" s="196"/>
      <c r="DI143" s="196"/>
      <c r="DJ143" s="196"/>
      <c r="DK143" s="196"/>
      <c r="DL143" s="196"/>
      <c r="DM143" s="196"/>
      <c r="DN143" s="196"/>
      <c r="DO143" s="196"/>
      <c r="DP143" s="196"/>
      <c r="DQ143" s="196"/>
      <c r="DR143" s="196"/>
      <c r="DS143" s="196"/>
      <c r="DT143" s="196"/>
      <c r="DU143" s="196"/>
      <c r="DV143" s="196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</row>
    <row r="144" spans="1:312" x14ac:dyDescent="0.25">
      <c r="A144" s="86"/>
      <c r="B144" s="86"/>
      <c r="C144" s="86"/>
      <c r="D144" s="86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6"/>
      <c r="BD144" s="196"/>
      <c r="BE144" s="196"/>
      <c r="BF144" s="196"/>
      <c r="BG144" s="196"/>
      <c r="BH144" s="196"/>
      <c r="BI144" s="196"/>
      <c r="BJ144" s="196"/>
      <c r="BK144" s="196"/>
      <c r="BL144" s="196"/>
      <c r="BM144" s="196"/>
      <c r="BN144" s="196"/>
      <c r="BO144" s="196"/>
      <c r="BP144" s="196"/>
      <c r="BQ144" s="196"/>
      <c r="BR144" s="196"/>
      <c r="BS144" s="196"/>
      <c r="BT144" s="196"/>
      <c r="BU144" s="196"/>
      <c r="BV144" s="196"/>
      <c r="BW144" s="196"/>
      <c r="BX144" s="196"/>
      <c r="BY144" s="196"/>
      <c r="BZ144" s="196"/>
      <c r="CA144" s="196"/>
      <c r="CB144" s="196"/>
      <c r="CC144" s="196"/>
      <c r="CD144" s="196"/>
      <c r="CE144" s="196"/>
      <c r="CF144" s="196"/>
      <c r="CG144" s="196"/>
      <c r="CH144" s="196"/>
      <c r="CI144" s="196"/>
      <c r="CJ144" s="196"/>
      <c r="CK144" s="196"/>
      <c r="CL144" s="196"/>
      <c r="CM144" s="196"/>
      <c r="CN144" s="196"/>
      <c r="CO144" s="196"/>
      <c r="CP144" s="196"/>
      <c r="CQ144" s="196"/>
      <c r="CR144" s="196"/>
      <c r="CS144" s="196"/>
      <c r="CT144" s="196"/>
      <c r="CU144" s="196"/>
      <c r="CV144" s="196"/>
      <c r="CW144" s="196"/>
      <c r="CX144" s="196"/>
      <c r="CY144" s="196"/>
      <c r="CZ144" s="196"/>
      <c r="DA144" s="196"/>
      <c r="DB144" s="196"/>
      <c r="DC144" s="196"/>
      <c r="DD144" s="196"/>
      <c r="DE144" s="196"/>
      <c r="DF144" s="196"/>
      <c r="DG144" s="196"/>
      <c r="DH144" s="196"/>
      <c r="DI144" s="196"/>
      <c r="DJ144" s="196"/>
      <c r="DK144" s="196"/>
      <c r="DL144" s="196"/>
      <c r="DM144" s="196"/>
      <c r="DN144" s="196"/>
      <c r="DO144" s="196"/>
      <c r="DP144" s="196"/>
      <c r="DQ144" s="196"/>
      <c r="DR144" s="196"/>
      <c r="DS144" s="196"/>
      <c r="DT144" s="196"/>
      <c r="DU144" s="196"/>
      <c r="DV144" s="196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</row>
    <row r="145" spans="1:312" x14ac:dyDescent="0.25">
      <c r="A145" s="86"/>
      <c r="B145" s="86"/>
      <c r="C145" s="86"/>
      <c r="D145" s="86"/>
      <c r="E145" s="194"/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6"/>
      <c r="BD145" s="196"/>
      <c r="BE145" s="196"/>
      <c r="BF145" s="196"/>
      <c r="BG145" s="196"/>
      <c r="BH145" s="196"/>
      <c r="BI145" s="196"/>
      <c r="BJ145" s="196"/>
      <c r="BK145" s="196"/>
      <c r="BL145" s="196"/>
      <c r="BM145" s="196"/>
      <c r="BN145" s="196"/>
      <c r="BO145" s="196"/>
      <c r="BP145" s="196"/>
      <c r="BQ145" s="196"/>
      <c r="BR145" s="196"/>
      <c r="BS145" s="196"/>
      <c r="BT145" s="196"/>
      <c r="BU145" s="196"/>
      <c r="BV145" s="196"/>
      <c r="BW145" s="196"/>
      <c r="BX145" s="196"/>
      <c r="BY145" s="196"/>
      <c r="BZ145" s="196"/>
      <c r="CA145" s="196"/>
      <c r="CB145" s="196"/>
      <c r="CC145" s="196"/>
      <c r="CD145" s="196"/>
      <c r="CE145" s="196"/>
      <c r="CF145" s="196"/>
      <c r="CG145" s="196"/>
      <c r="CH145" s="196"/>
      <c r="CI145" s="196"/>
      <c r="CJ145" s="196"/>
      <c r="CK145" s="196"/>
      <c r="CL145" s="196"/>
      <c r="CM145" s="196"/>
      <c r="CN145" s="196"/>
      <c r="CO145" s="196"/>
      <c r="CP145" s="196"/>
      <c r="CQ145" s="196"/>
      <c r="CR145" s="196"/>
      <c r="CS145" s="196"/>
      <c r="CT145" s="196"/>
      <c r="CU145" s="196"/>
      <c r="CV145" s="196"/>
      <c r="CW145" s="196"/>
      <c r="CX145" s="196"/>
      <c r="CY145" s="196"/>
      <c r="CZ145" s="196"/>
      <c r="DA145" s="196"/>
      <c r="DB145" s="196"/>
      <c r="DC145" s="196"/>
      <c r="DD145" s="196"/>
      <c r="DE145" s="196"/>
      <c r="DF145" s="196"/>
      <c r="DG145" s="196"/>
      <c r="DH145" s="196"/>
      <c r="DI145" s="196"/>
      <c r="DJ145" s="196"/>
      <c r="DK145" s="196"/>
      <c r="DL145" s="196"/>
      <c r="DM145" s="196"/>
      <c r="DN145" s="196"/>
      <c r="DO145" s="196"/>
      <c r="DP145" s="196"/>
      <c r="DQ145" s="196"/>
      <c r="DR145" s="196"/>
      <c r="DS145" s="196"/>
      <c r="DT145" s="196"/>
      <c r="DU145" s="196"/>
      <c r="DV145" s="196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</row>
    <row r="146" spans="1:312" x14ac:dyDescent="0.25">
      <c r="A146" s="86"/>
      <c r="B146" s="86"/>
      <c r="C146" s="86"/>
      <c r="D146" s="86"/>
      <c r="E146" s="194"/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6"/>
      <c r="BD146" s="196"/>
      <c r="BE146" s="196"/>
      <c r="BF146" s="196"/>
      <c r="BG146" s="196"/>
      <c r="BH146" s="196"/>
      <c r="BI146" s="196"/>
      <c r="BJ146" s="196"/>
      <c r="BK146" s="196"/>
      <c r="BL146" s="196"/>
      <c r="BM146" s="196"/>
      <c r="BN146" s="196"/>
      <c r="BO146" s="196"/>
      <c r="BP146" s="196"/>
      <c r="BQ146" s="196"/>
      <c r="BR146" s="196"/>
      <c r="BS146" s="196"/>
      <c r="BT146" s="196"/>
      <c r="BU146" s="196"/>
      <c r="BV146" s="196"/>
      <c r="BW146" s="196"/>
      <c r="BX146" s="196"/>
      <c r="BY146" s="196"/>
      <c r="BZ146" s="196"/>
      <c r="CA146" s="196"/>
      <c r="CB146" s="196"/>
      <c r="CC146" s="196"/>
      <c r="CD146" s="196"/>
      <c r="CE146" s="196"/>
      <c r="CF146" s="196"/>
      <c r="CG146" s="196"/>
      <c r="CH146" s="196"/>
      <c r="CI146" s="196"/>
      <c r="CJ146" s="196"/>
      <c r="CK146" s="196"/>
      <c r="CL146" s="196"/>
      <c r="CM146" s="196"/>
      <c r="CN146" s="196"/>
      <c r="CO146" s="196"/>
      <c r="CP146" s="196"/>
      <c r="CQ146" s="196"/>
      <c r="CR146" s="196"/>
      <c r="CS146" s="196"/>
      <c r="CT146" s="196"/>
      <c r="CU146" s="196"/>
      <c r="CV146" s="196"/>
      <c r="CW146" s="196"/>
      <c r="CX146" s="196"/>
      <c r="CY146" s="196"/>
      <c r="CZ146" s="196"/>
      <c r="DA146" s="196"/>
      <c r="DB146" s="196"/>
      <c r="DC146" s="196"/>
      <c r="DD146" s="196"/>
      <c r="DE146" s="196"/>
      <c r="DF146" s="196"/>
      <c r="DG146" s="196"/>
      <c r="DH146" s="196"/>
      <c r="DI146" s="196"/>
      <c r="DJ146" s="196"/>
      <c r="DK146" s="196"/>
      <c r="DL146" s="196"/>
      <c r="DM146" s="196"/>
      <c r="DN146" s="196"/>
      <c r="DO146" s="196"/>
      <c r="DP146" s="196"/>
      <c r="DQ146" s="196"/>
      <c r="DR146" s="196"/>
      <c r="DS146" s="196"/>
      <c r="DT146" s="196"/>
      <c r="DU146" s="196"/>
      <c r="DV146" s="196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</row>
    <row r="147" spans="1:312" x14ac:dyDescent="0.25">
      <c r="A147" s="86"/>
      <c r="B147" s="86"/>
      <c r="C147" s="86"/>
      <c r="D147" s="86"/>
      <c r="E147" s="194"/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  <c r="CF147" s="196"/>
      <c r="CG147" s="196"/>
      <c r="CH147" s="196"/>
      <c r="CI147" s="196"/>
      <c r="CJ147" s="196"/>
      <c r="CK147" s="196"/>
      <c r="CL147" s="196"/>
      <c r="CM147" s="196"/>
      <c r="CN147" s="196"/>
      <c r="CO147" s="196"/>
      <c r="CP147" s="196"/>
      <c r="CQ147" s="196"/>
      <c r="CR147" s="196"/>
      <c r="CS147" s="196"/>
      <c r="CT147" s="196"/>
      <c r="CU147" s="196"/>
      <c r="CV147" s="196"/>
      <c r="CW147" s="196"/>
      <c r="CX147" s="196"/>
      <c r="CY147" s="196"/>
      <c r="CZ147" s="196"/>
      <c r="DA147" s="196"/>
      <c r="DB147" s="196"/>
      <c r="DC147" s="196"/>
      <c r="DD147" s="196"/>
      <c r="DE147" s="196"/>
      <c r="DF147" s="196"/>
      <c r="DG147" s="196"/>
      <c r="DH147" s="196"/>
      <c r="DI147" s="196"/>
      <c r="DJ147" s="196"/>
      <c r="DK147" s="196"/>
      <c r="DL147" s="196"/>
      <c r="DM147" s="196"/>
      <c r="DN147" s="196"/>
      <c r="DO147" s="196"/>
      <c r="DP147" s="196"/>
      <c r="DQ147" s="196"/>
      <c r="DR147" s="196"/>
      <c r="DS147" s="196"/>
      <c r="DT147" s="196"/>
      <c r="DU147" s="196"/>
      <c r="DV147" s="196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</row>
    <row r="148" spans="1:312" x14ac:dyDescent="0.25">
      <c r="A148" s="86"/>
      <c r="B148" s="86"/>
      <c r="C148" s="86"/>
      <c r="D148" s="86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6"/>
      <c r="BD148" s="196"/>
      <c r="BE148" s="196"/>
      <c r="BF148" s="196"/>
      <c r="BG148" s="196"/>
      <c r="BH148" s="196"/>
      <c r="BI148" s="196"/>
      <c r="BJ148" s="196"/>
      <c r="BK148" s="196"/>
      <c r="BL148" s="196"/>
      <c r="BM148" s="196"/>
      <c r="BN148" s="196"/>
      <c r="BO148" s="196"/>
      <c r="BP148" s="196"/>
      <c r="BQ148" s="196"/>
      <c r="BR148" s="196"/>
      <c r="BS148" s="196"/>
      <c r="BT148" s="196"/>
      <c r="BU148" s="196"/>
      <c r="BV148" s="196"/>
      <c r="BW148" s="196"/>
      <c r="BX148" s="196"/>
      <c r="BY148" s="196"/>
      <c r="BZ148" s="196"/>
      <c r="CA148" s="196"/>
      <c r="CB148" s="196"/>
      <c r="CC148" s="196"/>
      <c r="CD148" s="196"/>
      <c r="CE148" s="196"/>
      <c r="CF148" s="196"/>
      <c r="CG148" s="196"/>
      <c r="CH148" s="196"/>
      <c r="CI148" s="196"/>
      <c r="CJ148" s="196"/>
      <c r="CK148" s="196"/>
      <c r="CL148" s="196"/>
      <c r="CM148" s="196"/>
      <c r="CN148" s="196"/>
      <c r="CO148" s="196"/>
      <c r="CP148" s="196"/>
      <c r="CQ148" s="196"/>
      <c r="CR148" s="196"/>
      <c r="CS148" s="196"/>
      <c r="CT148" s="196"/>
      <c r="CU148" s="196"/>
      <c r="CV148" s="196"/>
      <c r="CW148" s="196"/>
      <c r="CX148" s="196"/>
      <c r="CY148" s="196"/>
      <c r="CZ148" s="196"/>
      <c r="DA148" s="196"/>
      <c r="DB148" s="196"/>
      <c r="DC148" s="196"/>
      <c r="DD148" s="196"/>
      <c r="DE148" s="196"/>
      <c r="DF148" s="196"/>
      <c r="DG148" s="196"/>
      <c r="DH148" s="196"/>
      <c r="DI148" s="196"/>
      <c r="DJ148" s="196"/>
      <c r="DK148" s="196"/>
      <c r="DL148" s="196"/>
      <c r="DM148" s="196"/>
      <c r="DN148" s="196"/>
      <c r="DO148" s="196"/>
      <c r="DP148" s="196"/>
      <c r="DQ148" s="196"/>
      <c r="DR148" s="196"/>
      <c r="DS148" s="196"/>
      <c r="DT148" s="196"/>
      <c r="DU148" s="196"/>
      <c r="DV148" s="196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</row>
    <row r="149" spans="1:312" x14ac:dyDescent="0.25">
      <c r="A149" s="86"/>
      <c r="B149" s="86"/>
      <c r="C149" s="86"/>
      <c r="D149" s="86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  <c r="CF149" s="196"/>
      <c r="CG149" s="196"/>
      <c r="CH149" s="196"/>
      <c r="CI149" s="196"/>
      <c r="CJ149" s="196"/>
      <c r="CK149" s="196"/>
      <c r="CL149" s="196"/>
      <c r="CM149" s="196"/>
      <c r="CN149" s="196"/>
      <c r="CO149" s="196"/>
      <c r="CP149" s="196"/>
      <c r="CQ149" s="196"/>
      <c r="CR149" s="196"/>
      <c r="CS149" s="196"/>
      <c r="CT149" s="196"/>
      <c r="CU149" s="196"/>
      <c r="CV149" s="196"/>
      <c r="CW149" s="196"/>
      <c r="CX149" s="196"/>
      <c r="CY149" s="196"/>
      <c r="CZ149" s="196"/>
      <c r="DA149" s="196"/>
      <c r="DB149" s="196"/>
      <c r="DC149" s="196"/>
      <c r="DD149" s="196"/>
      <c r="DE149" s="196"/>
      <c r="DF149" s="196"/>
      <c r="DG149" s="196"/>
      <c r="DH149" s="196"/>
      <c r="DI149" s="196"/>
      <c r="DJ149" s="196"/>
      <c r="DK149" s="196"/>
      <c r="DL149" s="196"/>
      <c r="DM149" s="196"/>
      <c r="DN149" s="196"/>
      <c r="DO149" s="196"/>
      <c r="DP149" s="196"/>
      <c r="DQ149" s="196"/>
      <c r="DR149" s="196"/>
      <c r="DS149" s="196"/>
      <c r="DT149" s="196"/>
      <c r="DU149" s="196"/>
      <c r="DV149" s="196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</row>
    <row r="150" spans="1:312" x14ac:dyDescent="0.25">
      <c r="A150" s="86"/>
      <c r="B150" s="86"/>
      <c r="C150" s="86"/>
      <c r="D150" s="86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6"/>
      <c r="BD150" s="196"/>
      <c r="BE150" s="196"/>
      <c r="BF150" s="196"/>
      <c r="BG150" s="196"/>
      <c r="BH150" s="196"/>
      <c r="BI150" s="196"/>
      <c r="BJ150" s="196"/>
      <c r="BK150" s="196"/>
      <c r="BL150" s="196"/>
      <c r="BM150" s="196"/>
      <c r="BN150" s="196"/>
      <c r="BO150" s="196"/>
      <c r="BP150" s="196"/>
      <c r="BQ150" s="196"/>
      <c r="BR150" s="196"/>
      <c r="BS150" s="196"/>
      <c r="BT150" s="196"/>
      <c r="BU150" s="196"/>
      <c r="BV150" s="196"/>
      <c r="BW150" s="196"/>
      <c r="BX150" s="196"/>
      <c r="BY150" s="196"/>
      <c r="BZ150" s="196"/>
      <c r="CA150" s="196"/>
      <c r="CB150" s="196"/>
      <c r="CC150" s="196"/>
      <c r="CD150" s="196"/>
      <c r="CE150" s="196"/>
      <c r="CF150" s="196"/>
      <c r="CG150" s="196"/>
      <c r="CH150" s="196"/>
      <c r="CI150" s="196"/>
      <c r="CJ150" s="196"/>
      <c r="CK150" s="196"/>
      <c r="CL150" s="196"/>
      <c r="CM150" s="196"/>
      <c r="CN150" s="196"/>
      <c r="CO150" s="196"/>
      <c r="CP150" s="196"/>
      <c r="CQ150" s="196"/>
      <c r="CR150" s="196"/>
      <c r="CS150" s="196"/>
      <c r="CT150" s="196"/>
      <c r="CU150" s="196"/>
      <c r="CV150" s="196"/>
      <c r="CW150" s="196"/>
      <c r="CX150" s="196"/>
      <c r="CY150" s="196"/>
      <c r="CZ150" s="196"/>
      <c r="DA150" s="196"/>
      <c r="DB150" s="196"/>
      <c r="DC150" s="196"/>
      <c r="DD150" s="196"/>
      <c r="DE150" s="196"/>
      <c r="DF150" s="196"/>
      <c r="DG150" s="196"/>
      <c r="DH150" s="196"/>
      <c r="DI150" s="196"/>
      <c r="DJ150" s="196"/>
      <c r="DK150" s="196"/>
      <c r="DL150" s="196"/>
      <c r="DM150" s="196"/>
      <c r="DN150" s="196"/>
      <c r="DO150" s="196"/>
      <c r="DP150" s="196"/>
      <c r="DQ150" s="196"/>
      <c r="DR150" s="196"/>
      <c r="DS150" s="196"/>
      <c r="DT150" s="196"/>
      <c r="DU150" s="196"/>
      <c r="DV150" s="196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</row>
    <row r="151" spans="1:312" x14ac:dyDescent="0.25">
      <c r="A151" s="86"/>
      <c r="B151" s="86"/>
      <c r="C151" s="86"/>
      <c r="D151" s="86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6"/>
      <c r="BD151" s="196"/>
      <c r="BE151" s="196"/>
      <c r="BF151" s="196"/>
      <c r="BG151" s="196"/>
      <c r="BH151" s="196"/>
      <c r="BI151" s="196"/>
      <c r="BJ151" s="196"/>
      <c r="BK151" s="196"/>
      <c r="BL151" s="196"/>
      <c r="BM151" s="196"/>
      <c r="BN151" s="196"/>
      <c r="BO151" s="196"/>
      <c r="BP151" s="196"/>
      <c r="BQ151" s="196"/>
      <c r="BR151" s="196"/>
      <c r="BS151" s="196"/>
      <c r="BT151" s="196"/>
      <c r="BU151" s="196"/>
      <c r="BV151" s="196"/>
      <c r="BW151" s="196"/>
      <c r="BX151" s="196"/>
      <c r="BY151" s="196"/>
      <c r="BZ151" s="196"/>
      <c r="CA151" s="196"/>
      <c r="CB151" s="196"/>
      <c r="CC151" s="196"/>
      <c r="CD151" s="196"/>
      <c r="CE151" s="196"/>
      <c r="CF151" s="196"/>
      <c r="CG151" s="196"/>
      <c r="CH151" s="196"/>
      <c r="CI151" s="196"/>
      <c r="CJ151" s="196"/>
      <c r="CK151" s="196"/>
      <c r="CL151" s="196"/>
      <c r="CM151" s="196"/>
      <c r="CN151" s="196"/>
      <c r="CO151" s="196"/>
      <c r="CP151" s="196"/>
      <c r="CQ151" s="196"/>
      <c r="CR151" s="196"/>
      <c r="CS151" s="196"/>
      <c r="CT151" s="196"/>
      <c r="CU151" s="196"/>
      <c r="CV151" s="196"/>
      <c r="CW151" s="196"/>
      <c r="CX151" s="196"/>
      <c r="CY151" s="196"/>
      <c r="CZ151" s="196"/>
      <c r="DA151" s="196"/>
      <c r="DB151" s="196"/>
      <c r="DC151" s="196"/>
      <c r="DD151" s="196"/>
      <c r="DE151" s="196"/>
      <c r="DF151" s="196"/>
      <c r="DG151" s="196"/>
      <c r="DH151" s="196"/>
      <c r="DI151" s="196"/>
      <c r="DJ151" s="196"/>
      <c r="DK151" s="196"/>
      <c r="DL151" s="196"/>
      <c r="DM151" s="196"/>
      <c r="DN151" s="196"/>
      <c r="DO151" s="196"/>
      <c r="DP151" s="196"/>
      <c r="DQ151" s="196"/>
      <c r="DR151" s="196"/>
      <c r="DS151" s="196"/>
      <c r="DT151" s="196"/>
      <c r="DU151" s="196"/>
      <c r="DV151" s="196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</row>
    <row r="152" spans="1:312" x14ac:dyDescent="0.25">
      <c r="A152" s="86"/>
      <c r="B152" s="86"/>
      <c r="C152" s="86"/>
      <c r="D152" s="86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6"/>
      <c r="BD152" s="196"/>
      <c r="BE152" s="196"/>
      <c r="BF152" s="196"/>
      <c r="BG152" s="196"/>
      <c r="BH152" s="196"/>
      <c r="BI152" s="196"/>
      <c r="BJ152" s="196"/>
      <c r="BK152" s="196"/>
      <c r="BL152" s="196"/>
      <c r="BM152" s="196"/>
      <c r="BN152" s="196"/>
      <c r="BO152" s="196"/>
      <c r="BP152" s="196"/>
      <c r="BQ152" s="196"/>
      <c r="BR152" s="196"/>
      <c r="BS152" s="196"/>
      <c r="BT152" s="196"/>
      <c r="BU152" s="196"/>
      <c r="BV152" s="196"/>
      <c r="BW152" s="196"/>
      <c r="BX152" s="196"/>
      <c r="BY152" s="196"/>
      <c r="BZ152" s="196"/>
      <c r="CA152" s="196"/>
      <c r="CB152" s="196"/>
      <c r="CC152" s="196"/>
      <c r="CD152" s="196"/>
      <c r="CE152" s="196"/>
      <c r="CF152" s="196"/>
      <c r="CG152" s="196"/>
      <c r="CH152" s="196"/>
      <c r="CI152" s="196"/>
      <c r="CJ152" s="196"/>
      <c r="CK152" s="196"/>
      <c r="CL152" s="196"/>
      <c r="CM152" s="196"/>
      <c r="CN152" s="196"/>
      <c r="CO152" s="196"/>
      <c r="CP152" s="196"/>
      <c r="CQ152" s="196"/>
      <c r="CR152" s="196"/>
      <c r="CS152" s="196"/>
      <c r="CT152" s="196"/>
      <c r="CU152" s="196"/>
      <c r="CV152" s="196"/>
      <c r="CW152" s="196"/>
      <c r="CX152" s="196"/>
      <c r="CY152" s="196"/>
      <c r="CZ152" s="196"/>
      <c r="DA152" s="196"/>
      <c r="DB152" s="196"/>
      <c r="DC152" s="196"/>
      <c r="DD152" s="196"/>
      <c r="DE152" s="196"/>
      <c r="DF152" s="196"/>
      <c r="DG152" s="196"/>
      <c r="DH152" s="196"/>
      <c r="DI152" s="196"/>
      <c r="DJ152" s="196"/>
      <c r="DK152" s="196"/>
      <c r="DL152" s="196"/>
      <c r="DM152" s="196"/>
      <c r="DN152" s="196"/>
      <c r="DO152" s="196"/>
      <c r="DP152" s="196"/>
      <c r="DQ152" s="196"/>
      <c r="DR152" s="196"/>
      <c r="DS152" s="196"/>
      <c r="DT152" s="196"/>
      <c r="DU152" s="196"/>
      <c r="DV152" s="196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</row>
    <row r="153" spans="1:312" x14ac:dyDescent="0.25">
      <c r="A153" s="86"/>
      <c r="B153" s="86"/>
      <c r="C153" s="86"/>
      <c r="D153" s="86"/>
      <c r="E153" s="194"/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  <c r="CF153" s="196"/>
      <c r="CG153" s="196"/>
      <c r="CH153" s="196"/>
      <c r="CI153" s="196"/>
      <c r="CJ153" s="196"/>
      <c r="CK153" s="196"/>
      <c r="CL153" s="196"/>
      <c r="CM153" s="196"/>
      <c r="CN153" s="196"/>
      <c r="CO153" s="196"/>
      <c r="CP153" s="196"/>
      <c r="CQ153" s="196"/>
      <c r="CR153" s="196"/>
      <c r="CS153" s="196"/>
      <c r="CT153" s="196"/>
      <c r="CU153" s="196"/>
      <c r="CV153" s="196"/>
      <c r="CW153" s="196"/>
      <c r="CX153" s="196"/>
      <c r="CY153" s="196"/>
      <c r="CZ153" s="196"/>
      <c r="DA153" s="196"/>
      <c r="DB153" s="196"/>
      <c r="DC153" s="196"/>
      <c r="DD153" s="196"/>
      <c r="DE153" s="196"/>
      <c r="DF153" s="196"/>
      <c r="DG153" s="196"/>
      <c r="DH153" s="196"/>
      <c r="DI153" s="196"/>
      <c r="DJ153" s="196"/>
      <c r="DK153" s="196"/>
      <c r="DL153" s="196"/>
      <c r="DM153" s="196"/>
      <c r="DN153" s="196"/>
      <c r="DO153" s="196"/>
      <c r="DP153" s="196"/>
      <c r="DQ153" s="196"/>
      <c r="DR153" s="196"/>
      <c r="DS153" s="196"/>
      <c r="DT153" s="196"/>
      <c r="DU153" s="196"/>
      <c r="DV153" s="196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</row>
    <row r="154" spans="1:312" x14ac:dyDescent="0.25">
      <c r="A154" s="86"/>
      <c r="B154" s="86"/>
      <c r="C154" s="86"/>
      <c r="D154" s="86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  <c r="CF154" s="196"/>
      <c r="CG154" s="196"/>
      <c r="CH154" s="196"/>
      <c r="CI154" s="196"/>
      <c r="CJ154" s="196"/>
      <c r="CK154" s="196"/>
      <c r="CL154" s="196"/>
      <c r="CM154" s="196"/>
      <c r="CN154" s="196"/>
      <c r="CO154" s="196"/>
      <c r="CP154" s="196"/>
      <c r="CQ154" s="196"/>
      <c r="CR154" s="196"/>
      <c r="CS154" s="196"/>
      <c r="CT154" s="196"/>
      <c r="CU154" s="196"/>
      <c r="CV154" s="196"/>
      <c r="CW154" s="196"/>
      <c r="CX154" s="196"/>
      <c r="CY154" s="196"/>
      <c r="CZ154" s="196"/>
      <c r="DA154" s="196"/>
      <c r="DB154" s="196"/>
      <c r="DC154" s="196"/>
      <c r="DD154" s="196"/>
      <c r="DE154" s="196"/>
      <c r="DF154" s="196"/>
      <c r="DG154" s="196"/>
      <c r="DH154" s="196"/>
      <c r="DI154" s="196"/>
      <c r="DJ154" s="196"/>
      <c r="DK154" s="196"/>
      <c r="DL154" s="196"/>
      <c r="DM154" s="196"/>
      <c r="DN154" s="196"/>
      <c r="DO154" s="196"/>
      <c r="DP154" s="196"/>
      <c r="DQ154" s="196"/>
      <c r="DR154" s="196"/>
      <c r="DS154" s="196"/>
      <c r="DT154" s="196"/>
      <c r="DU154" s="196"/>
      <c r="DV154" s="196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</row>
    <row r="155" spans="1:312" x14ac:dyDescent="0.25">
      <c r="A155" s="86"/>
      <c r="B155" s="86"/>
      <c r="C155" s="86"/>
      <c r="D155" s="86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6"/>
      <c r="BD155" s="196"/>
      <c r="BE155" s="196"/>
      <c r="BF155" s="196"/>
      <c r="BG155" s="196"/>
      <c r="BH155" s="196"/>
      <c r="BI155" s="196"/>
      <c r="BJ155" s="196"/>
      <c r="BK155" s="196"/>
      <c r="BL155" s="196"/>
      <c r="BM155" s="196"/>
      <c r="BN155" s="196"/>
      <c r="BO155" s="196"/>
      <c r="BP155" s="196"/>
      <c r="BQ155" s="196"/>
      <c r="BR155" s="196"/>
      <c r="BS155" s="196"/>
      <c r="BT155" s="196"/>
      <c r="BU155" s="196"/>
      <c r="BV155" s="196"/>
      <c r="BW155" s="196"/>
      <c r="BX155" s="196"/>
      <c r="BY155" s="196"/>
      <c r="BZ155" s="196"/>
      <c r="CA155" s="196"/>
      <c r="CB155" s="196"/>
      <c r="CC155" s="196"/>
      <c r="CD155" s="196"/>
      <c r="CE155" s="196"/>
      <c r="CF155" s="196"/>
      <c r="CG155" s="196"/>
      <c r="CH155" s="196"/>
      <c r="CI155" s="196"/>
      <c r="CJ155" s="196"/>
      <c r="CK155" s="196"/>
      <c r="CL155" s="196"/>
      <c r="CM155" s="196"/>
      <c r="CN155" s="196"/>
      <c r="CO155" s="196"/>
      <c r="CP155" s="196"/>
      <c r="CQ155" s="196"/>
      <c r="CR155" s="196"/>
      <c r="CS155" s="196"/>
      <c r="CT155" s="196"/>
      <c r="CU155" s="196"/>
      <c r="CV155" s="196"/>
      <c r="CW155" s="196"/>
      <c r="CX155" s="196"/>
      <c r="CY155" s="196"/>
      <c r="CZ155" s="196"/>
      <c r="DA155" s="196"/>
      <c r="DB155" s="196"/>
      <c r="DC155" s="196"/>
      <c r="DD155" s="196"/>
      <c r="DE155" s="196"/>
      <c r="DF155" s="196"/>
      <c r="DG155" s="196"/>
      <c r="DH155" s="196"/>
      <c r="DI155" s="196"/>
      <c r="DJ155" s="196"/>
      <c r="DK155" s="196"/>
      <c r="DL155" s="196"/>
      <c r="DM155" s="196"/>
      <c r="DN155" s="196"/>
      <c r="DO155" s="196"/>
      <c r="DP155" s="196"/>
      <c r="DQ155" s="196"/>
      <c r="DR155" s="196"/>
      <c r="DS155" s="196"/>
      <c r="DT155" s="196"/>
      <c r="DU155" s="196"/>
      <c r="DV155" s="196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</row>
    <row r="156" spans="1:312" x14ac:dyDescent="0.25">
      <c r="A156" s="86"/>
      <c r="B156" s="86"/>
      <c r="C156" s="86"/>
      <c r="D156" s="86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6"/>
      <c r="BY156" s="196"/>
      <c r="BZ156" s="196"/>
      <c r="CA156" s="196"/>
      <c r="CB156" s="196"/>
      <c r="CC156" s="196"/>
      <c r="CD156" s="196"/>
      <c r="CE156" s="196"/>
      <c r="CF156" s="196"/>
      <c r="CG156" s="196"/>
      <c r="CH156" s="196"/>
      <c r="CI156" s="196"/>
      <c r="CJ156" s="196"/>
      <c r="CK156" s="196"/>
      <c r="CL156" s="196"/>
      <c r="CM156" s="196"/>
      <c r="CN156" s="196"/>
      <c r="CO156" s="196"/>
      <c r="CP156" s="196"/>
      <c r="CQ156" s="196"/>
      <c r="CR156" s="196"/>
      <c r="CS156" s="196"/>
      <c r="CT156" s="196"/>
      <c r="CU156" s="196"/>
      <c r="CV156" s="196"/>
      <c r="CW156" s="196"/>
      <c r="CX156" s="196"/>
      <c r="CY156" s="196"/>
      <c r="CZ156" s="196"/>
      <c r="DA156" s="196"/>
      <c r="DB156" s="196"/>
      <c r="DC156" s="196"/>
      <c r="DD156" s="196"/>
      <c r="DE156" s="196"/>
      <c r="DF156" s="196"/>
      <c r="DG156" s="196"/>
      <c r="DH156" s="196"/>
      <c r="DI156" s="196"/>
      <c r="DJ156" s="196"/>
      <c r="DK156" s="196"/>
      <c r="DL156" s="196"/>
      <c r="DM156" s="196"/>
      <c r="DN156" s="196"/>
      <c r="DO156" s="196"/>
      <c r="DP156" s="196"/>
      <c r="DQ156" s="196"/>
      <c r="DR156" s="196"/>
      <c r="DS156" s="196"/>
      <c r="DT156" s="196"/>
      <c r="DU156" s="196"/>
      <c r="DV156" s="196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</row>
    <row r="157" spans="1:312" x14ac:dyDescent="0.25">
      <c r="A157" s="86"/>
      <c r="B157" s="86"/>
      <c r="C157" s="86"/>
      <c r="D157" s="86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196"/>
      <c r="BN157" s="196"/>
      <c r="BO157" s="196"/>
      <c r="BP157" s="196"/>
      <c r="BQ157" s="196"/>
      <c r="BR157" s="196"/>
      <c r="BS157" s="196"/>
      <c r="BT157" s="196"/>
      <c r="BU157" s="196"/>
      <c r="BV157" s="196"/>
      <c r="BW157" s="196"/>
      <c r="BX157" s="196"/>
      <c r="BY157" s="196"/>
      <c r="BZ157" s="196"/>
      <c r="CA157" s="196"/>
      <c r="CB157" s="196"/>
      <c r="CC157" s="196"/>
      <c r="CD157" s="196"/>
      <c r="CE157" s="196"/>
      <c r="CF157" s="196"/>
      <c r="CG157" s="196"/>
      <c r="CH157" s="196"/>
      <c r="CI157" s="196"/>
      <c r="CJ157" s="196"/>
      <c r="CK157" s="196"/>
      <c r="CL157" s="196"/>
      <c r="CM157" s="196"/>
      <c r="CN157" s="196"/>
      <c r="CO157" s="196"/>
      <c r="CP157" s="196"/>
      <c r="CQ157" s="196"/>
      <c r="CR157" s="196"/>
      <c r="CS157" s="196"/>
      <c r="CT157" s="196"/>
      <c r="CU157" s="196"/>
      <c r="CV157" s="196"/>
      <c r="CW157" s="196"/>
      <c r="CX157" s="196"/>
      <c r="CY157" s="196"/>
      <c r="CZ157" s="196"/>
      <c r="DA157" s="196"/>
      <c r="DB157" s="196"/>
      <c r="DC157" s="196"/>
      <c r="DD157" s="196"/>
      <c r="DE157" s="196"/>
      <c r="DF157" s="196"/>
      <c r="DG157" s="196"/>
      <c r="DH157" s="196"/>
      <c r="DI157" s="196"/>
      <c r="DJ157" s="196"/>
      <c r="DK157" s="196"/>
      <c r="DL157" s="196"/>
      <c r="DM157" s="196"/>
      <c r="DN157" s="196"/>
      <c r="DO157" s="196"/>
      <c r="DP157" s="196"/>
      <c r="DQ157" s="196"/>
      <c r="DR157" s="196"/>
      <c r="DS157" s="196"/>
      <c r="DT157" s="196"/>
      <c r="DU157" s="196"/>
      <c r="DV157" s="196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</row>
    <row r="158" spans="1:312" x14ac:dyDescent="0.25">
      <c r="A158" s="86"/>
      <c r="B158" s="86"/>
      <c r="C158" s="86"/>
      <c r="D158" s="86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6"/>
      <c r="BD158" s="196"/>
      <c r="BE158" s="196"/>
      <c r="BF158" s="196"/>
      <c r="BG158" s="196"/>
      <c r="BH158" s="196"/>
      <c r="BI158" s="196"/>
      <c r="BJ158" s="196"/>
      <c r="BK158" s="196"/>
      <c r="BL158" s="196"/>
      <c r="BM158" s="196"/>
      <c r="BN158" s="196"/>
      <c r="BO158" s="196"/>
      <c r="BP158" s="196"/>
      <c r="BQ158" s="196"/>
      <c r="BR158" s="196"/>
      <c r="BS158" s="196"/>
      <c r="BT158" s="196"/>
      <c r="BU158" s="196"/>
      <c r="BV158" s="196"/>
      <c r="BW158" s="196"/>
      <c r="BX158" s="196"/>
      <c r="BY158" s="196"/>
      <c r="BZ158" s="196"/>
      <c r="CA158" s="196"/>
      <c r="CB158" s="196"/>
      <c r="CC158" s="196"/>
      <c r="CD158" s="196"/>
      <c r="CE158" s="196"/>
      <c r="CF158" s="196"/>
      <c r="CG158" s="196"/>
      <c r="CH158" s="196"/>
      <c r="CI158" s="196"/>
      <c r="CJ158" s="196"/>
      <c r="CK158" s="196"/>
      <c r="CL158" s="196"/>
      <c r="CM158" s="196"/>
      <c r="CN158" s="196"/>
      <c r="CO158" s="196"/>
      <c r="CP158" s="196"/>
      <c r="CQ158" s="196"/>
      <c r="CR158" s="196"/>
      <c r="CS158" s="196"/>
      <c r="CT158" s="196"/>
      <c r="CU158" s="196"/>
      <c r="CV158" s="196"/>
      <c r="CW158" s="196"/>
      <c r="CX158" s="196"/>
      <c r="CY158" s="196"/>
      <c r="CZ158" s="196"/>
      <c r="DA158" s="196"/>
      <c r="DB158" s="196"/>
      <c r="DC158" s="196"/>
      <c r="DD158" s="196"/>
      <c r="DE158" s="196"/>
      <c r="DF158" s="196"/>
      <c r="DG158" s="196"/>
      <c r="DH158" s="196"/>
      <c r="DI158" s="196"/>
      <c r="DJ158" s="196"/>
      <c r="DK158" s="196"/>
      <c r="DL158" s="196"/>
      <c r="DM158" s="196"/>
      <c r="DN158" s="196"/>
      <c r="DO158" s="196"/>
      <c r="DP158" s="196"/>
      <c r="DQ158" s="196"/>
      <c r="DR158" s="196"/>
      <c r="DS158" s="196"/>
      <c r="DT158" s="196"/>
      <c r="DU158" s="196"/>
      <c r="DV158" s="196"/>
      <c r="DW158" s="196"/>
      <c r="DX158" s="196"/>
      <c r="DY158" s="196"/>
      <c r="DZ158" s="196"/>
      <c r="EA158" s="196"/>
      <c r="EB158" s="196"/>
      <c r="EC158" s="196"/>
      <c r="ED158" s="196"/>
      <c r="EE158" s="196"/>
      <c r="EF158" s="196"/>
      <c r="EG158" s="196"/>
      <c r="EH158" s="196"/>
      <c r="EI158" s="196"/>
      <c r="EJ158" s="196"/>
      <c r="EK158" s="196"/>
      <c r="EL158" s="196"/>
      <c r="EM158" s="196"/>
      <c r="EN158" s="196"/>
      <c r="EO158" s="196"/>
      <c r="EP158" s="196"/>
      <c r="EQ158" s="196"/>
      <c r="ER158" s="196"/>
      <c r="ES158" s="196"/>
      <c r="ET158" s="196"/>
      <c r="EU158" s="196"/>
      <c r="EV158" s="196"/>
      <c r="EW158" s="196"/>
      <c r="EX158" s="196"/>
      <c r="EY158" s="196"/>
      <c r="EZ158" s="196"/>
      <c r="FA158" s="196"/>
      <c r="FB158" s="196"/>
      <c r="FC158" s="196"/>
      <c r="FD158" s="196"/>
      <c r="FE158" s="196"/>
      <c r="FF158" s="196"/>
      <c r="FG158" s="196"/>
      <c r="FH158" s="196"/>
      <c r="FI158" s="196"/>
      <c r="FJ158" s="196"/>
      <c r="FK158" s="196"/>
      <c r="FL158" s="196"/>
      <c r="FM158" s="196"/>
      <c r="FN158" s="196"/>
      <c r="FO158" s="196"/>
      <c r="FP158" s="196"/>
      <c r="FQ158" s="196"/>
      <c r="FR158" s="196"/>
      <c r="FS158" s="196"/>
      <c r="FT158" s="196"/>
      <c r="FU158" s="196"/>
      <c r="FV158" s="196"/>
      <c r="FW158" s="196"/>
      <c r="FX158" s="196"/>
      <c r="FY158" s="196"/>
      <c r="FZ158" s="196"/>
      <c r="GA158" s="196"/>
      <c r="GB158" s="196"/>
      <c r="GC158" s="196"/>
      <c r="GD158" s="196"/>
      <c r="GE158" s="196"/>
      <c r="GF158" s="196"/>
      <c r="GG158" s="196"/>
      <c r="GH158" s="196"/>
      <c r="GI158" s="196"/>
      <c r="GJ158" s="196"/>
      <c r="GK158" s="196"/>
      <c r="GL158" s="196"/>
      <c r="GM158" s="196"/>
      <c r="GN158" s="196"/>
      <c r="GO158" s="196"/>
      <c r="GP158" s="196"/>
      <c r="GQ158" s="196"/>
      <c r="GR158" s="196"/>
      <c r="GS158" s="196"/>
      <c r="GT158" s="196"/>
      <c r="GU158" s="196"/>
      <c r="GV158" s="196"/>
      <c r="GW158" s="196"/>
      <c r="GX158" s="196"/>
      <c r="GY158" s="196"/>
      <c r="GZ158" s="196"/>
      <c r="HA158" s="196"/>
      <c r="HB158" s="196"/>
      <c r="HC158" s="196"/>
      <c r="HD158" s="196"/>
      <c r="HE158" s="196"/>
      <c r="HF158" s="196"/>
      <c r="HG158" s="196"/>
      <c r="HH158" s="196"/>
      <c r="HI158" s="196"/>
      <c r="HJ158" s="196"/>
      <c r="HK158" s="196"/>
      <c r="HL158" s="196"/>
      <c r="HM158" s="196"/>
      <c r="HN158" s="196"/>
      <c r="HO158" s="196"/>
      <c r="HP158" s="196"/>
      <c r="HQ158" s="196"/>
      <c r="HR158" s="196"/>
      <c r="HS158" s="196"/>
      <c r="HT158" s="196"/>
      <c r="HU158" s="196"/>
      <c r="HV158" s="196"/>
      <c r="HW158" s="196"/>
      <c r="HX158" s="196"/>
      <c r="HY158" s="196"/>
      <c r="HZ158" s="196"/>
      <c r="IA158" s="196"/>
      <c r="IB158" s="196"/>
      <c r="IC158" s="196"/>
      <c r="ID158" s="196"/>
      <c r="IE158" s="196"/>
      <c r="IF158" s="196"/>
      <c r="IG158" s="196"/>
      <c r="IH158" s="196"/>
      <c r="II158" s="196"/>
      <c r="IJ158" s="196"/>
      <c r="IK158" s="196"/>
      <c r="IL158" s="196"/>
      <c r="IM158" s="196"/>
      <c r="IN158" s="196"/>
      <c r="IO158" s="196"/>
      <c r="IP158" s="196"/>
      <c r="IQ158" s="196"/>
      <c r="IR158" s="196"/>
      <c r="IS158" s="196"/>
      <c r="IT158" s="196"/>
      <c r="IU158" s="196"/>
      <c r="IV158" s="196"/>
      <c r="IW158" s="196"/>
      <c r="IX158" s="196"/>
      <c r="IY158" s="196"/>
      <c r="IZ158" s="196"/>
      <c r="JA158" s="196"/>
      <c r="JB158" s="196"/>
      <c r="JC158" s="196"/>
      <c r="JD158" s="196"/>
      <c r="JE158" s="196"/>
      <c r="JF158" s="196"/>
      <c r="JG158" s="196"/>
      <c r="JH158" s="196"/>
      <c r="JI158" s="196"/>
      <c r="JJ158" s="196"/>
      <c r="JK158" s="196"/>
      <c r="JL158" s="196"/>
      <c r="JM158" s="196"/>
      <c r="JN158" s="196"/>
      <c r="JO158" s="196"/>
      <c r="JP158" s="196"/>
      <c r="JQ158" s="196"/>
      <c r="JR158" s="196"/>
      <c r="JS158" s="196"/>
      <c r="JT158" s="196"/>
      <c r="JU158" s="196"/>
      <c r="JV158" s="196"/>
      <c r="JW158" s="196"/>
      <c r="JX158" s="196"/>
      <c r="JY158" s="196"/>
      <c r="JZ158" s="196"/>
      <c r="KA158" s="196"/>
      <c r="KB158" s="196"/>
      <c r="KC158" s="196"/>
      <c r="KD158" s="196"/>
      <c r="KE158" s="196"/>
      <c r="KF158" s="196"/>
      <c r="KG158" s="196"/>
      <c r="KH158" s="196"/>
      <c r="KI158" s="196"/>
      <c r="KJ158" s="196"/>
      <c r="KK158" s="196"/>
      <c r="KL158" s="196"/>
      <c r="KM158" s="196"/>
      <c r="KN158" s="196"/>
      <c r="KO158" s="196"/>
      <c r="KP158" s="196"/>
      <c r="KQ158" s="196"/>
      <c r="KR158" s="196"/>
      <c r="KS158" s="196"/>
      <c r="KT158" s="196"/>
      <c r="KU158" s="196"/>
      <c r="KV158" s="196"/>
      <c r="KW158" s="196"/>
      <c r="KX158" s="196"/>
      <c r="KY158" s="196"/>
      <c r="KZ158" s="196"/>
    </row>
    <row r="159" spans="1:312" x14ac:dyDescent="0.25">
      <c r="A159" s="86"/>
      <c r="B159" s="86"/>
      <c r="C159" s="86"/>
      <c r="D159" s="86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6"/>
      <c r="BD159" s="196"/>
      <c r="BE159" s="196"/>
      <c r="BF159" s="196"/>
      <c r="BG159" s="196"/>
      <c r="BH159" s="196"/>
      <c r="BI159" s="196"/>
      <c r="BJ159" s="196"/>
      <c r="BK159" s="196"/>
      <c r="BL159" s="196"/>
      <c r="BM159" s="196"/>
      <c r="BN159" s="196"/>
      <c r="BO159" s="196"/>
      <c r="BP159" s="196"/>
      <c r="BQ159" s="196"/>
      <c r="BR159" s="196"/>
      <c r="BS159" s="196"/>
      <c r="BT159" s="196"/>
      <c r="BU159" s="196"/>
      <c r="BV159" s="196"/>
      <c r="BW159" s="196"/>
      <c r="BX159" s="196"/>
      <c r="BY159" s="196"/>
      <c r="BZ159" s="196"/>
      <c r="CA159" s="196"/>
      <c r="CB159" s="196"/>
      <c r="CC159" s="196"/>
      <c r="CD159" s="196"/>
      <c r="CE159" s="196"/>
      <c r="CF159" s="196"/>
      <c r="CG159" s="196"/>
      <c r="CH159" s="196"/>
      <c r="CI159" s="196"/>
      <c r="CJ159" s="196"/>
      <c r="CK159" s="196"/>
      <c r="CL159" s="196"/>
      <c r="CM159" s="196"/>
      <c r="CN159" s="196"/>
      <c r="CO159" s="196"/>
      <c r="CP159" s="196"/>
      <c r="CQ159" s="196"/>
      <c r="CR159" s="196"/>
      <c r="CS159" s="196"/>
      <c r="CT159" s="196"/>
      <c r="CU159" s="196"/>
      <c r="CV159" s="196"/>
      <c r="CW159" s="196"/>
      <c r="CX159" s="196"/>
      <c r="CY159" s="196"/>
      <c r="CZ159" s="196"/>
      <c r="DA159" s="196"/>
      <c r="DB159" s="196"/>
      <c r="DC159" s="196"/>
      <c r="DD159" s="196"/>
      <c r="DE159" s="196"/>
      <c r="DF159" s="196"/>
      <c r="DG159" s="196"/>
      <c r="DH159" s="196"/>
      <c r="DI159" s="196"/>
      <c r="DJ159" s="196"/>
      <c r="DK159" s="196"/>
      <c r="DL159" s="196"/>
      <c r="DM159" s="196"/>
      <c r="DN159" s="196"/>
      <c r="DO159" s="196"/>
      <c r="DP159" s="196"/>
      <c r="DQ159" s="196"/>
      <c r="DR159" s="196"/>
      <c r="DS159" s="196"/>
      <c r="DT159" s="196"/>
      <c r="DU159" s="196"/>
      <c r="DV159" s="196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</row>
    <row r="160" spans="1:312" x14ac:dyDescent="0.25">
      <c r="A160" s="86"/>
      <c r="B160" s="86"/>
      <c r="C160" s="86"/>
      <c r="D160" s="86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6"/>
      <c r="BD160" s="196"/>
      <c r="BE160" s="196"/>
      <c r="BF160" s="196"/>
      <c r="BG160" s="196"/>
      <c r="BH160" s="196"/>
      <c r="BI160" s="196"/>
      <c r="BJ160" s="196"/>
      <c r="BK160" s="196"/>
      <c r="BL160" s="196"/>
      <c r="BM160" s="196"/>
      <c r="BN160" s="196"/>
      <c r="BO160" s="196"/>
      <c r="BP160" s="196"/>
      <c r="BQ160" s="196"/>
      <c r="BR160" s="196"/>
      <c r="BS160" s="196"/>
      <c r="BT160" s="196"/>
      <c r="BU160" s="196"/>
      <c r="BV160" s="196"/>
      <c r="BW160" s="196"/>
      <c r="BX160" s="196"/>
      <c r="BY160" s="196"/>
      <c r="BZ160" s="196"/>
      <c r="CA160" s="196"/>
      <c r="CB160" s="196"/>
      <c r="CC160" s="196"/>
      <c r="CD160" s="196"/>
      <c r="CE160" s="196"/>
      <c r="CF160" s="196"/>
      <c r="CG160" s="196"/>
      <c r="CH160" s="196"/>
      <c r="CI160" s="196"/>
      <c r="CJ160" s="196"/>
      <c r="CK160" s="196"/>
      <c r="CL160" s="196"/>
      <c r="CM160" s="196"/>
      <c r="CN160" s="196"/>
      <c r="CO160" s="196"/>
      <c r="CP160" s="196"/>
      <c r="CQ160" s="196"/>
      <c r="CR160" s="196"/>
      <c r="CS160" s="196"/>
      <c r="CT160" s="196"/>
      <c r="CU160" s="196"/>
      <c r="CV160" s="196"/>
      <c r="CW160" s="196"/>
      <c r="CX160" s="196"/>
      <c r="CY160" s="196"/>
      <c r="CZ160" s="196"/>
      <c r="DA160" s="196"/>
      <c r="DB160" s="196"/>
      <c r="DC160" s="196"/>
      <c r="DD160" s="196"/>
      <c r="DE160" s="196"/>
      <c r="DF160" s="196"/>
      <c r="DG160" s="196"/>
      <c r="DH160" s="196"/>
      <c r="DI160" s="196"/>
      <c r="DJ160" s="196"/>
      <c r="DK160" s="196"/>
      <c r="DL160" s="196"/>
      <c r="DM160" s="196"/>
      <c r="DN160" s="196"/>
      <c r="DO160" s="196"/>
      <c r="DP160" s="196"/>
      <c r="DQ160" s="196"/>
      <c r="DR160" s="196"/>
      <c r="DS160" s="196"/>
      <c r="DT160" s="196"/>
      <c r="DU160" s="196"/>
      <c r="DV160" s="196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</row>
    <row r="161" spans="1:312" x14ac:dyDescent="0.25">
      <c r="A161" s="86"/>
      <c r="B161" s="86"/>
      <c r="C161" s="86"/>
      <c r="D161" s="86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6"/>
      <c r="BD161" s="196"/>
      <c r="BE161" s="196"/>
      <c r="BF161" s="196"/>
      <c r="BG161" s="196"/>
      <c r="BH161" s="196"/>
      <c r="BI161" s="196"/>
      <c r="BJ161" s="196"/>
      <c r="BK161" s="196"/>
      <c r="BL161" s="196"/>
      <c r="BM161" s="196"/>
      <c r="BN161" s="196"/>
      <c r="BO161" s="196"/>
      <c r="BP161" s="196"/>
      <c r="BQ161" s="196"/>
      <c r="BR161" s="196"/>
      <c r="BS161" s="196"/>
      <c r="BT161" s="196"/>
      <c r="BU161" s="196"/>
      <c r="BV161" s="196"/>
      <c r="BW161" s="196"/>
      <c r="BX161" s="196"/>
      <c r="BY161" s="196"/>
      <c r="BZ161" s="196"/>
      <c r="CA161" s="196"/>
      <c r="CB161" s="196"/>
      <c r="CC161" s="196"/>
      <c r="CD161" s="196"/>
      <c r="CE161" s="196"/>
      <c r="CF161" s="196"/>
      <c r="CG161" s="196"/>
      <c r="CH161" s="196"/>
      <c r="CI161" s="196"/>
      <c r="CJ161" s="196"/>
      <c r="CK161" s="196"/>
      <c r="CL161" s="196"/>
      <c r="CM161" s="196"/>
      <c r="CN161" s="196"/>
      <c r="CO161" s="196"/>
      <c r="CP161" s="196"/>
      <c r="CQ161" s="196"/>
      <c r="CR161" s="196"/>
      <c r="CS161" s="196"/>
      <c r="CT161" s="196"/>
      <c r="CU161" s="196"/>
      <c r="CV161" s="196"/>
      <c r="CW161" s="196"/>
      <c r="CX161" s="196"/>
      <c r="CY161" s="196"/>
      <c r="CZ161" s="196"/>
      <c r="DA161" s="196"/>
      <c r="DB161" s="196"/>
      <c r="DC161" s="196"/>
      <c r="DD161" s="196"/>
      <c r="DE161" s="196"/>
      <c r="DF161" s="196"/>
      <c r="DG161" s="196"/>
      <c r="DH161" s="196"/>
      <c r="DI161" s="196"/>
      <c r="DJ161" s="196"/>
      <c r="DK161" s="196"/>
      <c r="DL161" s="196"/>
      <c r="DM161" s="196"/>
      <c r="DN161" s="196"/>
      <c r="DO161" s="196"/>
      <c r="DP161" s="196"/>
      <c r="DQ161" s="196"/>
      <c r="DR161" s="196"/>
      <c r="DS161" s="196"/>
      <c r="DT161" s="196"/>
      <c r="DU161" s="196"/>
      <c r="DV161" s="196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</row>
    <row r="162" spans="1:312" x14ac:dyDescent="0.25">
      <c r="A162" s="86"/>
      <c r="B162" s="86"/>
      <c r="C162" s="86"/>
      <c r="D162" s="86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6"/>
      <c r="BD162" s="196"/>
      <c r="BE162" s="196"/>
      <c r="BF162" s="196"/>
      <c r="BG162" s="196"/>
      <c r="BH162" s="196"/>
      <c r="BI162" s="196"/>
      <c r="BJ162" s="196"/>
      <c r="BK162" s="196"/>
      <c r="BL162" s="196"/>
      <c r="BM162" s="196"/>
      <c r="BN162" s="196"/>
      <c r="BO162" s="196"/>
      <c r="BP162" s="196"/>
      <c r="BQ162" s="196"/>
      <c r="BR162" s="196"/>
      <c r="BS162" s="196"/>
      <c r="BT162" s="196"/>
      <c r="BU162" s="196"/>
      <c r="BV162" s="196"/>
      <c r="BW162" s="196"/>
      <c r="BX162" s="196"/>
      <c r="BY162" s="196"/>
      <c r="BZ162" s="196"/>
      <c r="CA162" s="196"/>
      <c r="CB162" s="196"/>
      <c r="CC162" s="196"/>
      <c r="CD162" s="196"/>
      <c r="CE162" s="196"/>
      <c r="CF162" s="196"/>
      <c r="CG162" s="196"/>
      <c r="CH162" s="196"/>
      <c r="CI162" s="196"/>
      <c r="CJ162" s="196"/>
      <c r="CK162" s="196"/>
      <c r="CL162" s="196"/>
      <c r="CM162" s="196"/>
      <c r="CN162" s="196"/>
      <c r="CO162" s="196"/>
      <c r="CP162" s="196"/>
      <c r="CQ162" s="196"/>
      <c r="CR162" s="196"/>
      <c r="CS162" s="196"/>
      <c r="CT162" s="196"/>
      <c r="CU162" s="196"/>
      <c r="CV162" s="196"/>
      <c r="CW162" s="196"/>
      <c r="CX162" s="196"/>
      <c r="CY162" s="196"/>
      <c r="CZ162" s="196"/>
      <c r="DA162" s="196"/>
      <c r="DB162" s="196"/>
      <c r="DC162" s="196"/>
      <c r="DD162" s="196"/>
      <c r="DE162" s="196"/>
      <c r="DF162" s="196"/>
      <c r="DG162" s="196"/>
      <c r="DH162" s="196"/>
      <c r="DI162" s="196"/>
      <c r="DJ162" s="196"/>
      <c r="DK162" s="196"/>
      <c r="DL162" s="196"/>
      <c r="DM162" s="196"/>
      <c r="DN162" s="196"/>
      <c r="DO162" s="196"/>
      <c r="DP162" s="196"/>
      <c r="DQ162" s="196"/>
      <c r="DR162" s="196"/>
      <c r="DS162" s="196"/>
      <c r="DT162" s="196"/>
      <c r="DU162" s="196"/>
      <c r="DV162" s="196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</row>
    <row r="163" spans="1:312" x14ac:dyDescent="0.25">
      <c r="A163" s="86"/>
      <c r="B163" s="86"/>
      <c r="C163" s="86"/>
      <c r="D163" s="86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6"/>
      <c r="BD163" s="196"/>
      <c r="BE163" s="196"/>
      <c r="BF163" s="196"/>
      <c r="BG163" s="196"/>
      <c r="BH163" s="196"/>
      <c r="BI163" s="196"/>
      <c r="BJ163" s="196"/>
      <c r="BK163" s="196"/>
      <c r="BL163" s="196"/>
      <c r="BM163" s="196"/>
      <c r="BN163" s="196"/>
      <c r="BO163" s="196"/>
      <c r="BP163" s="196"/>
      <c r="BQ163" s="196"/>
      <c r="BR163" s="196"/>
      <c r="BS163" s="196"/>
      <c r="BT163" s="196"/>
      <c r="BU163" s="196"/>
      <c r="BV163" s="196"/>
      <c r="BW163" s="196"/>
      <c r="BX163" s="196"/>
      <c r="BY163" s="196"/>
      <c r="BZ163" s="196"/>
      <c r="CA163" s="196"/>
      <c r="CB163" s="196"/>
      <c r="CC163" s="196"/>
      <c r="CD163" s="196"/>
      <c r="CE163" s="196"/>
      <c r="CF163" s="196"/>
      <c r="CG163" s="196"/>
      <c r="CH163" s="196"/>
      <c r="CI163" s="196"/>
      <c r="CJ163" s="196"/>
      <c r="CK163" s="196"/>
      <c r="CL163" s="196"/>
      <c r="CM163" s="196"/>
      <c r="CN163" s="196"/>
      <c r="CO163" s="196"/>
      <c r="CP163" s="196"/>
      <c r="CQ163" s="196"/>
      <c r="CR163" s="196"/>
      <c r="CS163" s="196"/>
      <c r="CT163" s="196"/>
      <c r="CU163" s="196"/>
      <c r="CV163" s="196"/>
      <c r="CW163" s="196"/>
      <c r="CX163" s="196"/>
      <c r="CY163" s="196"/>
      <c r="CZ163" s="196"/>
      <c r="DA163" s="196"/>
      <c r="DB163" s="196"/>
      <c r="DC163" s="196"/>
      <c r="DD163" s="196"/>
      <c r="DE163" s="196"/>
      <c r="DF163" s="196"/>
      <c r="DG163" s="196"/>
      <c r="DH163" s="196"/>
      <c r="DI163" s="196"/>
      <c r="DJ163" s="196"/>
      <c r="DK163" s="196"/>
      <c r="DL163" s="196"/>
      <c r="DM163" s="196"/>
      <c r="DN163" s="196"/>
      <c r="DO163" s="196"/>
      <c r="DP163" s="196"/>
      <c r="DQ163" s="196"/>
      <c r="DR163" s="196"/>
      <c r="DS163" s="196"/>
      <c r="DT163" s="196"/>
      <c r="DU163" s="196"/>
      <c r="DV163" s="196"/>
      <c r="DW163" s="196"/>
      <c r="DX163" s="196"/>
      <c r="DY163" s="196"/>
      <c r="DZ163" s="196"/>
      <c r="EA163" s="196"/>
      <c r="EB163" s="196"/>
      <c r="EC163" s="196"/>
      <c r="ED163" s="196"/>
      <c r="EE163" s="196"/>
      <c r="EF163" s="196"/>
      <c r="EG163" s="196"/>
      <c r="EH163" s="196"/>
      <c r="EI163" s="196"/>
      <c r="EJ163" s="196"/>
      <c r="EK163" s="196"/>
      <c r="EL163" s="196"/>
      <c r="EM163" s="196"/>
      <c r="EN163" s="196"/>
      <c r="EO163" s="196"/>
      <c r="EP163" s="196"/>
      <c r="EQ163" s="196"/>
      <c r="ER163" s="196"/>
      <c r="ES163" s="196"/>
      <c r="ET163" s="196"/>
      <c r="EU163" s="196"/>
      <c r="EV163" s="196"/>
      <c r="EW163" s="196"/>
      <c r="EX163" s="196"/>
      <c r="EY163" s="196"/>
      <c r="EZ163" s="196"/>
      <c r="FA163" s="196"/>
      <c r="FB163" s="196"/>
      <c r="FC163" s="196"/>
      <c r="FD163" s="196"/>
      <c r="FE163" s="196"/>
      <c r="FF163" s="196"/>
      <c r="FG163" s="196"/>
      <c r="FH163" s="196"/>
      <c r="FI163" s="196"/>
      <c r="FJ163" s="196"/>
      <c r="FK163" s="196"/>
      <c r="FL163" s="196"/>
      <c r="FM163" s="196"/>
      <c r="FN163" s="196"/>
      <c r="FO163" s="196"/>
      <c r="FP163" s="196"/>
      <c r="FQ163" s="196"/>
      <c r="FR163" s="196"/>
      <c r="FS163" s="196"/>
      <c r="FT163" s="196"/>
      <c r="FU163" s="196"/>
      <c r="FV163" s="196"/>
      <c r="FW163" s="196"/>
      <c r="FX163" s="196"/>
      <c r="FY163" s="196"/>
      <c r="FZ163" s="196"/>
      <c r="GA163" s="196"/>
      <c r="GB163" s="196"/>
      <c r="GC163" s="196"/>
      <c r="GD163" s="196"/>
      <c r="GE163" s="196"/>
      <c r="GF163" s="196"/>
      <c r="GG163" s="196"/>
      <c r="GH163" s="196"/>
      <c r="GI163" s="196"/>
      <c r="GJ163" s="196"/>
      <c r="GK163" s="196"/>
      <c r="GL163" s="196"/>
      <c r="GM163" s="196"/>
      <c r="GN163" s="196"/>
      <c r="GO163" s="196"/>
      <c r="GP163" s="196"/>
      <c r="GQ163" s="196"/>
      <c r="GR163" s="196"/>
      <c r="GS163" s="196"/>
      <c r="GT163" s="196"/>
      <c r="GU163" s="196"/>
      <c r="GV163" s="196"/>
      <c r="GW163" s="196"/>
      <c r="GX163" s="196"/>
      <c r="GY163" s="196"/>
      <c r="GZ163" s="196"/>
      <c r="HA163" s="196"/>
      <c r="HB163" s="196"/>
      <c r="HC163" s="196"/>
      <c r="HD163" s="196"/>
      <c r="HE163" s="196"/>
      <c r="HF163" s="196"/>
      <c r="HG163" s="196"/>
      <c r="HH163" s="196"/>
      <c r="HI163" s="196"/>
      <c r="HJ163" s="196"/>
      <c r="HK163" s="196"/>
      <c r="HL163" s="196"/>
      <c r="HM163" s="196"/>
      <c r="HN163" s="196"/>
      <c r="HO163" s="196"/>
      <c r="HP163" s="196"/>
      <c r="HQ163" s="196"/>
      <c r="HR163" s="196"/>
      <c r="HS163" s="196"/>
      <c r="HT163" s="196"/>
      <c r="HU163" s="196"/>
      <c r="HV163" s="196"/>
      <c r="HW163" s="196"/>
      <c r="HX163" s="196"/>
      <c r="HY163" s="196"/>
      <c r="HZ163" s="196"/>
      <c r="IA163" s="196"/>
      <c r="IB163" s="196"/>
      <c r="IC163" s="196"/>
      <c r="ID163" s="196"/>
      <c r="IE163" s="196"/>
      <c r="IF163" s="196"/>
      <c r="IG163" s="196"/>
      <c r="IH163" s="196"/>
      <c r="II163" s="196"/>
      <c r="IJ163" s="196"/>
      <c r="IK163" s="196"/>
      <c r="IL163" s="196"/>
      <c r="IM163" s="196"/>
      <c r="IN163" s="196"/>
      <c r="IO163" s="196"/>
      <c r="IP163" s="196"/>
      <c r="IQ163" s="196"/>
      <c r="IR163" s="196"/>
      <c r="IS163" s="196"/>
      <c r="IT163" s="196"/>
      <c r="IU163" s="196"/>
      <c r="IV163" s="196"/>
      <c r="IW163" s="196"/>
      <c r="IX163" s="196"/>
      <c r="IY163" s="196"/>
      <c r="IZ163" s="196"/>
      <c r="JA163" s="196"/>
      <c r="JB163" s="196"/>
      <c r="JC163" s="196"/>
      <c r="JD163" s="196"/>
      <c r="JE163" s="196"/>
      <c r="JF163" s="196"/>
      <c r="JG163" s="196"/>
      <c r="JH163" s="196"/>
      <c r="JI163" s="196"/>
      <c r="JJ163" s="196"/>
      <c r="JK163" s="196"/>
      <c r="JL163" s="196"/>
      <c r="JM163" s="196"/>
      <c r="JN163" s="196"/>
      <c r="JO163" s="196"/>
      <c r="JP163" s="196"/>
      <c r="JQ163" s="196"/>
      <c r="JR163" s="196"/>
      <c r="JS163" s="196"/>
      <c r="JT163" s="196"/>
      <c r="JU163" s="196"/>
      <c r="JV163" s="196"/>
      <c r="JW163" s="196"/>
      <c r="JX163" s="196"/>
      <c r="JY163" s="196"/>
      <c r="JZ163" s="196"/>
      <c r="KA163" s="196"/>
      <c r="KB163" s="196"/>
      <c r="KC163" s="196"/>
      <c r="KD163" s="196"/>
      <c r="KE163" s="196"/>
      <c r="KF163" s="196"/>
      <c r="KG163" s="196"/>
      <c r="KH163" s="196"/>
      <c r="KI163" s="196"/>
      <c r="KJ163" s="196"/>
      <c r="KK163" s="196"/>
      <c r="KL163" s="196"/>
      <c r="KM163" s="196"/>
      <c r="KN163" s="196"/>
      <c r="KO163" s="196"/>
      <c r="KP163" s="196"/>
      <c r="KQ163" s="196"/>
      <c r="KR163" s="196"/>
      <c r="KS163" s="196"/>
      <c r="KT163" s="196"/>
      <c r="KU163" s="196"/>
      <c r="KV163" s="196"/>
      <c r="KW163" s="196"/>
      <c r="KX163" s="196"/>
      <c r="KY163" s="196"/>
      <c r="KZ163" s="196"/>
    </row>
    <row r="164" spans="1:312" x14ac:dyDescent="0.25">
      <c r="A164" s="86"/>
      <c r="B164" s="86"/>
      <c r="C164" s="86"/>
      <c r="D164" s="86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6"/>
      <c r="BD164" s="196"/>
      <c r="BE164" s="196"/>
      <c r="BF164" s="196"/>
      <c r="BG164" s="196"/>
      <c r="BH164" s="196"/>
      <c r="BI164" s="196"/>
      <c r="BJ164" s="196"/>
      <c r="BK164" s="196"/>
      <c r="BL164" s="196"/>
      <c r="BM164" s="196"/>
      <c r="BN164" s="196"/>
      <c r="BO164" s="196"/>
      <c r="BP164" s="196"/>
      <c r="BQ164" s="196"/>
      <c r="BR164" s="196"/>
      <c r="BS164" s="196"/>
      <c r="BT164" s="196"/>
      <c r="BU164" s="196"/>
      <c r="BV164" s="196"/>
      <c r="BW164" s="196"/>
      <c r="BX164" s="196"/>
      <c r="BY164" s="196"/>
      <c r="BZ164" s="196"/>
      <c r="CA164" s="196"/>
      <c r="CB164" s="196"/>
      <c r="CC164" s="196"/>
      <c r="CD164" s="196"/>
      <c r="CE164" s="196"/>
      <c r="CF164" s="196"/>
      <c r="CG164" s="196"/>
      <c r="CH164" s="196"/>
      <c r="CI164" s="196"/>
      <c r="CJ164" s="196"/>
      <c r="CK164" s="196"/>
      <c r="CL164" s="196"/>
      <c r="CM164" s="196"/>
      <c r="CN164" s="196"/>
      <c r="CO164" s="196"/>
      <c r="CP164" s="196"/>
      <c r="CQ164" s="196"/>
      <c r="CR164" s="196"/>
      <c r="CS164" s="196"/>
      <c r="CT164" s="196"/>
      <c r="CU164" s="196"/>
      <c r="CV164" s="196"/>
      <c r="CW164" s="196"/>
      <c r="CX164" s="196"/>
      <c r="CY164" s="196"/>
      <c r="CZ164" s="196"/>
      <c r="DA164" s="196"/>
      <c r="DB164" s="196"/>
      <c r="DC164" s="196"/>
      <c r="DD164" s="196"/>
      <c r="DE164" s="196"/>
      <c r="DF164" s="196"/>
      <c r="DG164" s="196"/>
      <c r="DH164" s="196"/>
      <c r="DI164" s="196"/>
      <c r="DJ164" s="196"/>
      <c r="DK164" s="196"/>
      <c r="DL164" s="196"/>
      <c r="DM164" s="196"/>
      <c r="DN164" s="196"/>
      <c r="DO164" s="196"/>
      <c r="DP164" s="196"/>
      <c r="DQ164" s="196"/>
      <c r="DR164" s="196"/>
      <c r="DS164" s="196"/>
      <c r="DT164" s="196"/>
      <c r="DU164" s="196"/>
      <c r="DV164" s="196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</row>
    <row r="165" spans="1:312" x14ac:dyDescent="0.25">
      <c r="A165" s="86"/>
      <c r="B165" s="86"/>
      <c r="C165" s="86"/>
      <c r="D165" s="86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6"/>
      <c r="BD165" s="196"/>
      <c r="BE165" s="196"/>
      <c r="BF165" s="196"/>
      <c r="BG165" s="196"/>
      <c r="BH165" s="196"/>
      <c r="BI165" s="196"/>
      <c r="BJ165" s="196"/>
      <c r="BK165" s="196"/>
      <c r="BL165" s="196"/>
      <c r="BM165" s="196"/>
      <c r="BN165" s="196"/>
      <c r="BO165" s="196"/>
      <c r="BP165" s="196"/>
      <c r="BQ165" s="196"/>
      <c r="BR165" s="196"/>
      <c r="BS165" s="196"/>
      <c r="BT165" s="196"/>
      <c r="BU165" s="196"/>
      <c r="BV165" s="196"/>
      <c r="BW165" s="196"/>
      <c r="BX165" s="196"/>
      <c r="BY165" s="196"/>
      <c r="BZ165" s="196"/>
      <c r="CA165" s="196"/>
      <c r="CB165" s="196"/>
      <c r="CC165" s="196"/>
      <c r="CD165" s="196"/>
      <c r="CE165" s="196"/>
      <c r="CF165" s="196"/>
      <c r="CG165" s="196"/>
      <c r="CH165" s="196"/>
      <c r="CI165" s="196"/>
      <c r="CJ165" s="196"/>
      <c r="CK165" s="196"/>
      <c r="CL165" s="196"/>
      <c r="CM165" s="196"/>
      <c r="CN165" s="196"/>
      <c r="CO165" s="196"/>
      <c r="CP165" s="196"/>
      <c r="CQ165" s="196"/>
      <c r="CR165" s="196"/>
      <c r="CS165" s="196"/>
      <c r="CT165" s="196"/>
      <c r="CU165" s="196"/>
      <c r="CV165" s="196"/>
      <c r="CW165" s="196"/>
      <c r="CX165" s="196"/>
      <c r="CY165" s="196"/>
      <c r="CZ165" s="196"/>
      <c r="DA165" s="196"/>
      <c r="DB165" s="196"/>
      <c r="DC165" s="196"/>
      <c r="DD165" s="196"/>
      <c r="DE165" s="196"/>
      <c r="DF165" s="196"/>
      <c r="DG165" s="196"/>
      <c r="DH165" s="196"/>
      <c r="DI165" s="196"/>
      <c r="DJ165" s="196"/>
      <c r="DK165" s="196"/>
      <c r="DL165" s="196"/>
      <c r="DM165" s="196"/>
      <c r="DN165" s="196"/>
      <c r="DO165" s="196"/>
      <c r="DP165" s="196"/>
      <c r="DQ165" s="196"/>
      <c r="DR165" s="196"/>
      <c r="DS165" s="196"/>
      <c r="DT165" s="196"/>
      <c r="DU165" s="196"/>
      <c r="DV165" s="196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</row>
    <row r="166" spans="1:312" x14ac:dyDescent="0.25">
      <c r="A166" s="86"/>
      <c r="B166" s="86"/>
      <c r="C166" s="86"/>
      <c r="D166" s="86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6"/>
      <c r="BD166" s="196"/>
      <c r="BE166" s="196"/>
      <c r="BF166" s="196"/>
      <c r="BG166" s="196"/>
      <c r="BH166" s="196"/>
      <c r="BI166" s="196"/>
      <c r="BJ166" s="196"/>
      <c r="BK166" s="196"/>
      <c r="BL166" s="196"/>
      <c r="BM166" s="196"/>
      <c r="BN166" s="196"/>
      <c r="BO166" s="196"/>
      <c r="BP166" s="196"/>
      <c r="BQ166" s="196"/>
      <c r="BR166" s="196"/>
      <c r="BS166" s="196"/>
      <c r="BT166" s="196"/>
      <c r="BU166" s="196"/>
      <c r="BV166" s="196"/>
      <c r="BW166" s="196"/>
      <c r="BX166" s="196"/>
      <c r="BY166" s="196"/>
      <c r="BZ166" s="196"/>
      <c r="CA166" s="196"/>
      <c r="CB166" s="196"/>
      <c r="CC166" s="196"/>
      <c r="CD166" s="196"/>
      <c r="CE166" s="196"/>
      <c r="CF166" s="196"/>
      <c r="CG166" s="196"/>
      <c r="CH166" s="196"/>
      <c r="CI166" s="196"/>
      <c r="CJ166" s="196"/>
      <c r="CK166" s="196"/>
      <c r="CL166" s="196"/>
      <c r="CM166" s="196"/>
      <c r="CN166" s="196"/>
      <c r="CO166" s="196"/>
      <c r="CP166" s="196"/>
      <c r="CQ166" s="196"/>
      <c r="CR166" s="196"/>
      <c r="CS166" s="196"/>
      <c r="CT166" s="196"/>
      <c r="CU166" s="196"/>
      <c r="CV166" s="196"/>
      <c r="CW166" s="196"/>
      <c r="CX166" s="196"/>
      <c r="CY166" s="196"/>
      <c r="CZ166" s="196"/>
      <c r="DA166" s="196"/>
      <c r="DB166" s="196"/>
      <c r="DC166" s="196"/>
      <c r="DD166" s="196"/>
      <c r="DE166" s="196"/>
      <c r="DF166" s="196"/>
      <c r="DG166" s="196"/>
      <c r="DH166" s="196"/>
      <c r="DI166" s="196"/>
      <c r="DJ166" s="196"/>
      <c r="DK166" s="196"/>
      <c r="DL166" s="196"/>
      <c r="DM166" s="196"/>
      <c r="DN166" s="196"/>
      <c r="DO166" s="196"/>
      <c r="DP166" s="196"/>
      <c r="DQ166" s="196"/>
      <c r="DR166" s="196"/>
      <c r="DS166" s="196"/>
      <c r="DT166" s="196"/>
      <c r="DU166" s="196"/>
      <c r="DV166" s="196"/>
      <c r="DW166" s="196"/>
      <c r="DX166" s="196"/>
      <c r="DY166" s="196"/>
      <c r="DZ166" s="196"/>
      <c r="EA166" s="196"/>
      <c r="EB166" s="196"/>
      <c r="EC166" s="196"/>
      <c r="ED166" s="196"/>
      <c r="EE166" s="196"/>
      <c r="EF166" s="196"/>
      <c r="EG166" s="196"/>
      <c r="EH166" s="196"/>
      <c r="EI166" s="196"/>
      <c r="EJ166" s="196"/>
      <c r="EK166" s="196"/>
      <c r="EL166" s="196"/>
      <c r="EM166" s="196"/>
      <c r="EN166" s="196"/>
      <c r="EO166" s="196"/>
      <c r="EP166" s="196"/>
      <c r="EQ166" s="196"/>
      <c r="ER166" s="196"/>
      <c r="ES166" s="196"/>
      <c r="ET166" s="196"/>
      <c r="EU166" s="196"/>
      <c r="EV166" s="196"/>
      <c r="EW166" s="196"/>
      <c r="EX166" s="196"/>
      <c r="EY166" s="196"/>
      <c r="EZ166" s="196"/>
      <c r="FA166" s="196"/>
      <c r="FB166" s="196"/>
      <c r="FC166" s="196"/>
      <c r="FD166" s="196"/>
      <c r="FE166" s="196"/>
      <c r="FF166" s="196"/>
      <c r="FG166" s="196"/>
      <c r="FH166" s="196"/>
      <c r="FI166" s="196"/>
      <c r="FJ166" s="196"/>
      <c r="FK166" s="196"/>
      <c r="FL166" s="196"/>
      <c r="FM166" s="196"/>
      <c r="FN166" s="196"/>
      <c r="FO166" s="196"/>
      <c r="FP166" s="196"/>
      <c r="FQ166" s="196"/>
      <c r="FR166" s="196"/>
      <c r="FS166" s="196"/>
      <c r="FT166" s="196"/>
      <c r="FU166" s="196"/>
      <c r="FV166" s="196"/>
      <c r="FW166" s="196"/>
      <c r="FX166" s="196"/>
      <c r="FY166" s="196"/>
      <c r="FZ166" s="196"/>
      <c r="GA166" s="196"/>
      <c r="GB166" s="196"/>
      <c r="GC166" s="196"/>
      <c r="GD166" s="196"/>
      <c r="GE166" s="196"/>
      <c r="GF166" s="196"/>
      <c r="GG166" s="196"/>
      <c r="GH166" s="196"/>
      <c r="GI166" s="196"/>
      <c r="GJ166" s="196"/>
      <c r="GK166" s="196"/>
      <c r="GL166" s="196"/>
      <c r="GM166" s="196"/>
      <c r="GN166" s="196"/>
      <c r="GO166" s="196"/>
      <c r="GP166" s="196"/>
      <c r="GQ166" s="196"/>
      <c r="GR166" s="196"/>
      <c r="GS166" s="196"/>
      <c r="GT166" s="196"/>
      <c r="GU166" s="196"/>
      <c r="GV166" s="196"/>
      <c r="GW166" s="196"/>
      <c r="GX166" s="196"/>
      <c r="GY166" s="196"/>
      <c r="GZ166" s="196"/>
      <c r="HA166" s="196"/>
      <c r="HB166" s="196"/>
      <c r="HC166" s="196"/>
      <c r="HD166" s="196"/>
      <c r="HE166" s="196"/>
      <c r="HF166" s="196"/>
      <c r="HG166" s="196"/>
      <c r="HH166" s="196"/>
      <c r="HI166" s="196"/>
      <c r="HJ166" s="196"/>
      <c r="HK166" s="196"/>
      <c r="HL166" s="196"/>
      <c r="HM166" s="196"/>
      <c r="HN166" s="196"/>
      <c r="HO166" s="196"/>
      <c r="HP166" s="196"/>
      <c r="HQ166" s="196"/>
      <c r="HR166" s="196"/>
      <c r="HS166" s="196"/>
      <c r="HT166" s="196"/>
      <c r="HU166" s="196"/>
      <c r="HV166" s="196"/>
      <c r="HW166" s="196"/>
      <c r="HX166" s="196"/>
      <c r="HY166" s="196"/>
      <c r="HZ166" s="196"/>
      <c r="IA166" s="196"/>
      <c r="IB166" s="196"/>
      <c r="IC166" s="196"/>
      <c r="ID166" s="196"/>
      <c r="IE166" s="196"/>
      <c r="IF166" s="196"/>
      <c r="IG166" s="196"/>
      <c r="IH166" s="196"/>
      <c r="II166" s="196"/>
      <c r="IJ166" s="196"/>
      <c r="IK166" s="196"/>
      <c r="IL166" s="196"/>
      <c r="IM166" s="196"/>
      <c r="IN166" s="196"/>
      <c r="IO166" s="196"/>
      <c r="IP166" s="196"/>
      <c r="IQ166" s="196"/>
      <c r="IR166" s="196"/>
      <c r="IS166" s="196"/>
      <c r="IT166" s="196"/>
      <c r="IU166" s="196"/>
      <c r="IV166" s="196"/>
      <c r="IW166" s="196"/>
      <c r="IX166" s="196"/>
      <c r="IY166" s="196"/>
      <c r="IZ166" s="196"/>
      <c r="JA166" s="196"/>
      <c r="JB166" s="196"/>
      <c r="JC166" s="196"/>
      <c r="JD166" s="196"/>
      <c r="JE166" s="196"/>
      <c r="JF166" s="196"/>
      <c r="JG166" s="196"/>
      <c r="JH166" s="196"/>
      <c r="JI166" s="196"/>
      <c r="JJ166" s="196"/>
      <c r="JK166" s="196"/>
      <c r="JL166" s="196"/>
      <c r="JM166" s="196"/>
      <c r="JN166" s="196"/>
      <c r="JO166" s="196"/>
      <c r="JP166" s="196"/>
      <c r="JQ166" s="196"/>
      <c r="JR166" s="196"/>
      <c r="JS166" s="196"/>
      <c r="JT166" s="196"/>
      <c r="JU166" s="196"/>
      <c r="JV166" s="196"/>
      <c r="JW166" s="196"/>
      <c r="JX166" s="196"/>
      <c r="JY166" s="196"/>
      <c r="JZ166" s="196"/>
      <c r="KA166" s="196"/>
      <c r="KB166" s="196"/>
      <c r="KC166" s="196"/>
      <c r="KD166" s="196"/>
      <c r="KE166" s="196"/>
      <c r="KF166" s="196"/>
      <c r="KG166" s="196"/>
      <c r="KH166" s="196"/>
      <c r="KI166" s="196"/>
      <c r="KJ166" s="196"/>
      <c r="KK166" s="196"/>
      <c r="KL166" s="196"/>
      <c r="KM166" s="196"/>
      <c r="KN166" s="196"/>
      <c r="KO166" s="196"/>
      <c r="KP166" s="196"/>
      <c r="KQ166" s="196"/>
      <c r="KR166" s="196"/>
      <c r="KS166" s="196"/>
      <c r="KT166" s="196"/>
      <c r="KU166" s="196"/>
      <c r="KV166" s="196"/>
      <c r="KW166" s="196"/>
      <c r="KX166" s="196"/>
      <c r="KY166" s="196"/>
      <c r="KZ166" s="196"/>
    </row>
    <row r="167" spans="1:312" x14ac:dyDescent="0.25">
      <c r="A167" s="86"/>
      <c r="B167" s="86"/>
      <c r="C167" s="86"/>
      <c r="D167" s="86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196"/>
      <c r="BN167" s="196"/>
      <c r="BO167" s="196"/>
      <c r="BP167" s="196"/>
      <c r="BQ167" s="196"/>
      <c r="BR167" s="196"/>
      <c r="BS167" s="196"/>
      <c r="BT167" s="196"/>
      <c r="BU167" s="196"/>
      <c r="BV167" s="196"/>
      <c r="BW167" s="196"/>
      <c r="BX167" s="196"/>
      <c r="BY167" s="196"/>
      <c r="BZ167" s="196"/>
      <c r="CA167" s="196"/>
      <c r="CB167" s="196"/>
      <c r="CC167" s="196"/>
      <c r="CD167" s="196"/>
      <c r="CE167" s="196"/>
      <c r="CF167" s="196"/>
      <c r="CG167" s="196"/>
      <c r="CH167" s="196"/>
      <c r="CI167" s="196"/>
      <c r="CJ167" s="196"/>
      <c r="CK167" s="196"/>
      <c r="CL167" s="196"/>
      <c r="CM167" s="196"/>
      <c r="CN167" s="196"/>
      <c r="CO167" s="196"/>
      <c r="CP167" s="196"/>
      <c r="CQ167" s="196"/>
      <c r="CR167" s="196"/>
      <c r="CS167" s="196"/>
      <c r="CT167" s="196"/>
      <c r="CU167" s="196"/>
      <c r="CV167" s="196"/>
      <c r="CW167" s="196"/>
      <c r="CX167" s="196"/>
      <c r="CY167" s="196"/>
      <c r="CZ167" s="196"/>
      <c r="DA167" s="196"/>
      <c r="DB167" s="196"/>
      <c r="DC167" s="196"/>
      <c r="DD167" s="196"/>
      <c r="DE167" s="196"/>
      <c r="DF167" s="196"/>
      <c r="DG167" s="196"/>
      <c r="DH167" s="196"/>
      <c r="DI167" s="196"/>
      <c r="DJ167" s="196"/>
      <c r="DK167" s="196"/>
      <c r="DL167" s="196"/>
      <c r="DM167" s="196"/>
      <c r="DN167" s="196"/>
      <c r="DO167" s="196"/>
      <c r="DP167" s="196"/>
      <c r="DQ167" s="196"/>
      <c r="DR167" s="196"/>
      <c r="DS167" s="196"/>
      <c r="DT167" s="196"/>
      <c r="DU167" s="196"/>
      <c r="DV167" s="196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</row>
    <row r="168" spans="1:312" x14ac:dyDescent="0.25">
      <c r="A168" s="86"/>
      <c r="B168" s="86"/>
      <c r="C168" s="86"/>
      <c r="D168" s="86"/>
      <c r="E168" s="194"/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6"/>
      <c r="BD168" s="196"/>
      <c r="BE168" s="196"/>
      <c r="BF168" s="196"/>
      <c r="BG168" s="196"/>
      <c r="BH168" s="196"/>
      <c r="BI168" s="196"/>
      <c r="BJ168" s="196"/>
      <c r="BK168" s="196"/>
      <c r="BL168" s="196"/>
      <c r="BM168" s="196"/>
      <c r="BN168" s="196"/>
      <c r="BO168" s="196"/>
      <c r="BP168" s="196"/>
      <c r="BQ168" s="196"/>
      <c r="BR168" s="196"/>
      <c r="BS168" s="196"/>
      <c r="BT168" s="196"/>
      <c r="BU168" s="196"/>
      <c r="BV168" s="196"/>
      <c r="BW168" s="196"/>
      <c r="BX168" s="196"/>
      <c r="BY168" s="196"/>
      <c r="BZ168" s="196"/>
      <c r="CA168" s="196"/>
      <c r="CB168" s="196"/>
      <c r="CC168" s="196"/>
      <c r="CD168" s="196"/>
      <c r="CE168" s="196"/>
      <c r="CF168" s="196"/>
      <c r="CG168" s="196"/>
      <c r="CH168" s="196"/>
      <c r="CI168" s="196"/>
      <c r="CJ168" s="196"/>
      <c r="CK168" s="196"/>
      <c r="CL168" s="196"/>
      <c r="CM168" s="196"/>
      <c r="CN168" s="196"/>
      <c r="CO168" s="196"/>
      <c r="CP168" s="196"/>
      <c r="CQ168" s="196"/>
      <c r="CR168" s="196"/>
      <c r="CS168" s="196"/>
      <c r="CT168" s="196"/>
      <c r="CU168" s="196"/>
      <c r="CV168" s="196"/>
      <c r="CW168" s="196"/>
      <c r="CX168" s="196"/>
      <c r="CY168" s="196"/>
      <c r="CZ168" s="196"/>
      <c r="DA168" s="196"/>
      <c r="DB168" s="196"/>
      <c r="DC168" s="196"/>
      <c r="DD168" s="196"/>
      <c r="DE168" s="196"/>
      <c r="DF168" s="196"/>
      <c r="DG168" s="196"/>
      <c r="DH168" s="196"/>
      <c r="DI168" s="196"/>
      <c r="DJ168" s="196"/>
      <c r="DK168" s="196"/>
      <c r="DL168" s="196"/>
      <c r="DM168" s="196"/>
      <c r="DN168" s="196"/>
      <c r="DO168" s="196"/>
      <c r="DP168" s="196"/>
      <c r="DQ168" s="196"/>
      <c r="DR168" s="196"/>
      <c r="DS168" s="196"/>
      <c r="DT168" s="196"/>
      <c r="DU168" s="196"/>
      <c r="DV168" s="196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</row>
    <row r="169" spans="1:312" x14ac:dyDescent="0.25">
      <c r="A169" s="86"/>
      <c r="B169" s="86"/>
      <c r="C169" s="86"/>
      <c r="D169" s="86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6"/>
      <c r="BD169" s="196"/>
      <c r="BE169" s="196"/>
      <c r="BF169" s="196"/>
      <c r="BG169" s="196"/>
      <c r="BH169" s="196"/>
      <c r="BI169" s="196"/>
      <c r="BJ169" s="196"/>
      <c r="BK169" s="196"/>
      <c r="BL169" s="196"/>
      <c r="BM169" s="196"/>
      <c r="BN169" s="196"/>
      <c r="BO169" s="196"/>
      <c r="BP169" s="196"/>
      <c r="BQ169" s="196"/>
      <c r="BR169" s="196"/>
      <c r="BS169" s="196"/>
      <c r="BT169" s="196"/>
      <c r="BU169" s="196"/>
      <c r="BV169" s="196"/>
      <c r="BW169" s="196"/>
      <c r="BX169" s="196"/>
      <c r="BY169" s="196"/>
      <c r="BZ169" s="196"/>
      <c r="CA169" s="196"/>
      <c r="CB169" s="196"/>
      <c r="CC169" s="196"/>
      <c r="CD169" s="196"/>
      <c r="CE169" s="196"/>
      <c r="CF169" s="196"/>
      <c r="CG169" s="196"/>
      <c r="CH169" s="196"/>
      <c r="CI169" s="196"/>
      <c r="CJ169" s="196"/>
      <c r="CK169" s="196"/>
      <c r="CL169" s="196"/>
      <c r="CM169" s="196"/>
      <c r="CN169" s="196"/>
      <c r="CO169" s="196"/>
      <c r="CP169" s="196"/>
      <c r="CQ169" s="196"/>
      <c r="CR169" s="196"/>
      <c r="CS169" s="196"/>
      <c r="CT169" s="196"/>
      <c r="CU169" s="196"/>
      <c r="CV169" s="196"/>
      <c r="CW169" s="196"/>
      <c r="CX169" s="196"/>
      <c r="CY169" s="196"/>
      <c r="CZ169" s="196"/>
      <c r="DA169" s="196"/>
      <c r="DB169" s="196"/>
      <c r="DC169" s="196"/>
      <c r="DD169" s="196"/>
      <c r="DE169" s="196"/>
      <c r="DF169" s="196"/>
      <c r="DG169" s="196"/>
      <c r="DH169" s="196"/>
      <c r="DI169" s="196"/>
      <c r="DJ169" s="196"/>
      <c r="DK169" s="196"/>
      <c r="DL169" s="196"/>
      <c r="DM169" s="196"/>
      <c r="DN169" s="196"/>
      <c r="DO169" s="196"/>
      <c r="DP169" s="196"/>
      <c r="DQ169" s="196"/>
      <c r="DR169" s="196"/>
      <c r="DS169" s="196"/>
      <c r="DT169" s="196"/>
      <c r="DU169" s="196"/>
      <c r="DV169" s="196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</row>
    <row r="170" spans="1:312" x14ac:dyDescent="0.25">
      <c r="A170" s="86"/>
      <c r="B170" s="86"/>
      <c r="C170" s="86"/>
      <c r="D170" s="86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6"/>
      <c r="BD170" s="196"/>
      <c r="BE170" s="196"/>
      <c r="BF170" s="196"/>
      <c r="BG170" s="196"/>
      <c r="BH170" s="196"/>
      <c r="BI170" s="196"/>
      <c r="BJ170" s="196"/>
      <c r="BK170" s="196"/>
      <c r="BL170" s="196"/>
      <c r="BM170" s="196"/>
      <c r="BN170" s="196"/>
      <c r="BO170" s="196"/>
      <c r="BP170" s="196"/>
      <c r="BQ170" s="196"/>
      <c r="BR170" s="196"/>
      <c r="BS170" s="196"/>
      <c r="BT170" s="196"/>
      <c r="BU170" s="196"/>
      <c r="BV170" s="196"/>
      <c r="BW170" s="196"/>
      <c r="BX170" s="196"/>
      <c r="BY170" s="196"/>
      <c r="BZ170" s="196"/>
      <c r="CA170" s="196"/>
      <c r="CB170" s="196"/>
      <c r="CC170" s="196"/>
      <c r="CD170" s="196"/>
      <c r="CE170" s="196"/>
      <c r="CF170" s="196"/>
      <c r="CG170" s="196"/>
      <c r="CH170" s="196"/>
      <c r="CI170" s="196"/>
      <c r="CJ170" s="196"/>
      <c r="CK170" s="196"/>
      <c r="CL170" s="196"/>
      <c r="CM170" s="196"/>
      <c r="CN170" s="196"/>
      <c r="CO170" s="196"/>
      <c r="CP170" s="196"/>
      <c r="CQ170" s="196"/>
      <c r="CR170" s="196"/>
      <c r="CS170" s="196"/>
      <c r="CT170" s="196"/>
      <c r="CU170" s="196"/>
      <c r="CV170" s="196"/>
      <c r="CW170" s="196"/>
      <c r="CX170" s="196"/>
      <c r="CY170" s="196"/>
      <c r="CZ170" s="196"/>
      <c r="DA170" s="196"/>
      <c r="DB170" s="196"/>
      <c r="DC170" s="196"/>
      <c r="DD170" s="196"/>
      <c r="DE170" s="196"/>
      <c r="DF170" s="196"/>
      <c r="DG170" s="196"/>
      <c r="DH170" s="196"/>
      <c r="DI170" s="196"/>
      <c r="DJ170" s="196"/>
      <c r="DK170" s="196"/>
      <c r="DL170" s="196"/>
      <c r="DM170" s="196"/>
      <c r="DN170" s="196"/>
      <c r="DO170" s="196"/>
      <c r="DP170" s="196"/>
      <c r="DQ170" s="196"/>
      <c r="DR170" s="196"/>
      <c r="DS170" s="196"/>
      <c r="DT170" s="196"/>
      <c r="DU170" s="196"/>
      <c r="DV170" s="196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</row>
    <row r="171" spans="1:312" x14ac:dyDescent="0.25">
      <c r="A171" s="86"/>
      <c r="B171" s="86"/>
      <c r="C171" s="86"/>
      <c r="D171" s="86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6"/>
      <c r="BD171" s="196"/>
      <c r="BE171" s="196"/>
      <c r="BF171" s="196"/>
      <c r="BG171" s="196"/>
      <c r="BH171" s="196"/>
      <c r="BI171" s="196"/>
      <c r="BJ171" s="196"/>
      <c r="BK171" s="196"/>
      <c r="BL171" s="196"/>
      <c r="BM171" s="196"/>
      <c r="BN171" s="196"/>
      <c r="BO171" s="196"/>
      <c r="BP171" s="196"/>
      <c r="BQ171" s="196"/>
      <c r="BR171" s="196"/>
      <c r="BS171" s="196"/>
      <c r="BT171" s="196"/>
      <c r="BU171" s="196"/>
      <c r="BV171" s="196"/>
      <c r="BW171" s="196"/>
      <c r="BX171" s="196"/>
      <c r="BY171" s="196"/>
      <c r="BZ171" s="196"/>
      <c r="CA171" s="196"/>
      <c r="CB171" s="196"/>
      <c r="CC171" s="196"/>
      <c r="CD171" s="196"/>
      <c r="CE171" s="196"/>
      <c r="CF171" s="196"/>
      <c r="CG171" s="196"/>
      <c r="CH171" s="196"/>
      <c r="CI171" s="196"/>
      <c r="CJ171" s="196"/>
      <c r="CK171" s="196"/>
      <c r="CL171" s="196"/>
      <c r="CM171" s="196"/>
      <c r="CN171" s="196"/>
      <c r="CO171" s="196"/>
      <c r="CP171" s="196"/>
      <c r="CQ171" s="196"/>
      <c r="CR171" s="196"/>
      <c r="CS171" s="196"/>
      <c r="CT171" s="196"/>
      <c r="CU171" s="196"/>
      <c r="CV171" s="196"/>
      <c r="CW171" s="196"/>
      <c r="CX171" s="196"/>
      <c r="CY171" s="196"/>
      <c r="CZ171" s="196"/>
      <c r="DA171" s="196"/>
      <c r="DB171" s="196"/>
      <c r="DC171" s="196"/>
      <c r="DD171" s="196"/>
      <c r="DE171" s="196"/>
      <c r="DF171" s="196"/>
      <c r="DG171" s="196"/>
      <c r="DH171" s="196"/>
      <c r="DI171" s="196"/>
      <c r="DJ171" s="196"/>
      <c r="DK171" s="196"/>
      <c r="DL171" s="196"/>
      <c r="DM171" s="196"/>
      <c r="DN171" s="196"/>
      <c r="DO171" s="196"/>
      <c r="DP171" s="196"/>
      <c r="DQ171" s="196"/>
      <c r="DR171" s="196"/>
      <c r="DS171" s="196"/>
      <c r="DT171" s="196"/>
      <c r="DU171" s="196"/>
      <c r="DV171" s="196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</row>
    <row r="172" spans="1:312" x14ac:dyDescent="0.25">
      <c r="A172" s="86"/>
      <c r="B172" s="86"/>
      <c r="C172" s="86"/>
      <c r="D172" s="86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6"/>
      <c r="BD172" s="196"/>
      <c r="BE172" s="196"/>
      <c r="BF172" s="196"/>
      <c r="BG172" s="196"/>
      <c r="BH172" s="196"/>
      <c r="BI172" s="196"/>
      <c r="BJ172" s="196"/>
      <c r="BK172" s="196"/>
      <c r="BL172" s="196"/>
      <c r="BM172" s="196"/>
      <c r="BN172" s="196"/>
      <c r="BO172" s="196"/>
      <c r="BP172" s="196"/>
      <c r="BQ172" s="196"/>
      <c r="BR172" s="196"/>
      <c r="BS172" s="196"/>
      <c r="BT172" s="196"/>
      <c r="BU172" s="196"/>
      <c r="BV172" s="196"/>
      <c r="BW172" s="196"/>
      <c r="BX172" s="196"/>
      <c r="BY172" s="196"/>
      <c r="BZ172" s="196"/>
      <c r="CA172" s="196"/>
      <c r="CB172" s="196"/>
      <c r="CC172" s="196"/>
      <c r="CD172" s="196"/>
      <c r="CE172" s="196"/>
      <c r="CF172" s="196"/>
      <c r="CG172" s="196"/>
      <c r="CH172" s="196"/>
      <c r="CI172" s="196"/>
      <c r="CJ172" s="196"/>
      <c r="CK172" s="196"/>
      <c r="CL172" s="196"/>
      <c r="CM172" s="196"/>
      <c r="CN172" s="196"/>
      <c r="CO172" s="196"/>
      <c r="CP172" s="196"/>
      <c r="CQ172" s="196"/>
      <c r="CR172" s="196"/>
      <c r="CS172" s="196"/>
      <c r="CT172" s="196"/>
      <c r="CU172" s="196"/>
      <c r="CV172" s="196"/>
      <c r="CW172" s="196"/>
      <c r="CX172" s="196"/>
      <c r="CY172" s="196"/>
      <c r="CZ172" s="196"/>
      <c r="DA172" s="196"/>
      <c r="DB172" s="196"/>
      <c r="DC172" s="196"/>
      <c r="DD172" s="196"/>
      <c r="DE172" s="196"/>
      <c r="DF172" s="196"/>
      <c r="DG172" s="196"/>
      <c r="DH172" s="196"/>
      <c r="DI172" s="196"/>
      <c r="DJ172" s="196"/>
      <c r="DK172" s="196"/>
      <c r="DL172" s="196"/>
      <c r="DM172" s="196"/>
      <c r="DN172" s="196"/>
      <c r="DO172" s="196"/>
      <c r="DP172" s="196"/>
      <c r="DQ172" s="196"/>
      <c r="DR172" s="196"/>
      <c r="DS172" s="196"/>
      <c r="DT172" s="196"/>
      <c r="DU172" s="196"/>
      <c r="DV172" s="196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</row>
    <row r="173" spans="1:312" x14ac:dyDescent="0.25">
      <c r="A173" s="86"/>
      <c r="B173" s="86"/>
      <c r="C173" s="86"/>
      <c r="D173" s="86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6"/>
      <c r="BD173" s="196"/>
      <c r="BE173" s="196"/>
      <c r="BF173" s="196"/>
      <c r="BG173" s="196"/>
      <c r="BH173" s="196"/>
      <c r="BI173" s="196"/>
      <c r="BJ173" s="196"/>
      <c r="BK173" s="196"/>
      <c r="BL173" s="196"/>
      <c r="BM173" s="196"/>
      <c r="BN173" s="196"/>
      <c r="BO173" s="196"/>
      <c r="BP173" s="196"/>
      <c r="BQ173" s="196"/>
      <c r="BR173" s="196"/>
      <c r="BS173" s="196"/>
      <c r="BT173" s="196"/>
      <c r="BU173" s="196"/>
      <c r="BV173" s="196"/>
      <c r="BW173" s="196"/>
      <c r="BX173" s="196"/>
      <c r="BY173" s="196"/>
      <c r="BZ173" s="196"/>
      <c r="CA173" s="196"/>
      <c r="CB173" s="196"/>
      <c r="CC173" s="196"/>
      <c r="CD173" s="196"/>
      <c r="CE173" s="196"/>
      <c r="CF173" s="196"/>
      <c r="CG173" s="196"/>
      <c r="CH173" s="196"/>
      <c r="CI173" s="196"/>
      <c r="CJ173" s="196"/>
      <c r="CK173" s="196"/>
      <c r="CL173" s="196"/>
      <c r="CM173" s="196"/>
      <c r="CN173" s="196"/>
      <c r="CO173" s="196"/>
      <c r="CP173" s="196"/>
      <c r="CQ173" s="196"/>
      <c r="CR173" s="196"/>
      <c r="CS173" s="196"/>
      <c r="CT173" s="196"/>
      <c r="CU173" s="196"/>
      <c r="CV173" s="196"/>
      <c r="CW173" s="196"/>
      <c r="CX173" s="196"/>
      <c r="CY173" s="196"/>
      <c r="CZ173" s="196"/>
      <c r="DA173" s="196"/>
      <c r="DB173" s="196"/>
      <c r="DC173" s="196"/>
      <c r="DD173" s="196"/>
      <c r="DE173" s="196"/>
      <c r="DF173" s="196"/>
      <c r="DG173" s="196"/>
      <c r="DH173" s="196"/>
      <c r="DI173" s="196"/>
      <c r="DJ173" s="196"/>
      <c r="DK173" s="196"/>
      <c r="DL173" s="196"/>
      <c r="DM173" s="196"/>
      <c r="DN173" s="196"/>
      <c r="DO173" s="196"/>
      <c r="DP173" s="196"/>
      <c r="DQ173" s="196"/>
      <c r="DR173" s="196"/>
      <c r="DS173" s="196"/>
      <c r="DT173" s="196"/>
      <c r="DU173" s="196"/>
      <c r="DV173" s="196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</row>
    <row r="174" spans="1:312" x14ac:dyDescent="0.25">
      <c r="A174" s="86"/>
      <c r="B174" s="86"/>
      <c r="C174" s="86"/>
      <c r="D174" s="86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6"/>
      <c r="BD174" s="196"/>
      <c r="BE174" s="196"/>
      <c r="BF174" s="196"/>
      <c r="BG174" s="196"/>
      <c r="BH174" s="196"/>
      <c r="BI174" s="196"/>
      <c r="BJ174" s="196"/>
      <c r="BK174" s="196"/>
      <c r="BL174" s="196"/>
      <c r="BM174" s="196"/>
      <c r="BN174" s="196"/>
      <c r="BO174" s="196"/>
      <c r="BP174" s="196"/>
      <c r="BQ174" s="196"/>
      <c r="BR174" s="196"/>
      <c r="BS174" s="196"/>
      <c r="BT174" s="196"/>
      <c r="BU174" s="196"/>
      <c r="BV174" s="196"/>
      <c r="BW174" s="196"/>
      <c r="BX174" s="196"/>
      <c r="BY174" s="196"/>
      <c r="BZ174" s="196"/>
      <c r="CA174" s="196"/>
      <c r="CB174" s="196"/>
      <c r="CC174" s="196"/>
      <c r="CD174" s="196"/>
      <c r="CE174" s="196"/>
      <c r="CF174" s="196"/>
      <c r="CG174" s="196"/>
      <c r="CH174" s="196"/>
      <c r="CI174" s="196"/>
      <c r="CJ174" s="196"/>
      <c r="CK174" s="196"/>
      <c r="CL174" s="196"/>
      <c r="CM174" s="196"/>
      <c r="CN174" s="196"/>
      <c r="CO174" s="196"/>
      <c r="CP174" s="196"/>
      <c r="CQ174" s="196"/>
      <c r="CR174" s="196"/>
      <c r="CS174" s="196"/>
      <c r="CT174" s="196"/>
      <c r="CU174" s="196"/>
      <c r="CV174" s="196"/>
      <c r="CW174" s="196"/>
      <c r="CX174" s="196"/>
      <c r="CY174" s="196"/>
      <c r="CZ174" s="196"/>
      <c r="DA174" s="196"/>
      <c r="DB174" s="196"/>
      <c r="DC174" s="196"/>
      <c r="DD174" s="196"/>
      <c r="DE174" s="196"/>
      <c r="DF174" s="196"/>
      <c r="DG174" s="196"/>
      <c r="DH174" s="196"/>
      <c r="DI174" s="196"/>
      <c r="DJ174" s="196"/>
      <c r="DK174" s="196"/>
      <c r="DL174" s="196"/>
      <c r="DM174" s="196"/>
      <c r="DN174" s="196"/>
      <c r="DO174" s="196"/>
      <c r="DP174" s="196"/>
      <c r="DQ174" s="196"/>
      <c r="DR174" s="196"/>
      <c r="DS174" s="196"/>
      <c r="DT174" s="196"/>
      <c r="DU174" s="196"/>
      <c r="DV174" s="196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</row>
    <row r="175" spans="1:312" x14ac:dyDescent="0.25">
      <c r="A175" s="86"/>
      <c r="B175" s="86"/>
      <c r="C175" s="86"/>
      <c r="D175" s="86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6"/>
      <c r="BD175" s="196"/>
      <c r="BE175" s="196"/>
      <c r="BF175" s="196"/>
      <c r="BG175" s="196"/>
      <c r="BH175" s="196"/>
      <c r="BI175" s="196"/>
      <c r="BJ175" s="196"/>
      <c r="BK175" s="196"/>
      <c r="BL175" s="196"/>
      <c r="BM175" s="196"/>
      <c r="BN175" s="196"/>
      <c r="BO175" s="196"/>
      <c r="BP175" s="196"/>
      <c r="BQ175" s="196"/>
      <c r="BR175" s="196"/>
      <c r="BS175" s="196"/>
      <c r="BT175" s="196"/>
      <c r="BU175" s="196"/>
      <c r="BV175" s="196"/>
      <c r="BW175" s="196"/>
      <c r="BX175" s="196"/>
      <c r="BY175" s="196"/>
      <c r="BZ175" s="196"/>
      <c r="CA175" s="196"/>
      <c r="CB175" s="196"/>
      <c r="CC175" s="196"/>
      <c r="CD175" s="196"/>
      <c r="CE175" s="196"/>
      <c r="CF175" s="196"/>
      <c r="CG175" s="196"/>
      <c r="CH175" s="196"/>
      <c r="CI175" s="196"/>
      <c r="CJ175" s="196"/>
      <c r="CK175" s="196"/>
      <c r="CL175" s="196"/>
      <c r="CM175" s="196"/>
      <c r="CN175" s="196"/>
      <c r="CO175" s="196"/>
      <c r="CP175" s="196"/>
      <c r="CQ175" s="196"/>
      <c r="CR175" s="196"/>
      <c r="CS175" s="196"/>
      <c r="CT175" s="196"/>
      <c r="CU175" s="196"/>
      <c r="CV175" s="196"/>
      <c r="CW175" s="196"/>
      <c r="CX175" s="196"/>
      <c r="CY175" s="196"/>
      <c r="CZ175" s="196"/>
      <c r="DA175" s="196"/>
      <c r="DB175" s="196"/>
      <c r="DC175" s="196"/>
      <c r="DD175" s="196"/>
      <c r="DE175" s="196"/>
      <c r="DF175" s="196"/>
      <c r="DG175" s="196"/>
      <c r="DH175" s="196"/>
      <c r="DI175" s="196"/>
      <c r="DJ175" s="196"/>
      <c r="DK175" s="196"/>
      <c r="DL175" s="196"/>
      <c r="DM175" s="196"/>
      <c r="DN175" s="196"/>
      <c r="DO175" s="196"/>
      <c r="DP175" s="196"/>
      <c r="DQ175" s="196"/>
      <c r="DR175" s="196"/>
      <c r="DS175" s="196"/>
      <c r="DT175" s="196"/>
      <c r="DU175" s="196"/>
      <c r="DV175" s="196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</row>
    <row r="176" spans="1:312" x14ac:dyDescent="0.25">
      <c r="A176" s="86"/>
      <c r="B176" s="86"/>
      <c r="C176" s="86"/>
      <c r="D176" s="86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6"/>
      <c r="BD176" s="196"/>
      <c r="BE176" s="196"/>
      <c r="BF176" s="196"/>
      <c r="BG176" s="196"/>
      <c r="BH176" s="196"/>
      <c r="BI176" s="196"/>
      <c r="BJ176" s="196"/>
      <c r="BK176" s="196"/>
      <c r="BL176" s="196"/>
      <c r="BM176" s="196"/>
      <c r="BN176" s="196"/>
      <c r="BO176" s="196"/>
      <c r="BP176" s="196"/>
      <c r="BQ176" s="196"/>
      <c r="BR176" s="196"/>
      <c r="BS176" s="196"/>
      <c r="BT176" s="196"/>
      <c r="BU176" s="196"/>
      <c r="BV176" s="196"/>
      <c r="BW176" s="196"/>
      <c r="BX176" s="196"/>
      <c r="BY176" s="196"/>
      <c r="BZ176" s="196"/>
      <c r="CA176" s="196"/>
      <c r="CB176" s="196"/>
      <c r="CC176" s="196"/>
      <c r="CD176" s="196"/>
      <c r="CE176" s="196"/>
      <c r="CF176" s="196"/>
      <c r="CG176" s="196"/>
      <c r="CH176" s="196"/>
      <c r="CI176" s="196"/>
      <c r="CJ176" s="196"/>
      <c r="CK176" s="196"/>
      <c r="CL176" s="196"/>
      <c r="CM176" s="196"/>
      <c r="CN176" s="196"/>
      <c r="CO176" s="196"/>
      <c r="CP176" s="196"/>
      <c r="CQ176" s="196"/>
      <c r="CR176" s="196"/>
      <c r="CS176" s="196"/>
      <c r="CT176" s="196"/>
      <c r="CU176" s="196"/>
      <c r="CV176" s="196"/>
      <c r="CW176" s="196"/>
      <c r="CX176" s="196"/>
      <c r="CY176" s="196"/>
      <c r="CZ176" s="196"/>
      <c r="DA176" s="196"/>
      <c r="DB176" s="196"/>
      <c r="DC176" s="196"/>
      <c r="DD176" s="196"/>
      <c r="DE176" s="196"/>
      <c r="DF176" s="196"/>
      <c r="DG176" s="196"/>
      <c r="DH176" s="196"/>
      <c r="DI176" s="196"/>
      <c r="DJ176" s="196"/>
      <c r="DK176" s="196"/>
      <c r="DL176" s="196"/>
      <c r="DM176" s="196"/>
      <c r="DN176" s="196"/>
      <c r="DO176" s="196"/>
      <c r="DP176" s="196"/>
      <c r="DQ176" s="196"/>
      <c r="DR176" s="196"/>
      <c r="DS176" s="196"/>
      <c r="DT176" s="196"/>
      <c r="DU176" s="196"/>
      <c r="DV176" s="196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</row>
    <row r="177" spans="1:312" x14ac:dyDescent="0.25">
      <c r="A177" s="86"/>
      <c r="B177" s="86"/>
      <c r="C177" s="86"/>
      <c r="D177" s="86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6"/>
      <c r="BD177" s="196"/>
      <c r="BE177" s="196"/>
      <c r="BF177" s="196"/>
      <c r="BG177" s="196"/>
      <c r="BH177" s="196"/>
      <c r="BI177" s="196"/>
      <c r="BJ177" s="196"/>
      <c r="BK177" s="196"/>
      <c r="BL177" s="196"/>
      <c r="BM177" s="196"/>
      <c r="BN177" s="196"/>
      <c r="BO177" s="196"/>
      <c r="BP177" s="196"/>
      <c r="BQ177" s="196"/>
      <c r="BR177" s="196"/>
      <c r="BS177" s="196"/>
      <c r="BT177" s="196"/>
      <c r="BU177" s="196"/>
      <c r="BV177" s="196"/>
      <c r="BW177" s="196"/>
      <c r="BX177" s="196"/>
      <c r="BY177" s="196"/>
      <c r="BZ177" s="196"/>
      <c r="CA177" s="196"/>
      <c r="CB177" s="196"/>
      <c r="CC177" s="196"/>
      <c r="CD177" s="196"/>
      <c r="CE177" s="196"/>
      <c r="CF177" s="196"/>
      <c r="CG177" s="196"/>
      <c r="CH177" s="196"/>
      <c r="CI177" s="196"/>
      <c r="CJ177" s="196"/>
      <c r="CK177" s="196"/>
      <c r="CL177" s="196"/>
      <c r="CM177" s="196"/>
      <c r="CN177" s="196"/>
      <c r="CO177" s="196"/>
      <c r="CP177" s="196"/>
      <c r="CQ177" s="196"/>
      <c r="CR177" s="196"/>
      <c r="CS177" s="196"/>
      <c r="CT177" s="196"/>
      <c r="CU177" s="196"/>
      <c r="CV177" s="196"/>
      <c r="CW177" s="196"/>
      <c r="CX177" s="196"/>
      <c r="CY177" s="196"/>
      <c r="CZ177" s="196"/>
      <c r="DA177" s="196"/>
      <c r="DB177" s="196"/>
      <c r="DC177" s="196"/>
      <c r="DD177" s="196"/>
      <c r="DE177" s="196"/>
      <c r="DF177" s="196"/>
      <c r="DG177" s="196"/>
      <c r="DH177" s="196"/>
      <c r="DI177" s="196"/>
      <c r="DJ177" s="196"/>
      <c r="DK177" s="196"/>
      <c r="DL177" s="196"/>
      <c r="DM177" s="196"/>
      <c r="DN177" s="196"/>
      <c r="DO177" s="196"/>
      <c r="DP177" s="196"/>
      <c r="DQ177" s="196"/>
      <c r="DR177" s="196"/>
      <c r="DS177" s="196"/>
      <c r="DT177" s="196"/>
      <c r="DU177" s="196"/>
      <c r="DV177" s="196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</row>
    <row r="178" spans="1:312" x14ac:dyDescent="0.25">
      <c r="A178" s="86"/>
      <c r="B178" s="86"/>
      <c r="C178" s="86"/>
      <c r="D178" s="86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6"/>
      <c r="BD178" s="196"/>
      <c r="BE178" s="196"/>
      <c r="BF178" s="196"/>
      <c r="BG178" s="196"/>
      <c r="BH178" s="196"/>
      <c r="BI178" s="196"/>
      <c r="BJ178" s="196"/>
      <c r="BK178" s="196"/>
      <c r="BL178" s="196"/>
      <c r="BM178" s="196"/>
      <c r="BN178" s="196"/>
      <c r="BO178" s="196"/>
      <c r="BP178" s="196"/>
      <c r="BQ178" s="196"/>
      <c r="BR178" s="196"/>
      <c r="BS178" s="196"/>
      <c r="BT178" s="196"/>
      <c r="BU178" s="196"/>
      <c r="BV178" s="196"/>
      <c r="BW178" s="196"/>
      <c r="BX178" s="196"/>
      <c r="BY178" s="196"/>
      <c r="BZ178" s="196"/>
      <c r="CA178" s="196"/>
      <c r="CB178" s="196"/>
      <c r="CC178" s="196"/>
      <c r="CD178" s="196"/>
      <c r="CE178" s="196"/>
      <c r="CF178" s="196"/>
      <c r="CG178" s="196"/>
      <c r="CH178" s="196"/>
      <c r="CI178" s="196"/>
      <c r="CJ178" s="196"/>
      <c r="CK178" s="196"/>
      <c r="CL178" s="196"/>
      <c r="CM178" s="196"/>
      <c r="CN178" s="196"/>
      <c r="CO178" s="196"/>
      <c r="CP178" s="196"/>
      <c r="CQ178" s="196"/>
      <c r="CR178" s="196"/>
      <c r="CS178" s="196"/>
      <c r="CT178" s="196"/>
      <c r="CU178" s="196"/>
      <c r="CV178" s="196"/>
      <c r="CW178" s="196"/>
      <c r="CX178" s="196"/>
      <c r="CY178" s="196"/>
      <c r="CZ178" s="196"/>
      <c r="DA178" s="196"/>
      <c r="DB178" s="196"/>
      <c r="DC178" s="196"/>
      <c r="DD178" s="196"/>
      <c r="DE178" s="196"/>
      <c r="DF178" s="196"/>
      <c r="DG178" s="196"/>
      <c r="DH178" s="196"/>
      <c r="DI178" s="196"/>
      <c r="DJ178" s="196"/>
      <c r="DK178" s="196"/>
      <c r="DL178" s="196"/>
      <c r="DM178" s="196"/>
      <c r="DN178" s="196"/>
      <c r="DO178" s="196"/>
      <c r="DP178" s="196"/>
      <c r="DQ178" s="196"/>
      <c r="DR178" s="196"/>
      <c r="DS178" s="196"/>
      <c r="DT178" s="196"/>
      <c r="DU178" s="196"/>
      <c r="DV178" s="196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</row>
    <row r="179" spans="1:312" x14ac:dyDescent="0.25">
      <c r="A179" s="86"/>
      <c r="B179" s="86"/>
      <c r="C179" s="86"/>
      <c r="D179" s="86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6"/>
      <c r="BD179" s="196"/>
      <c r="BE179" s="196"/>
      <c r="BF179" s="196"/>
      <c r="BG179" s="196"/>
      <c r="BH179" s="196"/>
      <c r="BI179" s="196"/>
      <c r="BJ179" s="196"/>
      <c r="BK179" s="196"/>
      <c r="BL179" s="196"/>
      <c r="BM179" s="196"/>
      <c r="BN179" s="196"/>
      <c r="BO179" s="196"/>
      <c r="BP179" s="196"/>
      <c r="BQ179" s="196"/>
      <c r="BR179" s="196"/>
      <c r="BS179" s="196"/>
      <c r="BT179" s="196"/>
      <c r="BU179" s="196"/>
      <c r="BV179" s="196"/>
      <c r="BW179" s="196"/>
      <c r="BX179" s="196"/>
      <c r="BY179" s="196"/>
      <c r="BZ179" s="196"/>
      <c r="CA179" s="196"/>
      <c r="CB179" s="196"/>
      <c r="CC179" s="196"/>
      <c r="CD179" s="196"/>
      <c r="CE179" s="196"/>
      <c r="CF179" s="196"/>
      <c r="CG179" s="196"/>
      <c r="CH179" s="196"/>
      <c r="CI179" s="196"/>
      <c r="CJ179" s="196"/>
      <c r="CK179" s="196"/>
      <c r="CL179" s="196"/>
      <c r="CM179" s="196"/>
      <c r="CN179" s="196"/>
      <c r="CO179" s="196"/>
      <c r="CP179" s="196"/>
      <c r="CQ179" s="196"/>
      <c r="CR179" s="196"/>
      <c r="CS179" s="196"/>
      <c r="CT179" s="196"/>
      <c r="CU179" s="196"/>
      <c r="CV179" s="196"/>
      <c r="CW179" s="196"/>
      <c r="CX179" s="196"/>
      <c r="CY179" s="196"/>
      <c r="CZ179" s="196"/>
      <c r="DA179" s="196"/>
      <c r="DB179" s="196"/>
      <c r="DC179" s="196"/>
      <c r="DD179" s="196"/>
      <c r="DE179" s="196"/>
      <c r="DF179" s="196"/>
      <c r="DG179" s="196"/>
      <c r="DH179" s="196"/>
      <c r="DI179" s="196"/>
      <c r="DJ179" s="196"/>
      <c r="DK179" s="196"/>
      <c r="DL179" s="196"/>
      <c r="DM179" s="196"/>
      <c r="DN179" s="196"/>
      <c r="DO179" s="196"/>
      <c r="DP179" s="196"/>
      <c r="DQ179" s="196"/>
      <c r="DR179" s="196"/>
      <c r="DS179" s="196"/>
      <c r="DT179" s="196"/>
      <c r="DU179" s="196"/>
      <c r="DV179" s="196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</row>
    <row r="180" spans="1:312" x14ac:dyDescent="0.25">
      <c r="A180" s="86"/>
      <c r="B180" s="86"/>
      <c r="C180" s="86"/>
      <c r="D180" s="86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6"/>
      <c r="BD180" s="196"/>
      <c r="BE180" s="196"/>
      <c r="BF180" s="196"/>
      <c r="BG180" s="196"/>
      <c r="BH180" s="196"/>
      <c r="BI180" s="196"/>
      <c r="BJ180" s="196"/>
      <c r="BK180" s="196"/>
      <c r="BL180" s="196"/>
      <c r="BM180" s="196"/>
      <c r="BN180" s="196"/>
      <c r="BO180" s="196"/>
      <c r="BP180" s="196"/>
      <c r="BQ180" s="196"/>
      <c r="BR180" s="196"/>
      <c r="BS180" s="196"/>
      <c r="BT180" s="196"/>
      <c r="BU180" s="196"/>
      <c r="BV180" s="196"/>
      <c r="BW180" s="196"/>
      <c r="BX180" s="196"/>
      <c r="BY180" s="196"/>
      <c r="BZ180" s="196"/>
      <c r="CA180" s="196"/>
      <c r="CB180" s="196"/>
      <c r="CC180" s="196"/>
      <c r="CD180" s="196"/>
      <c r="CE180" s="196"/>
      <c r="CF180" s="196"/>
      <c r="CG180" s="196"/>
      <c r="CH180" s="196"/>
      <c r="CI180" s="196"/>
      <c r="CJ180" s="196"/>
      <c r="CK180" s="196"/>
      <c r="CL180" s="196"/>
      <c r="CM180" s="196"/>
      <c r="CN180" s="196"/>
      <c r="CO180" s="196"/>
      <c r="CP180" s="196"/>
      <c r="CQ180" s="196"/>
      <c r="CR180" s="196"/>
      <c r="CS180" s="196"/>
      <c r="CT180" s="196"/>
      <c r="CU180" s="196"/>
      <c r="CV180" s="196"/>
      <c r="CW180" s="196"/>
      <c r="CX180" s="196"/>
      <c r="CY180" s="196"/>
      <c r="CZ180" s="196"/>
      <c r="DA180" s="196"/>
      <c r="DB180" s="196"/>
      <c r="DC180" s="196"/>
      <c r="DD180" s="196"/>
      <c r="DE180" s="196"/>
      <c r="DF180" s="196"/>
      <c r="DG180" s="196"/>
      <c r="DH180" s="196"/>
      <c r="DI180" s="196"/>
      <c r="DJ180" s="196"/>
      <c r="DK180" s="196"/>
      <c r="DL180" s="196"/>
      <c r="DM180" s="196"/>
      <c r="DN180" s="196"/>
      <c r="DO180" s="196"/>
      <c r="DP180" s="196"/>
      <c r="DQ180" s="196"/>
      <c r="DR180" s="196"/>
      <c r="DS180" s="196"/>
      <c r="DT180" s="196"/>
      <c r="DU180" s="196"/>
      <c r="DV180" s="196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</row>
    <row r="181" spans="1:312" x14ac:dyDescent="0.25">
      <c r="A181" s="86"/>
      <c r="B181" s="86"/>
      <c r="C181" s="86"/>
      <c r="D181" s="86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6"/>
      <c r="BD181" s="196"/>
      <c r="BE181" s="196"/>
      <c r="BF181" s="196"/>
      <c r="BG181" s="196"/>
      <c r="BH181" s="196"/>
      <c r="BI181" s="196"/>
      <c r="BJ181" s="196"/>
      <c r="BK181" s="196"/>
      <c r="BL181" s="196"/>
      <c r="BM181" s="196"/>
      <c r="BN181" s="196"/>
      <c r="BO181" s="196"/>
      <c r="BP181" s="196"/>
      <c r="BQ181" s="196"/>
      <c r="BR181" s="196"/>
      <c r="BS181" s="196"/>
      <c r="BT181" s="196"/>
      <c r="BU181" s="196"/>
      <c r="BV181" s="196"/>
      <c r="BW181" s="196"/>
      <c r="BX181" s="196"/>
      <c r="BY181" s="196"/>
      <c r="BZ181" s="196"/>
      <c r="CA181" s="196"/>
      <c r="CB181" s="196"/>
      <c r="CC181" s="196"/>
      <c r="CD181" s="196"/>
      <c r="CE181" s="196"/>
      <c r="CF181" s="196"/>
      <c r="CG181" s="196"/>
      <c r="CH181" s="196"/>
      <c r="CI181" s="196"/>
      <c r="CJ181" s="196"/>
      <c r="CK181" s="196"/>
      <c r="CL181" s="196"/>
      <c r="CM181" s="196"/>
      <c r="CN181" s="196"/>
      <c r="CO181" s="196"/>
      <c r="CP181" s="196"/>
      <c r="CQ181" s="196"/>
      <c r="CR181" s="196"/>
      <c r="CS181" s="196"/>
      <c r="CT181" s="196"/>
      <c r="CU181" s="196"/>
      <c r="CV181" s="196"/>
      <c r="CW181" s="196"/>
      <c r="CX181" s="196"/>
      <c r="CY181" s="196"/>
      <c r="CZ181" s="196"/>
      <c r="DA181" s="196"/>
      <c r="DB181" s="196"/>
      <c r="DC181" s="196"/>
      <c r="DD181" s="196"/>
      <c r="DE181" s="196"/>
      <c r="DF181" s="196"/>
      <c r="DG181" s="196"/>
      <c r="DH181" s="196"/>
      <c r="DI181" s="196"/>
      <c r="DJ181" s="196"/>
      <c r="DK181" s="196"/>
      <c r="DL181" s="196"/>
      <c r="DM181" s="196"/>
      <c r="DN181" s="196"/>
      <c r="DO181" s="196"/>
      <c r="DP181" s="196"/>
      <c r="DQ181" s="196"/>
      <c r="DR181" s="196"/>
      <c r="DS181" s="196"/>
      <c r="DT181" s="196"/>
      <c r="DU181" s="196"/>
      <c r="DV181" s="196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</row>
    <row r="182" spans="1:312" x14ac:dyDescent="0.25">
      <c r="A182" s="86"/>
      <c r="B182" s="86"/>
      <c r="C182" s="86"/>
      <c r="D182" s="86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  <c r="CF182" s="196"/>
      <c r="CG182" s="196"/>
      <c r="CH182" s="196"/>
      <c r="CI182" s="196"/>
      <c r="CJ182" s="196"/>
      <c r="CK182" s="196"/>
      <c r="CL182" s="196"/>
      <c r="CM182" s="196"/>
      <c r="CN182" s="196"/>
      <c r="CO182" s="196"/>
      <c r="CP182" s="196"/>
      <c r="CQ182" s="196"/>
      <c r="CR182" s="196"/>
      <c r="CS182" s="196"/>
      <c r="CT182" s="196"/>
      <c r="CU182" s="196"/>
      <c r="CV182" s="196"/>
      <c r="CW182" s="196"/>
      <c r="CX182" s="196"/>
      <c r="CY182" s="196"/>
      <c r="CZ182" s="196"/>
      <c r="DA182" s="196"/>
      <c r="DB182" s="196"/>
      <c r="DC182" s="196"/>
      <c r="DD182" s="196"/>
      <c r="DE182" s="196"/>
      <c r="DF182" s="196"/>
      <c r="DG182" s="196"/>
      <c r="DH182" s="196"/>
      <c r="DI182" s="196"/>
      <c r="DJ182" s="196"/>
      <c r="DK182" s="196"/>
      <c r="DL182" s="196"/>
      <c r="DM182" s="196"/>
      <c r="DN182" s="196"/>
      <c r="DO182" s="196"/>
      <c r="DP182" s="196"/>
      <c r="DQ182" s="196"/>
      <c r="DR182" s="196"/>
      <c r="DS182" s="196"/>
      <c r="DT182" s="196"/>
      <c r="DU182" s="196"/>
      <c r="DV182" s="196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</row>
    <row r="183" spans="1:312" x14ac:dyDescent="0.25">
      <c r="A183" s="86"/>
      <c r="B183" s="86"/>
      <c r="C183" s="86"/>
      <c r="D183" s="86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6"/>
      <c r="BD183" s="196"/>
      <c r="BE183" s="196"/>
      <c r="BF183" s="196"/>
      <c r="BG183" s="196"/>
      <c r="BH183" s="196"/>
      <c r="BI183" s="196"/>
      <c r="BJ183" s="196"/>
      <c r="BK183" s="196"/>
      <c r="BL183" s="196"/>
      <c r="BM183" s="196"/>
      <c r="BN183" s="196"/>
      <c r="BO183" s="196"/>
      <c r="BP183" s="196"/>
      <c r="BQ183" s="196"/>
      <c r="BR183" s="196"/>
      <c r="BS183" s="196"/>
      <c r="BT183" s="196"/>
      <c r="BU183" s="196"/>
      <c r="BV183" s="196"/>
      <c r="BW183" s="196"/>
      <c r="BX183" s="196"/>
      <c r="BY183" s="196"/>
      <c r="BZ183" s="196"/>
      <c r="CA183" s="196"/>
      <c r="CB183" s="196"/>
      <c r="CC183" s="196"/>
      <c r="CD183" s="196"/>
      <c r="CE183" s="196"/>
      <c r="CF183" s="196"/>
      <c r="CG183" s="196"/>
      <c r="CH183" s="196"/>
      <c r="CI183" s="196"/>
      <c r="CJ183" s="196"/>
      <c r="CK183" s="196"/>
      <c r="CL183" s="196"/>
      <c r="CM183" s="196"/>
      <c r="CN183" s="196"/>
      <c r="CO183" s="196"/>
      <c r="CP183" s="196"/>
      <c r="CQ183" s="196"/>
      <c r="CR183" s="196"/>
      <c r="CS183" s="196"/>
      <c r="CT183" s="196"/>
      <c r="CU183" s="196"/>
      <c r="CV183" s="196"/>
      <c r="CW183" s="196"/>
      <c r="CX183" s="196"/>
      <c r="CY183" s="196"/>
      <c r="CZ183" s="196"/>
      <c r="DA183" s="196"/>
      <c r="DB183" s="196"/>
      <c r="DC183" s="196"/>
      <c r="DD183" s="196"/>
      <c r="DE183" s="196"/>
      <c r="DF183" s="196"/>
      <c r="DG183" s="196"/>
      <c r="DH183" s="196"/>
      <c r="DI183" s="196"/>
      <c r="DJ183" s="196"/>
      <c r="DK183" s="196"/>
      <c r="DL183" s="196"/>
      <c r="DM183" s="196"/>
      <c r="DN183" s="196"/>
      <c r="DO183" s="196"/>
      <c r="DP183" s="196"/>
      <c r="DQ183" s="196"/>
      <c r="DR183" s="196"/>
      <c r="DS183" s="196"/>
      <c r="DT183" s="196"/>
      <c r="DU183" s="196"/>
      <c r="DV183" s="196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</row>
    <row r="184" spans="1:312" x14ac:dyDescent="0.25">
      <c r="A184" s="86"/>
      <c r="B184" s="86"/>
      <c r="C184" s="86"/>
      <c r="D184" s="86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6"/>
      <c r="BD184" s="196"/>
      <c r="BE184" s="196"/>
      <c r="BF184" s="196"/>
      <c r="BG184" s="196"/>
      <c r="BH184" s="196"/>
      <c r="BI184" s="196"/>
      <c r="BJ184" s="196"/>
      <c r="BK184" s="196"/>
      <c r="BL184" s="196"/>
      <c r="BM184" s="196"/>
      <c r="BN184" s="196"/>
      <c r="BO184" s="196"/>
      <c r="BP184" s="196"/>
      <c r="BQ184" s="196"/>
      <c r="BR184" s="196"/>
      <c r="BS184" s="196"/>
      <c r="BT184" s="196"/>
      <c r="BU184" s="196"/>
      <c r="BV184" s="196"/>
      <c r="BW184" s="196"/>
      <c r="BX184" s="196"/>
      <c r="BY184" s="196"/>
      <c r="BZ184" s="196"/>
      <c r="CA184" s="196"/>
      <c r="CB184" s="196"/>
      <c r="CC184" s="196"/>
      <c r="CD184" s="196"/>
      <c r="CE184" s="196"/>
      <c r="CF184" s="196"/>
      <c r="CG184" s="196"/>
      <c r="CH184" s="196"/>
      <c r="CI184" s="196"/>
      <c r="CJ184" s="196"/>
      <c r="CK184" s="196"/>
      <c r="CL184" s="196"/>
      <c r="CM184" s="196"/>
      <c r="CN184" s="196"/>
      <c r="CO184" s="196"/>
      <c r="CP184" s="196"/>
      <c r="CQ184" s="196"/>
      <c r="CR184" s="196"/>
      <c r="CS184" s="196"/>
      <c r="CT184" s="196"/>
      <c r="CU184" s="196"/>
      <c r="CV184" s="196"/>
      <c r="CW184" s="196"/>
      <c r="CX184" s="196"/>
      <c r="CY184" s="196"/>
      <c r="CZ184" s="196"/>
      <c r="DA184" s="196"/>
      <c r="DB184" s="196"/>
      <c r="DC184" s="196"/>
      <c r="DD184" s="196"/>
      <c r="DE184" s="196"/>
      <c r="DF184" s="196"/>
      <c r="DG184" s="196"/>
      <c r="DH184" s="196"/>
      <c r="DI184" s="196"/>
      <c r="DJ184" s="196"/>
      <c r="DK184" s="196"/>
      <c r="DL184" s="196"/>
      <c r="DM184" s="196"/>
      <c r="DN184" s="196"/>
      <c r="DO184" s="196"/>
      <c r="DP184" s="196"/>
      <c r="DQ184" s="196"/>
      <c r="DR184" s="196"/>
      <c r="DS184" s="196"/>
      <c r="DT184" s="196"/>
      <c r="DU184" s="196"/>
      <c r="DV184" s="196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</row>
    <row r="185" spans="1:312" x14ac:dyDescent="0.25">
      <c r="A185" s="86"/>
      <c r="B185" s="86"/>
      <c r="C185" s="86"/>
      <c r="D185" s="86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6"/>
      <c r="BD185" s="196"/>
      <c r="BE185" s="196"/>
      <c r="BF185" s="196"/>
      <c r="BG185" s="196"/>
      <c r="BH185" s="196"/>
      <c r="BI185" s="196"/>
      <c r="BJ185" s="196"/>
      <c r="BK185" s="196"/>
      <c r="BL185" s="196"/>
      <c r="BM185" s="196"/>
      <c r="BN185" s="196"/>
      <c r="BO185" s="196"/>
      <c r="BP185" s="196"/>
      <c r="BQ185" s="196"/>
      <c r="BR185" s="196"/>
      <c r="BS185" s="196"/>
      <c r="BT185" s="196"/>
      <c r="BU185" s="196"/>
      <c r="BV185" s="196"/>
      <c r="BW185" s="196"/>
      <c r="BX185" s="196"/>
      <c r="BY185" s="196"/>
      <c r="BZ185" s="196"/>
      <c r="CA185" s="196"/>
      <c r="CB185" s="196"/>
      <c r="CC185" s="196"/>
      <c r="CD185" s="196"/>
      <c r="CE185" s="196"/>
      <c r="CF185" s="196"/>
      <c r="CG185" s="196"/>
      <c r="CH185" s="196"/>
      <c r="CI185" s="196"/>
      <c r="CJ185" s="196"/>
      <c r="CK185" s="196"/>
      <c r="CL185" s="196"/>
      <c r="CM185" s="196"/>
      <c r="CN185" s="196"/>
      <c r="CO185" s="196"/>
      <c r="CP185" s="196"/>
      <c r="CQ185" s="196"/>
      <c r="CR185" s="196"/>
      <c r="CS185" s="196"/>
      <c r="CT185" s="196"/>
      <c r="CU185" s="196"/>
      <c r="CV185" s="196"/>
      <c r="CW185" s="196"/>
      <c r="CX185" s="196"/>
      <c r="CY185" s="196"/>
      <c r="CZ185" s="196"/>
      <c r="DA185" s="196"/>
      <c r="DB185" s="196"/>
      <c r="DC185" s="196"/>
      <c r="DD185" s="196"/>
      <c r="DE185" s="196"/>
      <c r="DF185" s="196"/>
      <c r="DG185" s="196"/>
      <c r="DH185" s="196"/>
      <c r="DI185" s="196"/>
      <c r="DJ185" s="196"/>
      <c r="DK185" s="196"/>
      <c r="DL185" s="196"/>
      <c r="DM185" s="196"/>
      <c r="DN185" s="196"/>
      <c r="DO185" s="196"/>
      <c r="DP185" s="196"/>
      <c r="DQ185" s="196"/>
      <c r="DR185" s="196"/>
      <c r="DS185" s="196"/>
      <c r="DT185" s="196"/>
      <c r="DU185" s="196"/>
      <c r="DV185" s="196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</row>
    <row r="186" spans="1:312" x14ac:dyDescent="0.25">
      <c r="A186" s="86"/>
      <c r="B186" s="86"/>
      <c r="C186" s="86"/>
      <c r="D186" s="86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6"/>
      <c r="BD186" s="196"/>
      <c r="BE186" s="196"/>
      <c r="BF186" s="196"/>
      <c r="BG186" s="196"/>
      <c r="BH186" s="196"/>
      <c r="BI186" s="196"/>
      <c r="BJ186" s="196"/>
      <c r="BK186" s="196"/>
      <c r="BL186" s="196"/>
      <c r="BM186" s="196"/>
      <c r="BN186" s="196"/>
      <c r="BO186" s="196"/>
      <c r="BP186" s="196"/>
      <c r="BQ186" s="196"/>
      <c r="BR186" s="196"/>
      <c r="BS186" s="196"/>
      <c r="BT186" s="196"/>
      <c r="BU186" s="196"/>
      <c r="BV186" s="196"/>
      <c r="BW186" s="196"/>
      <c r="BX186" s="196"/>
      <c r="BY186" s="196"/>
      <c r="BZ186" s="196"/>
      <c r="CA186" s="196"/>
      <c r="CB186" s="196"/>
      <c r="CC186" s="196"/>
      <c r="CD186" s="196"/>
      <c r="CE186" s="196"/>
      <c r="CF186" s="196"/>
      <c r="CG186" s="196"/>
      <c r="CH186" s="196"/>
      <c r="CI186" s="196"/>
      <c r="CJ186" s="196"/>
      <c r="CK186" s="196"/>
      <c r="CL186" s="196"/>
      <c r="CM186" s="196"/>
      <c r="CN186" s="196"/>
      <c r="CO186" s="196"/>
      <c r="CP186" s="196"/>
      <c r="CQ186" s="196"/>
      <c r="CR186" s="196"/>
      <c r="CS186" s="196"/>
      <c r="CT186" s="196"/>
      <c r="CU186" s="196"/>
      <c r="CV186" s="196"/>
      <c r="CW186" s="196"/>
      <c r="CX186" s="196"/>
      <c r="CY186" s="196"/>
      <c r="CZ186" s="196"/>
      <c r="DA186" s="196"/>
      <c r="DB186" s="196"/>
      <c r="DC186" s="196"/>
      <c r="DD186" s="196"/>
      <c r="DE186" s="196"/>
      <c r="DF186" s="196"/>
      <c r="DG186" s="196"/>
      <c r="DH186" s="196"/>
      <c r="DI186" s="196"/>
      <c r="DJ186" s="196"/>
      <c r="DK186" s="196"/>
      <c r="DL186" s="196"/>
      <c r="DM186" s="196"/>
      <c r="DN186" s="196"/>
      <c r="DO186" s="196"/>
      <c r="DP186" s="196"/>
      <c r="DQ186" s="196"/>
      <c r="DR186" s="196"/>
      <c r="DS186" s="196"/>
      <c r="DT186" s="196"/>
      <c r="DU186" s="196"/>
      <c r="DV186" s="196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</row>
    <row r="187" spans="1:312" x14ac:dyDescent="0.25">
      <c r="A187" s="86"/>
      <c r="B187" s="86"/>
      <c r="C187" s="86"/>
      <c r="D187" s="86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6"/>
      <c r="BW187" s="196"/>
      <c r="BX187" s="196"/>
      <c r="BY187" s="196"/>
      <c r="BZ187" s="196"/>
      <c r="CA187" s="196"/>
      <c r="CB187" s="196"/>
      <c r="CC187" s="196"/>
      <c r="CD187" s="196"/>
      <c r="CE187" s="196"/>
      <c r="CF187" s="196"/>
      <c r="CG187" s="196"/>
      <c r="CH187" s="196"/>
      <c r="CI187" s="196"/>
      <c r="CJ187" s="196"/>
      <c r="CK187" s="196"/>
      <c r="CL187" s="196"/>
      <c r="CM187" s="196"/>
      <c r="CN187" s="196"/>
      <c r="CO187" s="196"/>
      <c r="CP187" s="196"/>
      <c r="CQ187" s="196"/>
      <c r="CR187" s="196"/>
      <c r="CS187" s="196"/>
      <c r="CT187" s="196"/>
      <c r="CU187" s="196"/>
      <c r="CV187" s="196"/>
      <c r="CW187" s="196"/>
      <c r="CX187" s="196"/>
      <c r="CY187" s="196"/>
      <c r="CZ187" s="196"/>
      <c r="DA187" s="196"/>
      <c r="DB187" s="196"/>
      <c r="DC187" s="196"/>
      <c r="DD187" s="196"/>
      <c r="DE187" s="196"/>
      <c r="DF187" s="196"/>
      <c r="DG187" s="196"/>
      <c r="DH187" s="196"/>
      <c r="DI187" s="196"/>
      <c r="DJ187" s="196"/>
      <c r="DK187" s="196"/>
      <c r="DL187" s="196"/>
      <c r="DM187" s="196"/>
      <c r="DN187" s="196"/>
      <c r="DO187" s="196"/>
      <c r="DP187" s="196"/>
      <c r="DQ187" s="196"/>
      <c r="DR187" s="196"/>
      <c r="DS187" s="196"/>
      <c r="DT187" s="196"/>
      <c r="DU187" s="196"/>
      <c r="DV187" s="196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</row>
    <row r="188" spans="1:312" x14ac:dyDescent="0.25">
      <c r="A188" s="86"/>
      <c r="B188" s="86"/>
      <c r="C188" s="86"/>
      <c r="D188" s="86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6"/>
      <c r="BW188" s="196"/>
      <c r="BX188" s="196"/>
      <c r="BY188" s="196"/>
      <c r="BZ188" s="196"/>
      <c r="CA188" s="196"/>
      <c r="CB188" s="196"/>
      <c r="CC188" s="196"/>
      <c r="CD188" s="196"/>
      <c r="CE188" s="196"/>
      <c r="CF188" s="196"/>
      <c r="CG188" s="196"/>
      <c r="CH188" s="196"/>
      <c r="CI188" s="196"/>
      <c r="CJ188" s="196"/>
      <c r="CK188" s="196"/>
      <c r="CL188" s="196"/>
      <c r="CM188" s="196"/>
      <c r="CN188" s="196"/>
      <c r="CO188" s="196"/>
      <c r="CP188" s="196"/>
      <c r="CQ188" s="196"/>
      <c r="CR188" s="196"/>
      <c r="CS188" s="196"/>
      <c r="CT188" s="196"/>
      <c r="CU188" s="196"/>
      <c r="CV188" s="196"/>
      <c r="CW188" s="196"/>
      <c r="CX188" s="196"/>
      <c r="CY188" s="196"/>
      <c r="CZ188" s="196"/>
      <c r="DA188" s="196"/>
      <c r="DB188" s="196"/>
      <c r="DC188" s="196"/>
      <c r="DD188" s="196"/>
      <c r="DE188" s="196"/>
      <c r="DF188" s="196"/>
      <c r="DG188" s="196"/>
      <c r="DH188" s="196"/>
      <c r="DI188" s="196"/>
      <c r="DJ188" s="196"/>
      <c r="DK188" s="196"/>
      <c r="DL188" s="196"/>
      <c r="DM188" s="196"/>
      <c r="DN188" s="196"/>
      <c r="DO188" s="196"/>
      <c r="DP188" s="196"/>
      <c r="DQ188" s="196"/>
      <c r="DR188" s="196"/>
      <c r="DS188" s="196"/>
      <c r="DT188" s="196"/>
      <c r="DU188" s="196"/>
      <c r="DV188" s="196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</row>
    <row r="189" spans="1:312" x14ac:dyDescent="0.25">
      <c r="A189" s="86"/>
      <c r="B189" s="86"/>
      <c r="C189" s="86"/>
      <c r="D189" s="86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6"/>
      <c r="BD189" s="196"/>
      <c r="BE189" s="196"/>
      <c r="BF189" s="196"/>
      <c r="BG189" s="196"/>
      <c r="BH189" s="196"/>
      <c r="BI189" s="196"/>
      <c r="BJ189" s="196"/>
      <c r="BK189" s="196"/>
      <c r="BL189" s="196"/>
      <c r="BM189" s="196"/>
      <c r="BN189" s="196"/>
      <c r="BO189" s="196"/>
      <c r="BP189" s="196"/>
      <c r="BQ189" s="196"/>
      <c r="BR189" s="196"/>
      <c r="BS189" s="196"/>
      <c r="BT189" s="196"/>
      <c r="BU189" s="196"/>
      <c r="BV189" s="196"/>
      <c r="BW189" s="196"/>
      <c r="BX189" s="196"/>
      <c r="BY189" s="196"/>
      <c r="BZ189" s="196"/>
      <c r="CA189" s="196"/>
      <c r="CB189" s="196"/>
      <c r="CC189" s="196"/>
      <c r="CD189" s="196"/>
      <c r="CE189" s="196"/>
      <c r="CF189" s="196"/>
      <c r="CG189" s="196"/>
      <c r="CH189" s="196"/>
      <c r="CI189" s="196"/>
      <c r="CJ189" s="196"/>
      <c r="CK189" s="196"/>
      <c r="CL189" s="196"/>
      <c r="CM189" s="196"/>
      <c r="CN189" s="196"/>
      <c r="CO189" s="196"/>
      <c r="CP189" s="196"/>
      <c r="CQ189" s="196"/>
      <c r="CR189" s="196"/>
      <c r="CS189" s="196"/>
      <c r="CT189" s="196"/>
      <c r="CU189" s="196"/>
      <c r="CV189" s="196"/>
      <c r="CW189" s="196"/>
      <c r="CX189" s="196"/>
      <c r="CY189" s="196"/>
      <c r="CZ189" s="196"/>
      <c r="DA189" s="196"/>
      <c r="DB189" s="196"/>
      <c r="DC189" s="196"/>
      <c r="DD189" s="196"/>
      <c r="DE189" s="196"/>
      <c r="DF189" s="196"/>
      <c r="DG189" s="196"/>
      <c r="DH189" s="196"/>
      <c r="DI189" s="196"/>
      <c r="DJ189" s="196"/>
      <c r="DK189" s="196"/>
      <c r="DL189" s="196"/>
      <c r="DM189" s="196"/>
      <c r="DN189" s="196"/>
      <c r="DO189" s="196"/>
      <c r="DP189" s="196"/>
      <c r="DQ189" s="196"/>
      <c r="DR189" s="196"/>
      <c r="DS189" s="196"/>
      <c r="DT189" s="196"/>
      <c r="DU189" s="196"/>
      <c r="DV189" s="196"/>
      <c r="DW189" s="196"/>
      <c r="DX189" s="196"/>
      <c r="DY189" s="196"/>
      <c r="DZ189" s="196"/>
      <c r="EA189" s="196"/>
      <c r="EB189" s="196"/>
      <c r="EC189" s="196"/>
      <c r="ED189" s="196"/>
      <c r="EE189" s="196"/>
      <c r="EF189" s="196"/>
      <c r="EG189" s="196"/>
      <c r="EH189" s="196"/>
      <c r="EI189" s="196"/>
      <c r="EJ189" s="196"/>
      <c r="EK189" s="196"/>
      <c r="EL189" s="196"/>
      <c r="EM189" s="196"/>
      <c r="EN189" s="196"/>
      <c r="EO189" s="196"/>
      <c r="EP189" s="196"/>
      <c r="EQ189" s="196"/>
      <c r="ER189" s="196"/>
      <c r="ES189" s="196"/>
      <c r="ET189" s="196"/>
      <c r="EU189" s="196"/>
      <c r="EV189" s="196"/>
      <c r="EW189" s="196"/>
      <c r="EX189" s="196"/>
      <c r="EY189" s="196"/>
      <c r="EZ189" s="196"/>
      <c r="FA189" s="196"/>
      <c r="FB189" s="196"/>
      <c r="FC189" s="196"/>
      <c r="FD189" s="196"/>
      <c r="FE189" s="196"/>
      <c r="FF189" s="196"/>
      <c r="FG189" s="196"/>
      <c r="FH189" s="196"/>
      <c r="FI189" s="196"/>
      <c r="FJ189" s="196"/>
      <c r="FK189" s="196"/>
      <c r="FL189" s="196"/>
      <c r="FM189" s="196"/>
      <c r="FN189" s="196"/>
      <c r="FO189" s="196"/>
      <c r="FP189" s="196"/>
      <c r="FQ189" s="196"/>
      <c r="FR189" s="196"/>
      <c r="FS189" s="196"/>
      <c r="FT189" s="196"/>
      <c r="FU189" s="196"/>
      <c r="FV189" s="196"/>
      <c r="FW189" s="196"/>
      <c r="FX189" s="196"/>
      <c r="FY189" s="196"/>
      <c r="FZ189" s="196"/>
      <c r="GA189" s="196"/>
      <c r="GB189" s="196"/>
      <c r="GC189" s="196"/>
      <c r="GD189" s="196"/>
      <c r="GE189" s="196"/>
      <c r="GF189" s="196"/>
      <c r="GG189" s="196"/>
      <c r="GH189" s="196"/>
      <c r="GI189" s="196"/>
      <c r="GJ189" s="196"/>
      <c r="GK189" s="196"/>
      <c r="GL189" s="196"/>
      <c r="GM189" s="196"/>
      <c r="GN189" s="196"/>
      <c r="GO189" s="196"/>
      <c r="GP189" s="196"/>
      <c r="GQ189" s="196"/>
      <c r="GR189" s="196"/>
      <c r="GS189" s="196"/>
      <c r="GT189" s="196"/>
      <c r="GU189" s="196"/>
      <c r="GV189" s="196"/>
      <c r="GW189" s="196"/>
      <c r="GX189" s="196"/>
      <c r="GY189" s="196"/>
      <c r="GZ189" s="196"/>
      <c r="HA189" s="196"/>
      <c r="HB189" s="196"/>
      <c r="HC189" s="196"/>
      <c r="HD189" s="196"/>
      <c r="HE189" s="196"/>
      <c r="HF189" s="196"/>
      <c r="HG189" s="196"/>
      <c r="HH189" s="196"/>
      <c r="HI189" s="196"/>
      <c r="HJ189" s="196"/>
      <c r="HK189" s="196"/>
      <c r="HL189" s="196"/>
      <c r="HM189" s="196"/>
      <c r="HN189" s="196"/>
      <c r="HO189" s="196"/>
      <c r="HP189" s="196"/>
      <c r="HQ189" s="196"/>
      <c r="HR189" s="196"/>
      <c r="HS189" s="196"/>
      <c r="HT189" s="196"/>
      <c r="HU189" s="196"/>
      <c r="HV189" s="196"/>
      <c r="HW189" s="196"/>
      <c r="HX189" s="196"/>
      <c r="HY189" s="196"/>
      <c r="HZ189" s="196"/>
      <c r="IA189" s="196"/>
      <c r="IB189" s="196"/>
      <c r="IC189" s="196"/>
      <c r="ID189" s="196"/>
      <c r="IE189" s="196"/>
      <c r="IF189" s="196"/>
      <c r="IG189" s="196"/>
      <c r="IH189" s="196"/>
      <c r="II189" s="196"/>
      <c r="IJ189" s="196"/>
      <c r="IK189" s="196"/>
      <c r="IL189" s="196"/>
      <c r="IM189" s="196"/>
      <c r="IN189" s="196"/>
      <c r="IO189" s="196"/>
      <c r="IP189" s="196"/>
      <c r="IQ189" s="196"/>
      <c r="IR189" s="196"/>
      <c r="IS189" s="196"/>
      <c r="IT189" s="196"/>
      <c r="IU189" s="196"/>
      <c r="IV189" s="196"/>
      <c r="IW189" s="196"/>
      <c r="IX189" s="196"/>
      <c r="IY189" s="196"/>
      <c r="IZ189" s="196"/>
      <c r="JA189" s="196"/>
      <c r="JB189" s="196"/>
      <c r="JC189" s="196"/>
      <c r="JD189" s="196"/>
      <c r="JE189" s="196"/>
      <c r="JF189" s="196"/>
      <c r="JG189" s="196"/>
      <c r="JH189" s="196"/>
      <c r="JI189" s="196"/>
      <c r="JJ189" s="196"/>
      <c r="JK189" s="196"/>
      <c r="JL189" s="196"/>
      <c r="JM189" s="196"/>
      <c r="JN189" s="196"/>
      <c r="JO189" s="196"/>
      <c r="JP189" s="196"/>
      <c r="JQ189" s="196"/>
      <c r="JR189" s="196"/>
      <c r="JS189" s="196"/>
      <c r="JT189" s="196"/>
      <c r="JU189" s="196"/>
      <c r="JV189" s="196"/>
      <c r="JW189" s="196"/>
      <c r="JX189" s="196"/>
      <c r="JY189" s="196"/>
      <c r="JZ189" s="196"/>
      <c r="KA189" s="196"/>
      <c r="KB189" s="196"/>
      <c r="KC189" s="196"/>
      <c r="KD189" s="196"/>
      <c r="KE189" s="196"/>
      <c r="KF189" s="196"/>
      <c r="KG189" s="196"/>
      <c r="KH189" s="196"/>
      <c r="KI189" s="196"/>
      <c r="KJ189" s="196"/>
      <c r="KK189" s="196"/>
      <c r="KL189" s="196"/>
      <c r="KM189" s="196"/>
      <c r="KN189" s="196"/>
      <c r="KO189" s="196"/>
      <c r="KP189" s="196"/>
      <c r="KQ189" s="196"/>
      <c r="KR189" s="196"/>
      <c r="KS189" s="196"/>
      <c r="KT189" s="196"/>
      <c r="KU189" s="196"/>
      <c r="KV189" s="196"/>
      <c r="KW189" s="196"/>
      <c r="KX189" s="196"/>
      <c r="KY189" s="196"/>
      <c r="KZ189" s="196"/>
    </row>
    <row r="190" spans="1:312" x14ac:dyDescent="0.25">
      <c r="A190" s="86"/>
      <c r="B190" s="86"/>
      <c r="C190" s="86"/>
      <c r="D190" s="86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6"/>
      <c r="BD190" s="196"/>
      <c r="BE190" s="196"/>
      <c r="BF190" s="196"/>
      <c r="BG190" s="196"/>
      <c r="BH190" s="196"/>
      <c r="BI190" s="196"/>
      <c r="BJ190" s="196"/>
      <c r="BK190" s="196"/>
      <c r="BL190" s="196"/>
      <c r="BM190" s="196"/>
      <c r="BN190" s="196"/>
      <c r="BO190" s="196"/>
      <c r="BP190" s="196"/>
      <c r="BQ190" s="196"/>
      <c r="BR190" s="196"/>
      <c r="BS190" s="196"/>
      <c r="BT190" s="196"/>
      <c r="BU190" s="196"/>
      <c r="BV190" s="196"/>
      <c r="BW190" s="196"/>
      <c r="BX190" s="196"/>
      <c r="BY190" s="196"/>
      <c r="BZ190" s="196"/>
      <c r="CA190" s="196"/>
      <c r="CB190" s="196"/>
      <c r="CC190" s="196"/>
      <c r="CD190" s="196"/>
      <c r="CE190" s="196"/>
      <c r="CF190" s="196"/>
      <c r="CG190" s="196"/>
      <c r="CH190" s="196"/>
      <c r="CI190" s="196"/>
      <c r="CJ190" s="196"/>
      <c r="CK190" s="196"/>
      <c r="CL190" s="196"/>
      <c r="CM190" s="196"/>
      <c r="CN190" s="196"/>
      <c r="CO190" s="196"/>
      <c r="CP190" s="196"/>
      <c r="CQ190" s="196"/>
      <c r="CR190" s="196"/>
      <c r="CS190" s="196"/>
      <c r="CT190" s="196"/>
      <c r="CU190" s="196"/>
      <c r="CV190" s="196"/>
      <c r="CW190" s="196"/>
      <c r="CX190" s="196"/>
      <c r="CY190" s="196"/>
      <c r="CZ190" s="196"/>
      <c r="DA190" s="196"/>
      <c r="DB190" s="196"/>
      <c r="DC190" s="196"/>
      <c r="DD190" s="196"/>
      <c r="DE190" s="196"/>
      <c r="DF190" s="196"/>
      <c r="DG190" s="196"/>
      <c r="DH190" s="196"/>
      <c r="DI190" s="196"/>
      <c r="DJ190" s="196"/>
      <c r="DK190" s="196"/>
      <c r="DL190" s="196"/>
      <c r="DM190" s="196"/>
      <c r="DN190" s="196"/>
      <c r="DO190" s="196"/>
      <c r="DP190" s="196"/>
      <c r="DQ190" s="196"/>
      <c r="DR190" s="196"/>
      <c r="DS190" s="196"/>
      <c r="DT190" s="196"/>
      <c r="DU190" s="196"/>
      <c r="DV190" s="196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</row>
    <row r="191" spans="1:312" x14ac:dyDescent="0.25">
      <c r="A191" s="86"/>
      <c r="B191" s="86"/>
      <c r="C191" s="86"/>
      <c r="D191" s="86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6"/>
      <c r="BD191" s="196"/>
      <c r="BE191" s="196"/>
      <c r="BF191" s="196"/>
      <c r="BG191" s="196"/>
      <c r="BH191" s="196"/>
      <c r="BI191" s="196"/>
      <c r="BJ191" s="196"/>
      <c r="BK191" s="196"/>
      <c r="BL191" s="196"/>
      <c r="BM191" s="196"/>
      <c r="BN191" s="196"/>
      <c r="BO191" s="196"/>
      <c r="BP191" s="196"/>
      <c r="BQ191" s="196"/>
      <c r="BR191" s="196"/>
      <c r="BS191" s="196"/>
      <c r="BT191" s="196"/>
      <c r="BU191" s="196"/>
      <c r="BV191" s="196"/>
      <c r="BW191" s="196"/>
      <c r="BX191" s="196"/>
      <c r="BY191" s="196"/>
      <c r="BZ191" s="196"/>
      <c r="CA191" s="196"/>
      <c r="CB191" s="196"/>
      <c r="CC191" s="196"/>
      <c r="CD191" s="196"/>
      <c r="CE191" s="196"/>
      <c r="CF191" s="196"/>
      <c r="CG191" s="196"/>
      <c r="CH191" s="196"/>
      <c r="CI191" s="196"/>
      <c r="CJ191" s="196"/>
      <c r="CK191" s="196"/>
      <c r="CL191" s="196"/>
      <c r="CM191" s="196"/>
      <c r="CN191" s="196"/>
      <c r="CO191" s="196"/>
      <c r="CP191" s="196"/>
      <c r="CQ191" s="196"/>
      <c r="CR191" s="196"/>
      <c r="CS191" s="196"/>
      <c r="CT191" s="196"/>
      <c r="CU191" s="196"/>
      <c r="CV191" s="196"/>
      <c r="CW191" s="196"/>
      <c r="CX191" s="196"/>
      <c r="CY191" s="196"/>
      <c r="CZ191" s="196"/>
      <c r="DA191" s="196"/>
      <c r="DB191" s="196"/>
      <c r="DC191" s="196"/>
      <c r="DD191" s="196"/>
      <c r="DE191" s="196"/>
      <c r="DF191" s="196"/>
      <c r="DG191" s="196"/>
      <c r="DH191" s="196"/>
      <c r="DI191" s="196"/>
      <c r="DJ191" s="196"/>
      <c r="DK191" s="196"/>
      <c r="DL191" s="196"/>
      <c r="DM191" s="196"/>
      <c r="DN191" s="196"/>
      <c r="DO191" s="196"/>
      <c r="DP191" s="196"/>
      <c r="DQ191" s="196"/>
      <c r="DR191" s="196"/>
      <c r="DS191" s="196"/>
      <c r="DT191" s="196"/>
      <c r="DU191" s="196"/>
      <c r="DV191" s="196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</row>
    <row r="192" spans="1:312" x14ac:dyDescent="0.25">
      <c r="A192" s="86"/>
      <c r="B192" s="86"/>
      <c r="C192" s="86"/>
      <c r="D192" s="86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6"/>
      <c r="BW192" s="196"/>
      <c r="BX192" s="196"/>
      <c r="BY192" s="196"/>
      <c r="BZ192" s="196"/>
      <c r="CA192" s="196"/>
      <c r="CB192" s="196"/>
      <c r="CC192" s="196"/>
      <c r="CD192" s="196"/>
      <c r="CE192" s="196"/>
      <c r="CF192" s="196"/>
      <c r="CG192" s="196"/>
      <c r="CH192" s="196"/>
      <c r="CI192" s="196"/>
      <c r="CJ192" s="196"/>
      <c r="CK192" s="196"/>
      <c r="CL192" s="196"/>
      <c r="CM192" s="196"/>
      <c r="CN192" s="196"/>
      <c r="CO192" s="196"/>
      <c r="CP192" s="196"/>
      <c r="CQ192" s="196"/>
      <c r="CR192" s="196"/>
      <c r="CS192" s="196"/>
      <c r="CT192" s="196"/>
      <c r="CU192" s="196"/>
      <c r="CV192" s="196"/>
      <c r="CW192" s="196"/>
      <c r="CX192" s="196"/>
      <c r="CY192" s="196"/>
      <c r="CZ192" s="196"/>
      <c r="DA192" s="196"/>
      <c r="DB192" s="196"/>
      <c r="DC192" s="196"/>
      <c r="DD192" s="196"/>
      <c r="DE192" s="196"/>
      <c r="DF192" s="196"/>
      <c r="DG192" s="196"/>
      <c r="DH192" s="196"/>
      <c r="DI192" s="196"/>
      <c r="DJ192" s="196"/>
      <c r="DK192" s="196"/>
      <c r="DL192" s="196"/>
      <c r="DM192" s="196"/>
      <c r="DN192" s="196"/>
      <c r="DO192" s="196"/>
      <c r="DP192" s="196"/>
      <c r="DQ192" s="196"/>
      <c r="DR192" s="196"/>
      <c r="DS192" s="196"/>
      <c r="DT192" s="196"/>
      <c r="DU192" s="196"/>
      <c r="DV192" s="196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</row>
    <row r="193" spans="1:312" x14ac:dyDescent="0.25">
      <c r="A193" s="86"/>
      <c r="B193" s="86"/>
      <c r="C193" s="86"/>
      <c r="D193" s="86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6"/>
      <c r="BD193" s="196"/>
      <c r="BE193" s="196"/>
      <c r="BF193" s="196"/>
      <c r="BG193" s="196"/>
      <c r="BH193" s="196"/>
      <c r="BI193" s="196"/>
      <c r="BJ193" s="196"/>
      <c r="BK193" s="196"/>
      <c r="BL193" s="196"/>
      <c r="BM193" s="196"/>
      <c r="BN193" s="196"/>
      <c r="BO193" s="196"/>
      <c r="BP193" s="196"/>
      <c r="BQ193" s="196"/>
      <c r="BR193" s="196"/>
      <c r="BS193" s="196"/>
      <c r="BT193" s="196"/>
      <c r="BU193" s="196"/>
      <c r="BV193" s="196"/>
      <c r="BW193" s="196"/>
      <c r="BX193" s="196"/>
      <c r="BY193" s="196"/>
      <c r="BZ193" s="196"/>
      <c r="CA193" s="196"/>
      <c r="CB193" s="196"/>
      <c r="CC193" s="196"/>
      <c r="CD193" s="196"/>
      <c r="CE193" s="196"/>
      <c r="CF193" s="196"/>
      <c r="CG193" s="196"/>
      <c r="CH193" s="196"/>
      <c r="CI193" s="196"/>
      <c r="CJ193" s="196"/>
      <c r="CK193" s="196"/>
      <c r="CL193" s="196"/>
      <c r="CM193" s="196"/>
      <c r="CN193" s="196"/>
      <c r="CO193" s="196"/>
      <c r="CP193" s="196"/>
      <c r="CQ193" s="196"/>
      <c r="CR193" s="196"/>
      <c r="CS193" s="196"/>
      <c r="CT193" s="196"/>
      <c r="CU193" s="196"/>
      <c r="CV193" s="196"/>
      <c r="CW193" s="196"/>
      <c r="CX193" s="196"/>
      <c r="CY193" s="196"/>
      <c r="CZ193" s="196"/>
      <c r="DA193" s="196"/>
      <c r="DB193" s="196"/>
      <c r="DC193" s="196"/>
      <c r="DD193" s="196"/>
      <c r="DE193" s="196"/>
      <c r="DF193" s="196"/>
      <c r="DG193" s="196"/>
      <c r="DH193" s="196"/>
      <c r="DI193" s="196"/>
      <c r="DJ193" s="196"/>
      <c r="DK193" s="196"/>
      <c r="DL193" s="196"/>
      <c r="DM193" s="196"/>
      <c r="DN193" s="196"/>
      <c r="DO193" s="196"/>
      <c r="DP193" s="196"/>
      <c r="DQ193" s="196"/>
      <c r="DR193" s="196"/>
      <c r="DS193" s="196"/>
      <c r="DT193" s="196"/>
      <c r="DU193" s="196"/>
      <c r="DV193" s="196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</row>
    <row r="194" spans="1:312" x14ac:dyDescent="0.25">
      <c r="A194" s="86"/>
      <c r="B194" s="86"/>
      <c r="C194" s="86"/>
      <c r="D194" s="86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6"/>
      <c r="BD194" s="196"/>
      <c r="BE194" s="196"/>
      <c r="BF194" s="196"/>
      <c r="BG194" s="196"/>
      <c r="BH194" s="196"/>
      <c r="BI194" s="196"/>
      <c r="BJ194" s="196"/>
      <c r="BK194" s="196"/>
      <c r="BL194" s="196"/>
      <c r="BM194" s="196"/>
      <c r="BN194" s="196"/>
      <c r="BO194" s="196"/>
      <c r="BP194" s="196"/>
      <c r="BQ194" s="196"/>
      <c r="BR194" s="196"/>
      <c r="BS194" s="196"/>
      <c r="BT194" s="196"/>
      <c r="BU194" s="196"/>
      <c r="BV194" s="196"/>
      <c r="BW194" s="196"/>
      <c r="BX194" s="196"/>
      <c r="BY194" s="196"/>
      <c r="BZ194" s="196"/>
      <c r="CA194" s="196"/>
      <c r="CB194" s="196"/>
      <c r="CC194" s="196"/>
      <c r="CD194" s="196"/>
      <c r="CE194" s="196"/>
      <c r="CF194" s="196"/>
      <c r="CG194" s="196"/>
      <c r="CH194" s="196"/>
      <c r="CI194" s="196"/>
      <c r="CJ194" s="196"/>
      <c r="CK194" s="196"/>
      <c r="CL194" s="196"/>
      <c r="CM194" s="196"/>
      <c r="CN194" s="196"/>
      <c r="CO194" s="196"/>
      <c r="CP194" s="196"/>
      <c r="CQ194" s="196"/>
      <c r="CR194" s="196"/>
      <c r="CS194" s="196"/>
      <c r="CT194" s="196"/>
      <c r="CU194" s="196"/>
      <c r="CV194" s="196"/>
      <c r="CW194" s="196"/>
      <c r="CX194" s="196"/>
      <c r="CY194" s="196"/>
      <c r="CZ194" s="196"/>
      <c r="DA194" s="196"/>
      <c r="DB194" s="196"/>
      <c r="DC194" s="196"/>
      <c r="DD194" s="196"/>
      <c r="DE194" s="196"/>
      <c r="DF194" s="196"/>
      <c r="DG194" s="196"/>
      <c r="DH194" s="196"/>
      <c r="DI194" s="196"/>
      <c r="DJ194" s="196"/>
      <c r="DK194" s="196"/>
      <c r="DL194" s="196"/>
      <c r="DM194" s="196"/>
      <c r="DN194" s="196"/>
      <c r="DO194" s="196"/>
      <c r="DP194" s="196"/>
      <c r="DQ194" s="196"/>
      <c r="DR194" s="196"/>
      <c r="DS194" s="196"/>
      <c r="DT194" s="196"/>
      <c r="DU194" s="196"/>
      <c r="DV194" s="196"/>
      <c r="DW194" s="196"/>
      <c r="DX194" s="196"/>
      <c r="DY194" s="196"/>
      <c r="DZ194" s="196"/>
      <c r="EA194" s="196"/>
      <c r="EB194" s="196"/>
      <c r="EC194" s="196"/>
      <c r="ED194" s="196"/>
      <c r="EE194" s="196"/>
      <c r="EF194" s="196"/>
      <c r="EG194" s="196"/>
      <c r="EH194" s="196"/>
      <c r="EI194" s="196"/>
      <c r="EJ194" s="196"/>
      <c r="EK194" s="196"/>
      <c r="EL194" s="196"/>
      <c r="EM194" s="196"/>
      <c r="EN194" s="196"/>
      <c r="EO194" s="196"/>
      <c r="EP194" s="196"/>
      <c r="EQ194" s="196"/>
      <c r="ER194" s="196"/>
      <c r="ES194" s="196"/>
      <c r="ET194" s="196"/>
      <c r="EU194" s="196"/>
      <c r="EV194" s="196"/>
      <c r="EW194" s="196"/>
      <c r="EX194" s="196"/>
      <c r="EY194" s="196"/>
      <c r="EZ194" s="196"/>
      <c r="FA194" s="196"/>
      <c r="FB194" s="196"/>
      <c r="FC194" s="196"/>
      <c r="FD194" s="196"/>
      <c r="FE194" s="196"/>
      <c r="FF194" s="196"/>
      <c r="FG194" s="196"/>
      <c r="FH194" s="196"/>
      <c r="FI194" s="196"/>
      <c r="FJ194" s="196"/>
      <c r="FK194" s="196"/>
      <c r="FL194" s="196"/>
      <c r="FM194" s="196"/>
      <c r="FN194" s="196"/>
      <c r="FO194" s="196"/>
      <c r="FP194" s="196"/>
      <c r="FQ194" s="196"/>
      <c r="FR194" s="196"/>
      <c r="FS194" s="196"/>
      <c r="FT194" s="196"/>
      <c r="FU194" s="196"/>
      <c r="FV194" s="196"/>
      <c r="FW194" s="196"/>
      <c r="FX194" s="196"/>
      <c r="FY194" s="196"/>
      <c r="FZ194" s="196"/>
      <c r="GA194" s="196"/>
      <c r="GB194" s="196"/>
      <c r="GC194" s="196"/>
      <c r="GD194" s="196"/>
      <c r="GE194" s="196"/>
      <c r="GF194" s="196"/>
      <c r="GG194" s="196"/>
      <c r="GH194" s="196"/>
      <c r="GI194" s="196"/>
      <c r="GJ194" s="196"/>
      <c r="GK194" s="196"/>
      <c r="GL194" s="196"/>
      <c r="GM194" s="196"/>
      <c r="GN194" s="196"/>
      <c r="GO194" s="196"/>
      <c r="GP194" s="196"/>
      <c r="GQ194" s="196"/>
      <c r="GR194" s="196"/>
      <c r="GS194" s="196"/>
      <c r="GT194" s="196"/>
      <c r="GU194" s="196"/>
      <c r="GV194" s="196"/>
      <c r="GW194" s="196"/>
      <c r="GX194" s="196"/>
      <c r="GY194" s="196"/>
      <c r="GZ194" s="196"/>
      <c r="HA194" s="196"/>
      <c r="HB194" s="196"/>
      <c r="HC194" s="196"/>
      <c r="HD194" s="196"/>
      <c r="HE194" s="196"/>
      <c r="HF194" s="196"/>
      <c r="HG194" s="196"/>
      <c r="HH194" s="196"/>
      <c r="HI194" s="196"/>
      <c r="HJ194" s="196"/>
      <c r="HK194" s="196"/>
      <c r="HL194" s="196"/>
      <c r="HM194" s="196"/>
      <c r="HN194" s="196"/>
      <c r="HO194" s="196"/>
      <c r="HP194" s="196"/>
      <c r="HQ194" s="196"/>
      <c r="HR194" s="196"/>
      <c r="HS194" s="196"/>
      <c r="HT194" s="196"/>
      <c r="HU194" s="196"/>
      <c r="HV194" s="196"/>
      <c r="HW194" s="196"/>
      <c r="HX194" s="196"/>
      <c r="HY194" s="196"/>
      <c r="HZ194" s="196"/>
      <c r="IA194" s="196"/>
      <c r="IB194" s="196"/>
      <c r="IC194" s="196"/>
      <c r="ID194" s="196"/>
      <c r="IE194" s="196"/>
      <c r="IF194" s="196"/>
      <c r="IG194" s="196"/>
      <c r="IH194" s="196"/>
      <c r="II194" s="196"/>
      <c r="IJ194" s="196"/>
      <c r="IK194" s="196"/>
      <c r="IL194" s="196"/>
      <c r="IM194" s="196"/>
      <c r="IN194" s="196"/>
      <c r="IO194" s="196"/>
      <c r="IP194" s="196"/>
      <c r="IQ194" s="196"/>
      <c r="IR194" s="196"/>
      <c r="IS194" s="196"/>
      <c r="IT194" s="196"/>
      <c r="IU194" s="196"/>
      <c r="IV194" s="196"/>
      <c r="IW194" s="196"/>
      <c r="IX194" s="196"/>
      <c r="IY194" s="196"/>
      <c r="IZ194" s="196"/>
      <c r="JA194" s="196"/>
      <c r="JB194" s="196"/>
      <c r="JC194" s="196"/>
      <c r="JD194" s="196"/>
      <c r="JE194" s="196"/>
      <c r="JF194" s="196"/>
      <c r="JG194" s="196"/>
      <c r="JH194" s="196"/>
      <c r="JI194" s="196"/>
      <c r="JJ194" s="196"/>
      <c r="JK194" s="196"/>
      <c r="JL194" s="196"/>
      <c r="JM194" s="196"/>
      <c r="JN194" s="196"/>
      <c r="JO194" s="196"/>
      <c r="JP194" s="196"/>
      <c r="JQ194" s="196"/>
      <c r="JR194" s="196"/>
      <c r="JS194" s="196"/>
      <c r="JT194" s="196"/>
      <c r="JU194" s="196"/>
      <c r="JV194" s="196"/>
      <c r="JW194" s="196"/>
      <c r="JX194" s="196"/>
      <c r="JY194" s="196"/>
      <c r="JZ194" s="196"/>
      <c r="KA194" s="196"/>
      <c r="KB194" s="196"/>
      <c r="KC194" s="196"/>
      <c r="KD194" s="196"/>
      <c r="KE194" s="196"/>
      <c r="KF194" s="196"/>
      <c r="KG194" s="196"/>
      <c r="KH194" s="196"/>
      <c r="KI194" s="196"/>
      <c r="KJ194" s="196"/>
      <c r="KK194" s="196"/>
      <c r="KL194" s="196"/>
      <c r="KM194" s="196"/>
      <c r="KN194" s="196"/>
      <c r="KO194" s="196"/>
      <c r="KP194" s="196"/>
      <c r="KQ194" s="196"/>
      <c r="KR194" s="196"/>
      <c r="KS194" s="196"/>
      <c r="KT194" s="196"/>
      <c r="KU194" s="196"/>
      <c r="KV194" s="196"/>
      <c r="KW194" s="196"/>
      <c r="KX194" s="196"/>
      <c r="KY194" s="196"/>
      <c r="KZ194" s="196"/>
    </row>
    <row r="195" spans="1:312" x14ac:dyDescent="0.25">
      <c r="A195" s="86"/>
      <c r="B195" s="86"/>
      <c r="C195" s="86"/>
      <c r="D195" s="86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6"/>
      <c r="BD195" s="196"/>
      <c r="BE195" s="196"/>
      <c r="BF195" s="196"/>
      <c r="BG195" s="196"/>
      <c r="BH195" s="196"/>
      <c r="BI195" s="196"/>
      <c r="BJ195" s="196"/>
      <c r="BK195" s="196"/>
      <c r="BL195" s="196"/>
      <c r="BM195" s="196"/>
      <c r="BN195" s="196"/>
      <c r="BO195" s="196"/>
      <c r="BP195" s="196"/>
      <c r="BQ195" s="196"/>
      <c r="BR195" s="196"/>
      <c r="BS195" s="196"/>
      <c r="BT195" s="196"/>
      <c r="BU195" s="196"/>
      <c r="BV195" s="196"/>
      <c r="BW195" s="196"/>
      <c r="BX195" s="196"/>
      <c r="BY195" s="196"/>
      <c r="BZ195" s="196"/>
      <c r="CA195" s="196"/>
      <c r="CB195" s="196"/>
      <c r="CC195" s="196"/>
      <c r="CD195" s="196"/>
      <c r="CE195" s="196"/>
      <c r="CF195" s="196"/>
      <c r="CG195" s="196"/>
      <c r="CH195" s="196"/>
      <c r="CI195" s="196"/>
      <c r="CJ195" s="196"/>
      <c r="CK195" s="196"/>
      <c r="CL195" s="196"/>
      <c r="CM195" s="196"/>
      <c r="CN195" s="196"/>
      <c r="CO195" s="196"/>
      <c r="CP195" s="196"/>
      <c r="CQ195" s="196"/>
      <c r="CR195" s="196"/>
      <c r="CS195" s="196"/>
      <c r="CT195" s="196"/>
      <c r="CU195" s="196"/>
      <c r="CV195" s="196"/>
      <c r="CW195" s="196"/>
      <c r="CX195" s="196"/>
      <c r="CY195" s="196"/>
      <c r="CZ195" s="196"/>
      <c r="DA195" s="196"/>
      <c r="DB195" s="196"/>
      <c r="DC195" s="196"/>
      <c r="DD195" s="196"/>
      <c r="DE195" s="196"/>
      <c r="DF195" s="196"/>
      <c r="DG195" s="196"/>
      <c r="DH195" s="196"/>
      <c r="DI195" s="196"/>
      <c r="DJ195" s="196"/>
      <c r="DK195" s="196"/>
      <c r="DL195" s="196"/>
      <c r="DM195" s="196"/>
      <c r="DN195" s="196"/>
      <c r="DO195" s="196"/>
      <c r="DP195" s="196"/>
      <c r="DQ195" s="196"/>
      <c r="DR195" s="196"/>
      <c r="DS195" s="196"/>
      <c r="DT195" s="196"/>
      <c r="DU195" s="196"/>
      <c r="DV195" s="196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</row>
    <row r="196" spans="1:312" x14ac:dyDescent="0.25">
      <c r="A196" s="86"/>
      <c r="B196" s="86"/>
      <c r="C196" s="86"/>
      <c r="D196" s="86"/>
      <c r="E196" s="194"/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6"/>
      <c r="BD196" s="196"/>
      <c r="BE196" s="196"/>
      <c r="BF196" s="196"/>
      <c r="BG196" s="196"/>
      <c r="BH196" s="196"/>
      <c r="BI196" s="196"/>
      <c r="BJ196" s="196"/>
      <c r="BK196" s="196"/>
      <c r="BL196" s="196"/>
      <c r="BM196" s="196"/>
      <c r="BN196" s="196"/>
      <c r="BO196" s="196"/>
      <c r="BP196" s="196"/>
      <c r="BQ196" s="196"/>
      <c r="BR196" s="196"/>
      <c r="BS196" s="196"/>
      <c r="BT196" s="196"/>
      <c r="BU196" s="196"/>
      <c r="BV196" s="196"/>
      <c r="BW196" s="196"/>
      <c r="BX196" s="196"/>
      <c r="BY196" s="196"/>
      <c r="BZ196" s="196"/>
      <c r="CA196" s="196"/>
      <c r="CB196" s="196"/>
      <c r="CC196" s="196"/>
      <c r="CD196" s="196"/>
      <c r="CE196" s="196"/>
      <c r="CF196" s="196"/>
      <c r="CG196" s="196"/>
      <c r="CH196" s="196"/>
      <c r="CI196" s="196"/>
      <c r="CJ196" s="196"/>
      <c r="CK196" s="196"/>
      <c r="CL196" s="196"/>
      <c r="CM196" s="196"/>
      <c r="CN196" s="196"/>
      <c r="CO196" s="196"/>
      <c r="CP196" s="196"/>
      <c r="CQ196" s="196"/>
      <c r="CR196" s="196"/>
      <c r="CS196" s="196"/>
      <c r="CT196" s="196"/>
      <c r="CU196" s="196"/>
      <c r="CV196" s="196"/>
      <c r="CW196" s="196"/>
      <c r="CX196" s="196"/>
      <c r="CY196" s="196"/>
      <c r="CZ196" s="196"/>
      <c r="DA196" s="196"/>
      <c r="DB196" s="196"/>
      <c r="DC196" s="196"/>
      <c r="DD196" s="196"/>
      <c r="DE196" s="196"/>
      <c r="DF196" s="196"/>
      <c r="DG196" s="196"/>
      <c r="DH196" s="196"/>
      <c r="DI196" s="196"/>
      <c r="DJ196" s="196"/>
      <c r="DK196" s="196"/>
      <c r="DL196" s="196"/>
      <c r="DM196" s="196"/>
      <c r="DN196" s="196"/>
      <c r="DO196" s="196"/>
      <c r="DP196" s="196"/>
      <c r="DQ196" s="196"/>
      <c r="DR196" s="196"/>
      <c r="DS196" s="196"/>
      <c r="DT196" s="196"/>
      <c r="DU196" s="196"/>
      <c r="DV196" s="196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</row>
    <row r="197" spans="1:312" x14ac:dyDescent="0.25">
      <c r="A197" s="86"/>
      <c r="B197" s="86"/>
      <c r="C197" s="86"/>
      <c r="D197" s="86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6"/>
      <c r="BD197" s="196"/>
      <c r="BE197" s="196"/>
      <c r="BF197" s="196"/>
      <c r="BG197" s="196"/>
      <c r="BH197" s="196"/>
      <c r="BI197" s="196"/>
      <c r="BJ197" s="196"/>
      <c r="BK197" s="196"/>
      <c r="BL197" s="196"/>
      <c r="BM197" s="196"/>
      <c r="BN197" s="196"/>
      <c r="BO197" s="196"/>
      <c r="BP197" s="196"/>
      <c r="BQ197" s="196"/>
      <c r="BR197" s="196"/>
      <c r="BS197" s="196"/>
      <c r="BT197" s="196"/>
      <c r="BU197" s="196"/>
      <c r="BV197" s="196"/>
      <c r="BW197" s="196"/>
      <c r="BX197" s="196"/>
      <c r="BY197" s="196"/>
      <c r="BZ197" s="196"/>
      <c r="CA197" s="196"/>
      <c r="CB197" s="196"/>
      <c r="CC197" s="196"/>
      <c r="CD197" s="196"/>
      <c r="CE197" s="196"/>
      <c r="CF197" s="196"/>
      <c r="CG197" s="196"/>
      <c r="CH197" s="196"/>
      <c r="CI197" s="196"/>
      <c r="CJ197" s="196"/>
      <c r="CK197" s="196"/>
      <c r="CL197" s="196"/>
      <c r="CM197" s="196"/>
      <c r="CN197" s="196"/>
      <c r="CO197" s="196"/>
      <c r="CP197" s="196"/>
      <c r="CQ197" s="196"/>
      <c r="CR197" s="196"/>
      <c r="CS197" s="196"/>
      <c r="CT197" s="196"/>
      <c r="CU197" s="196"/>
      <c r="CV197" s="196"/>
      <c r="CW197" s="196"/>
      <c r="CX197" s="196"/>
      <c r="CY197" s="196"/>
      <c r="CZ197" s="196"/>
      <c r="DA197" s="196"/>
      <c r="DB197" s="196"/>
      <c r="DC197" s="196"/>
      <c r="DD197" s="196"/>
      <c r="DE197" s="196"/>
      <c r="DF197" s="196"/>
      <c r="DG197" s="196"/>
      <c r="DH197" s="196"/>
      <c r="DI197" s="196"/>
      <c r="DJ197" s="196"/>
      <c r="DK197" s="196"/>
      <c r="DL197" s="196"/>
      <c r="DM197" s="196"/>
      <c r="DN197" s="196"/>
      <c r="DO197" s="196"/>
      <c r="DP197" s="196"/>
      <c r="DQ197" s="196"/>
      <c r="DR197" s="196"/>
      <c r="DS197" s="196"/>
      <c r="DT197" s="196"/>
      <c r="DU197" s="196"/>
      <c r="DV197" s="196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</row>
    <row r="198" spans="1:312" x14ac:dyDescent="0.25">
      <c r="A198" s="86"/>
      <c r="B198" s="86"/>
      <c r="C198" s="86"/>
      <c r="D198" s="86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6"/>
      <c r="BD198" s="196"/>
      <c r="BE198" s="196"/>
      <c r="BF198" s="196"/>
      <c r="BG198" s="196"/>
      <c r="BH198" s="196"/>
      <c r="BI198" s="196"/>
      <c r="BJ198" s="196"/>
      <c r="BK198" s="196"/>
      <c r="BL198" s="196"/>
      <c r="BM198" s="196"/>
      <c r="BN198" s="196"/>
      <c r="BO198" s="196"/>
      <c r="BP198" s="196"/>
      <c r="BQ198" s="196"/>
      <c r="BR198" s="196"/>
      <c r="BS198" s="196"/>
      <c r="BT198" s="196"/>
      <c r="BU198" s="196"/>
      <c r="BV198" s="196"/>
      <c r="BW198" s="196"/>
      <c r="BX198" s="196"/>
      <c r="BY198" s="196"/>
      <c r="BZ198" s="196"/>
      <c r="CA198" s="196"/>
      <c r="CB198" s="196"/>
      <c r="CC198" s="196"/>
      <c r="CD198" s="196"/>
      <c r="CE198" s="196"/>
      <c r="CF198" s="196"/>
      <c r="CG198" s="196"/>
      <c r="CH198" s="196"/>
      <c r="CI198" s="196"/>
      <c r="CJ198" s="196"/>
      <c r="CK198" s="196"/>
      <c r="CL198" s="196"/>
      <c r="CM198" s="196"/>
      <c r="CN198" s="196"/>
      <c r="CO198" s="196"/>
      <c r="CP198" s="196"/>
      <c r="CQ198" s="196"/>
      <c r="CR198" s="196"/>
      <c r="CS198" s="196"/>
      <c r="CT198" s="196"/>
      <c r="CU198" s="196"/>
      <c r="CV198" s="196"/>
      <c r="CW198" s="196"/>
      <c r="CX198" s="196"/>
      <c r="CY198" s="196"/>
      <c r="CZ198" s="196"/>
      <c r="DA198" s="196"/>
      <c r="DB198" s="196"/>
      <c r="DC198" s="196"/>
      <c r="DD198" s="196"/>
      <c r="DE198" s="196"/>
      <c r="DF198" s="196"/>
      <c r="DG198" s="196"/>
      <c r="DH198" s="196"/>
      <c r="DI198" s="196"/>
      <c r="DJ198" s="196"/>
      <c r="DK198" s="196"/>
      <c r="DL198" s="196"/>
      <c r="DM198" s="196"/>
      <c r="DN198" s="196"/>
      <c r="DO198" s="196"/>
      <c r="DP198" s="196"/>
      <c r="DQ198" s="196"/>
      <c r="DR198" s="196"/>
      <c r="DS198" s="196"/>
      <c r="DT198" s="196"/>
      <c r="DU198" s="196"/>
      <c r="DV198" s="196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</row>
    <row r="199" spans="1:312" x14ac:dyDescent="0.25">
      <c r="A199" s="86"/>
      <c r="B199" s="86"/>
      <c r="C199" s="86"/>
      <c r="D199" s="86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6"/>
      <c r="BD199" s="196"/>
      <c r="BE199" s="196"/>
      <c r="BF199" s="196"/>
      <c r="BG199" s="196"/>
      <c r="BH199" s="196"/>
      <c r="BI199" s="196"/>
      <c r="BJ199" s="196"/>
      <c r="BK199" s="196"/>
      <c r="BL199" s="196"/>
      <c r="BM199" s="196"/>
      <c r="BN199" s="196"/>
      <c r="BO199" s="196"/>
      <c r="BP199" s="196"/>
      <c r="BQ199" s="196"/>
      <c r="BR199" s="196"/>
      <c r="BS199" s="196"/>
      <c r="BT199" s="196"/>
      <c r="BU199" s="196"/>
      <c r="BV199" s="196"/>
      <c r="BW199" s="196"/>
      <c r="BX199" s="196"/>
      <c r="BY199" s="196"/>
      <c r="BZ199" s="196"/>
      <c r="CA199" s="196"/>
      <c r="CB199" s="196"/>
      <c r="CC199" s="196"/>
      <c r="CD199" s="196"/>
      <c r="CE199" s="196"/>
      <c r="CF199" s="196"/>
      <c r="CG199" s="196"/>
      <c r="CH199" s="196"/>
      <c r="CI199" s="196"/>
      <c r="CJ199" s="196"/>
      <c r="CK199" s="196"/>
      <c r="CL199" s="196"/>
      <c r="CM199" s="196"/>
      <c r="CN199" s="196"/>
      <c r="CO199" s="196"/>
      <c r="CP199" s="196"/>
      <c r="CQ199" s="196"/>
      <c r="CR199" s="196"/>
      <c r="CS199" s="196"/>
      <c r="CT199" s="196"/>
      <c r="CU199" s="196"/>
      <c r="CV199" s="196"/>
      <c r="CW199" s="196"/>
      <c r="CX199" s="196"/>
      <c r="CY199" s="196"/>
      <c r="CZ199" s="196"/>
      <c r="DA199" s="196"/>
      <c r="DB199" s="196"/>
      <c r="DC199" s="196"/>
      <c r="DD199" s="196"/>
      <c r="DE199" s="196"/>
      <c r="DF199" s="196"/>
      <c r="DG199" s="196"/>
      <c r="DH199" s="196"/>
      <c r="DI199" s="196"/>
      <c r="DJ199" s="196"/>
      <c r="DK199" s="196"/>
      <c r="DL199" s="196"/>
      <c r="DM199" s="196"/>
      <c r="DN199" s="196"/>
      <c r="DO199" s="196"/>
      <c r="DP199" s="196"/>
      <c r="DQ199" s="196"/>
      <c r="DR199" s="196"/>
      <c r="DS199" s="196"/>
      <c r="DT199" s="196"/>
      <c r="DU199" s="196"/>
      <c r="DV199" s="196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</row>
    <row r="200" spans="1:312" x14ac:dyDescent="0.25">
      <c r="A200" s="86"/>
      <c r="B200" s="86"/>
      <c r="C200" s="86"/>
      <c r="D200" s="86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6"/>
      <c r="BD200" s="196"/>
      <c r="BE200" s="196"/>
      <c r="BF200" s="196"/>
      <c r="BG200" s="196"/>
      <c r="BH200" s="196"/>
      <c r="BI200" s="196"/>
      <c r="BJ200" s="196"/>
      <c r="BK200" s="196"/>
      <c r="BL200" s="196"/>
      <c r="BM200" s="196"/>
      <c r="BN200" s="196"/>
      <c r="BO200" s="196"/>
      <c r="BP200" s="196"/>
      <c r="BQ200" s="196"/>
      <c r="BR200" s="196"/>
      <c r="BS200" s="196"/>
      <c r="BT200" s="196"/>
      <c r="BU200" s="196"/>
      <c r="BV200" s="196"/>
      <c r="BW200" s="196"/>
      <c r="BX200" s="196"/>
      <c r="BY200" s="196"/>
      <c r="BZ200" s="196"/>
      <c r="CA200" s="196"/>
      <c r="CB200" s="196"/>
      <c r="CC200" s="196"/>
      <c r="CD200" s="196"/>
      <c r="CE200" s="196"/>
      <c r="CF200" s="196"/>
      <c r="CG200" s="196"/>
      <c r="CH200" s="196"/>
      <c r="CI200" s="196"/>
      <c r="CJ200" s="196"/>
      <c r="CK200" s="196"/>
      <c r="CL200" s="196"/>
      <c r="CM200" s="196"/>
      <c r="CN200" s="196"/>
      <c r="CO200" s="196"/>
      <c r="CP200" s="196"/>
      <c r="CQ200" s="196"/>
      <c r="CR200" s="196"/>
      <c r="CS200" s="196"/>
      <c r="CT200" s="196"/>
      <c r="CU200" s="196"/>
      <c r="CV200" s="196"/>
      <c r="CW200" s="196"/>
      <c r="CX200" s="196"/>
      <c r="CY200" s="196"/>
      <c r="CZ200" s="196"/>
      <c r="DA200" s="196"/>
      <c r="DB200" s="196"/>
      <c r="DC200" s="196"/>
      <c r="DD200" s="196"/>
      <c r="DE200" s="196"/>
      <c r="DF200" s="196"/>
      <c r="DG200" s="196"/>
      <c r="DH200" s="196"/>
      <c r="DI200" s="196"/>
      <c r="DJ200" s="196"/>
      <c r="DK200" s="196"/>
      <c r="DL200" s="196"/>
      <c r="DM200" s="196"/>
      <c r="DN200" s="196"/>
      <c r="DO200" s="196"/>
      <c r="DP200" s="196"/>
      <c r="DQ200" s="196"/>
      <c r="DR200" s="196"/>
      <c r="DS200" s="196"/>
      <c r="DT200" s="196"/>
      <c r="DU200" s="196"/>
      <c r="DV200" s="196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</row>
    <row r="201" spans="1:312" x14ac:dyDescent="0.25">
      <c r="A201" s="86"/>
      <c r="B201" s="86"/>
      <c r="C201" s="86"/>
      <c r="D201" s="86"/>
      <c r="E201" s="194"/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6"/>
      <c r="BD201" s="196"/>
      <c r="BE201" s="196"/>
      <c r="BF201" s="196"/>
      <c r="BG201" s="196"/>
      <c r="BH201" s="196"/>
      <c r="BI201" s="196"/>
      <c r="BJ201" s="196"/>
      <c r="BK201" s="196"/>
      <c r="BL201" s="196"/>
      <c r="BM201" s="196"/>
      <c r="BN201" s="196"/>
      <c r="BO201" s="196"/>
      <c r="BP201" s="196"/>
      <c r="BQ201" s="196"/>
      <c r="BR201" s="196"/>
      <c r="BS201" s="196"/>
      <c r="BT201" s="196"/>
      <c r="BU201" s="196"/>
      <c r="BV201" s="196"/>
      <c r="BW201" s="196"/>
      <c r="BX201" s="196"/>
      <c r="BY201" s="196"/>
      <c r="BZ201" s="196"/>
      <c r="CA201" s="196"/>
      <c r="CB201" s="196"/>
      <c r="CC201" s="196"/>
      <c r="CD201" s="196"/>
      <c r="CE201" s="196"/>
      <c r="CF201" s="196"/>
      <c r="CG201" s="196"/>
      <c r="CH201" s="196"/>
      <c r="CI201" s="196"/>
      <c r="CJ201" s="196"/>
      <c r="CK201" s="196"/>
      <c r="CL201" s="196"/>
      <c r="CM201" s="196"/>
      <c r="CN201" s="196"/>
      <c r="CO201" s="196"/>
      <c r="CP201" s="196"/>
      <c r="CQ201" s="196"/>
      <c r="CR201" s="196"/>
      <c r="CS201" s="196"/>
      <c r="CT201" s="196"/>
      <c r="CU201" s="196"/>
      <c r="CV201" s="196"/>
      <c r="CW201" s="196"/>
      <c r="CX201" s="196"/>
      <c r="CY201" s="196"/>
      <c r="CZ201" s="196"/>
      <c r="DA201" s="196"/>
      <c r="DB201" s="196"/>
      <c r="DC201" s="196"/>
      <c r="DD201" s="196"/>
      <c r="DE201" s="196"/>
      <c r="DF201" s="196"/>
      <c r="DG201" s="196"/>
      <c r="DH201" s="196"/>
      <c r="DI201" s="196"/>
      <c r="DJ201" s="196"/>
      <c r="DK201" s="196"/>
      <c r="DL201" s="196"/>
      <c r="DM201" s="196"/>
      <c r="DN201" s="196"/>
      <c r="DO201" s="196"/>
      <c r="DP201" s="196"/>
      <c r="DQ201" s="196"/>
      <c r="DR201" s="196"/>
      <c r="DS201" s="196"/>
      <c r="DT201" s="196"/>
      <c r="DU201" s="196"/>
      <c r="DV201" s="196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</row>
    <row r="202" spans="1:312" x14ac:dyDescent="0.25">
      <c r="A202" s="86"/>
      <c r="B202" s="86"/>
      <c r="C202" s="86"/>
      <c r="D202" s="86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6"/>
      <c r="BD202" s="196"/>
      <c r="BE202" s="196"/>
      <c r="BF202" s="196"/>
      <c r="BG202" s="196"/>
      <c r="BH202" s="196"/>
      <c r="BI202" s="196"/>
      <c r="BJ202" s="196"/>
      <c r="BK202" s="196"/>
      <c r="BL202" s="196"/>
      <c r="BM202" s="196"/>
      <c r="BN202" s="196"/>
      <c r="BO202" s="196"/>
      <c r="BP202" s="196"/>
      <c r="BQ202" s="196"/>
      <c r="BR202" s="196"/>
      <c r="BS202" s="196"/>
      <c r="BT202" s="196"/>
      <c r="BU202" s="196"/>
      <c r="BV202" s="196"/>
      <c r="BW202" s="196"/>
      <c r="BX202" s="196"/>
      <c r="BY202" s="196"/>
      <c r="BZ202" s="196"/>
      <c r="CA202" s="196"/>
      <c r="CB202" s="196"/>
      <c r="CC202" s="196"/>
      <c r="CD202" s="196"/>
      <c r="CE202" s="196"/>
      <c r="CF202" s="196"/>
      <c r="CG202" s="196"/>
      <c r="CH202" s="196"/>
      <c r="CI202" s="196"/>
      <c r="CJ202" s="196"/>
      <c r="CK202" s="196"/>
      <c r="CL202" s="196"/>
      <c r="CM202" s="196"/>
      <c r="CN202" s="196"/>
      <c r="CO202" s="196"/>
      <c r="CP202" s="196"/>
      <c r="CQ202" s="196"/>
      <c r="CR202" s="196"/>
      <c r="CS202" s="196"/>
      <c r="CT202" s="196"/>
      <c r="CU202" s="196"/>
      <c r="CV202" s="196"/>
      <c r="CW202" s="196"/>
      <c r="CX202" s="196"/>
      <c r="CY202" s="196"/>
      <c r="CZ202" s="196"/>
      <c r="DA202" s="196"/>
      <c r="DB202" s="196"/>
      <c r="DC202" s="196"/>
      <c r="DD202" s="196"/>
      <c r="DE202" s="196"/>
      <c r="DF202" s="196"/>
      <c r="DG202" s="196"/>
      <c r="DH202" s="196"/>
      <c r="DI202" s="196"/>
      <c r="DJ202" s="196"/>
      <c r="DK202" s="196"/>
      <c r="DL202" s="196"/>
      <c r="DM202" s="196"/>
      <c r="DN202" s="196"/>
      <c r="DO202" s="196"/>
      <c r="DP202" s="196"/>
      <c r="DQ202" s="196"/>
      <c r="DR202" s="196"/>
      <c r="DS202" s="196"/>
      <c r="DT202" s="196"/>
      <c r="DU202" s="196"/>
      <c r="DV202" s="196"/>
      <c r="DW202" s="196"/>
      <c r="DX202" s="196"/>
      <c r="DY202" s="196"/>
      <c r="DZ202" s="196"/>
      <c r="EA202" s="196"/>
      <c r="EB202" s="196"/>
      <c r="EC202" s="196"/>
      <c r="ED202" s="196"/>
      <c r="EE202" s="196"/>
      <c r="EF202" s="196"/>
      <c r="EG202" s="196"/>
      <c r="EH202" s="196"/>
      <c r="EI202" s="196"/>
      <c r="EJ202" s="196"/>
      <c r="EK202" s="196"/>
      <c r="EL202" s="196"/>
      <c r="EM202" s="196"/>
      <c r="EN202" s="196"/>
      <c r="EO202" s="196"/>
      <c r="EP202" s="196"/>
      <c r="EQ202" s="196"/>
      <c r="ER202" s="196"/>
      <c r="ES202" s="196"/>
      <c r="ET202" s="196"/>
      <c r="EU202" s="196"/>
      <c r="EV202" s="196"/>
      <c r="EW202" s="196"/>
      <c r="EX202" s="196"/>
      <c r="EY202" s="196"/>
      <c r="EZ202" s="196"/>
      <c r="FA202" s="196"/>
      <c r="FB202" s="196"/>
      <c r="FC202" s="196"/>
      <c r="FD202" s="196"/>
      <c r="FE202" s="196"/>
      <c r="FF202" s="196"/>
      <c r="FG202" s="196"/>
      <c r="FH202" s="196"/>
      <c r="FI202" s="196"/>
      <c r="FJ202" s="196"/>
      <c r="FK202" s="196"/>
      <c r="FL202" s="196"/>
      <c r="FM202" s="196"/>
      <c r="FN202" s="196"/>
      <c r="FO202" s="196"/>
      <c r="FP202" s="196"/>
      <c r="FQ202" s="196"/>
      <c r="FR202" s="196"/>
      <c r="FS202" s="196"/>
      <c r="FT202" s="196"/>
      <c r="FU202" s="196"/>
      <c r="FV202" s="196"/>
      <c r="FW202" s="196"/>
      <c r="FX202" s="196"/>
      <c r="FY202" s="196"/>
      <c r="FZ202" s="196"/>
      <c r="GA202" s="196"/>
      <c r="GB202" s="196"/>
      <c r="GC202" s="196"/>
      <c r="GD202" s="196"/>
      <c r="GE202" s="196"/>
      <c r="GF202" s="196"/>
      <c r="GG202" s="196"/>
      <c r="GH202" s="196"/>
      <c r="GI202" s="196"/>
      <c r="GJ202" s="196"/>
      <c r="GK202" s="196"/>
      <c r="GL202" s="196"/>
      <c r="GM202" s="196"/>
      <c r="GN202" s="196"/>
      <c r="GO202" s="196"/>
      <c r="GP202" s="196"/>
      <c r="GQ202" s="196"/>
      <c r="GR202" s="196"/>
      <c r="GS202" s="196"/>
      <c r="GT202" s="196"/>
      <c r="GU202" s="196"/>
      <c r="GV202" s="196"/>
      <c r="GW202" s="196"/>
      <c r="GX202" s="196"/>
      <c r="GY202" s="196"/>
      <c r="GZ202" s="196"/>
      <c r="HA202" s="196"/>
      <c r="HB202" s="196"/>
      <c r="HC202" s="196"/>
      <c r="HD202" s="196"/>
      <c r="HE202" s="196"/>
      <c r="HF202" s="196"/>
      <c r="HG202" s="196"/>
      <c r="HH202" s="196"/>
      <c r="HI202" s="196"/>
      <c r="HJ202" s="196"/>
      <c r="HK202" s="196"/>
      <c r="HL202" s="196"/>
      <c r="HM202" s="196"/>
      <c r="HN202" s="196"/>
      <c r="HO202" s="196"/>
      <c r="HP202" s="196"/>
      <c r="HQ202" s="196"/>
      <c r="HR202" s="196"/>
      <c r="HS202" s="196"/>
      <c r="HT202" s="196"/>
      <c r="HU202" s="196"/>
      <c r="HV202" s="196"/>
      <c r="HW202" s="196"/>
      <c r="HX202" s="196"/>
      <c r="HY202" s="196"/>
      <c r="HZ202" s="196"/>
      <c r="IA202" s="196"/>
      <c r="IB202" s="196"/>
      <c r="IC202" s="196"/>
      <c r="ID202" s="196"/>
      <c r="IE202" s="196"/>
      <c r="IF202" s="196"/>
      <c r="IG202" s="196"/>
      <c r="IH202" s="196"/>
      <c r="II202" s="196"/>
      <c r="IJ202" s="196"/>
      <c r="IK202" s="196"/>
      <c r="IL202" s="196"/>
      <c r="IM202" s="196"/>
      <c r="IN202" s="196"/>
      <c r="IO202" s="196"/>
      <c r="IP202" s="196"/>
      <c r="IQ202" s="196"/>
      <c r="IR202" s="196"/>
      <c r="IS202" s="196"/>
      <c r="IT202" s="196"/>
      <c r="IU202" s="196"/>
      <c r="IV202" s="196"/>
      <c r="IW202" s="196"/>
      <c r="IX202" s="196"/>
      <c r="IY202" s="196"/>
      <c r="IZ202" s="196"/>
      <c r="JA202" s="196"/>
      <c r="JB202" s="196"/>
      <c r="JC202" s="196"/>
      <c r="JD202" s="196"/>
      <c r="JE202" s="196"/>
      <c r="JF202" s="196"/>
      <c r="JG202" s="196"/>
      <c r="JH202" s="196"/>
      <c r="JI202" s="196"/>
      <c r="JJ202" s="196"/>
      <c r="JK202" s="196"/>
      <c r="JL202" s="196"/>
      <c r="JM202" s="196"/>
      <c r="JN202" s="196"/>
      <c r="JO202" s="196"/>
      <c r="JP202" s="196"/>
      <c r="JQ202" s="196"/>
      <c r="JR202" s="196"/>
      <c r="JS202" s="196"/>
      <c r="JT202" s="196"/>
      <c r="JU202" s="196"/>
      <c r="JV202" s="196"/>
      <c r="JW202" s="196"/>
      <c r="JX202" s="196"/>
      <c r="JY202" s="196"/>
      <c r="JZ202" s="196"/>
      <c r="KA202" s="196"/>
      <c r="KB202" s="196"/>
      <c r="KC202" s="196"/>
      <c r="KD202" s="196"/>
      <c r="KE202" s="196"/>
      <c r="KF202" s="196"/>
      <c r="KG202" s="196"/>
      <c r="KH202" s="196"/>
      <c r="KI202" s="196"/>
      <c r="KJ202" s="196"/>
      <c r="KK202" s="196"/>
      <c r="KL202" s="196"/>
      <c r="KM202" s="196"/>
      <c r="KN202" s="196"/>
      <c r="KO202" s="196"/>
      <c r="KP202" s="196"/>
      <c r="KQ202" s="196"/>
      <c r="KR202" s="196"/>
      <c r="KS202" s="196"/>
      <c r="KT202" s="196"/>
      <c r="KU202" s="196"/>
      <c r="KV202" s="196"/>
      <c r="KW202" s="196"/>
      <c r="KX202" s="196"/>
      <c r="KY202" s="196"/>
      <c r="KZ202" s="196"/>
    </row>
    <row r="203" spans="1:312" x14ac:dyDescent="0.25">
      <c r="A203" s="86"/>
      <c r="B203" s="86"/>
      <c r="C203" s="86"/>
      <c r="D203" s="86"/>
      <c r="E203" s="194"/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6"/>
      <c r="BD203" s="196"/>
      <c r="BE203" s="196"/>
      <c r="BF203" s="196"/>
      <c r="BG203" s="196"/>
      <c r="BH203" s="196"/>
      <c r="BI203" s="196"/>
      <c r="BJ203" s="196"/>
      <c r="BK203" s="196"/>
      <c r="BL203" s="196"/>
      <c r="BM203" s="196"/>
      <c r="BN203" s="196"/>
      <c r="BO203" s="196"/>
      <c r="BP203" s="196"/>
      <c r="BQ203" s="196"/>
      <c r="BR203" s="196"/>
      <c r="BS203" s="196"/>
      <c r="BT203" s="196"/>
      <c r="BU203" s="196"/>
      <c r="BV203" s="196"/>
      <c r="BW203" s="196"/>
      <c r="BX203" s="196"/>
      <c r="BY203" s="196"/>
      <c r="BZ203" s="196"/>
      <c r="CA203" s="196"/>
      <c r="CB203" s="196"/>
      <c r="CC203" s="196"/>
      <c r="CD203" s="196"/>
      <c r="CE203" s="196"/>
      <c r="CF203" s="196"/>
      <c r="CG203" s="196"/>
      <c r="CH203" s="196"/>
      <c r="CI203" s="196"/>
      <c r="CJ203" s="196"/>
      <c r="CK203" s="196"/>
      <c r="CL203" s="196"/>
      <c r="CM203" s="196"/>
      <c r="CN203" s="196"/>
      <c r="CO203" s="196"/>
      <c r="CP203" s="196"/>
      <c r="CQ203" s="196"/>
      <c r="CR203" s="196"/>
      <c r="CS203" s="196"/>
      <c r="CT203" s="196"/>
      <c r="CU203" s="196"/>
      <c r="CV203" s="196"/>
      <c r="CW203" s="196"/>
      <c r="CX203" s="196"/>
      <c r="CY203" s="196"/>
      <c r="CZ203" s="196"/>
      <c r="DA203" s="196"/>
      <c r="DB203" s="196"/>
      <c r="DC203" s="196"/>
      <c r="DD203" s="196"/>
      <c r="DE203" s="196"/>
      <c r="DF203" s="196"/>
      <c r="DG203" s="196"/>
      <c r="DH203" s="196"/>
      <c r="DI203" s="196"/>
      <c r="DJ203" s="196"/>
      <c r="DK203" s="196"/>
      <c r="DL203" s="196"/>
      <c r="DM203" s="196"/>
      <c r="DN203" s="196"/>
      <c r="DO203" s="196"/>
      <c r="DP203" s="196"/>
      <c r="DQ203" s="196"/>
      <c r="DR203" s="196"/>
      <c r="DS203" s="196"/>
      <c r="DT203" s="196"/>
      <c r="DU203" s="196"/>
      <c r="DV203" s="196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</row>
    <row r="204" spans="1:312" x14ac:dyDescent="0.25">
      <c r="A204" s="86"/>
      <c r="B204" s="86"/>
      <c r="C204" s="86"/>
      <c r="D204" s="86"/>
      <c r="E204" s="194"/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6"/>
      <c r="BD204" s="196"/>
      <c r="BE204" s="196"/>
      <c r="BF204" s="196"/>
      <c r="BG204" s="196"/>
      <c r="BH204" s="196"/>
      <c r="BI204" s="196"/>
      <c r="BJ204" s="196"/>
      <c r="BK204" s="196"/>
      <c r="BL204" s="196"/>
      <c r="BM204" s="196"/>
      <c r="BN204" s="196"/>
      <c r="BO204" s="196"/>
      <c r="BP204" s="196"/>
      <c r="BQ204" s="196"/>
      <c r="BR204" s="196"/>
      <c r="BS204" s="196"/>
      <c r="BT204" s="196"/>
      <c r="BU204" s="196"/>
      <c r="BV204" s="196"/>
      <c r="BW204" s="196"/>
      <c r="BX204" s="196"/>
      <c r="BY204" s="196"/>
      <c r="BZ204" s="196"/>
      <c r="CA204" s="196"/>
      <c r="CB204" s="196"/>
      <c r="CC204" s="196"/>
      <c r="CD204" s="196"/>
      <c r="CE204" s="196"/>
      <c r="CF204" s="196"/>
      <c r="CG204" s="196"/>
      <c r="CH204" s="196"/>
      <c r="CI204" s="196"/>
      <c r="CJ204" s="196"/>
      <c r="CK204" s="196"/>
      <c r="CL204" s="196"/>
      <c r="CM204" s="196"/>
      <c r="CN204" s="196"/>
      <c r="CO204" s="196"/>
      <c r="CP204" s="196"/>
      <c r="CQ204" s="196"/>
      <c r="CR204" s="196"/>
      <c r="CS204" s="196"/>
      <c r="CT204" s="196"/>
      <c r="CU204" s="196"/>
      <c r="CV204" s="196"/>
      <c r="CW204" s="196"/>
      <c r="CX204" s="196"/>
      <c r="CY204" s="196"/>
      <c r="CZ204" s="196"/>
      <c r="DA204" s="196"/>
      <c r="DB204" s="196"/>
      <c r="DC204" s="196"/>
      <c r="DD204" s="196"/>
      <c r="DE204" s="196"/>
      <c r="DF204" s="196"/>
      <c r="DG204" s="196"/>
      <c r="DH204" s="196"/>
      <c r="DI204" s="196"/>
      <c r="DJ204" s="196"/>
      <c r="DK204" s="196"/>
      <c r="DL204" s="196"/>
      <c r="DM204" s="196"/>
      <c r="DN204" s="196"/>
      <c r="DO204" s="196"/>
      <c r="DP204" s="196"/>
      <c r="DQ204" s="196"/>
      <c r="DR204" s="196"/>
      <c r="DS204" s="196"/>
      <c r="DT204" s="196"/>
      <c r="DU204" s="196"/>
      <c r="DV204" s="196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</row>
    <row r="205" spans="1:312" x14ac:dyDescent="0.25">
      <c r="A205" s="86"/>
      <c r="B205" s="86"/>
      <c r="C205" s="86"/>
      <c r="D205" s="86"/>
      <c r="E205" s="194"/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6"/>
      <c r="BD205" s="196"/>
      <c r="BE205" s="196"/>
      <c r="BF205" s="196"/>
      <c r="BG205" s="196"/>
      <c r="BH205" s="196"/>
      <c r="BI205" s="196"/>
      <c r="BJ205" s="196"/>
      <c r="BK205" s="196"/>
      <c r="BL205" s="196"/>
      <c r="BM205" s="196"/>
      <c r="BN205" s="196"/>
      <c r="BO205" s="196"/>
      <c r="BP205" s="196"/>
      <c r="BQ205" s="196"/>
      <c r="BR205" s="196"/>
      <c r="BS205" s="196"/>
      <c r="BT205" s="196"/>
      <c r="BU205" s="196"/>
      <c r="BV205" s="196"/>
      <c r="BW205" s="196"/>
      <c r="BX205" s="196"/>
      <c r="BY205" s="196"/>
      <c r="BZ205" s="196"/>
      <c r="CA205" s="196"/>
      <c r="CB205" s="196"/>
      <c r="CC205" s="196"/>
      <c r="CD205" s="196"/>
      <c r="CE205" s="196"/>
      <c r="CF205" s="196"/>
      <c r="CG205" s="196"/>
      <c r="CH205" s="196"/>
      <c r="CI205" s="196"/>
      <c r="CJ205" s="196"/>
      <c r="CK205" s="196"/>
      <c r="CL205" s="196"/>
      <c r="CM205" s="196"/>
      <c r="CN205" s="196"/>
      <c r="CO205" s="196"/>
      <c r="CP205" s="196"/>
      <c r="CQ205" s="196"/>
      <c r="CR205" s="196"/>
      <c r="CS205" s="196"/>
      <c r="CT205" s="196"/>
      <c r="CU205" s="196"/>
      <c r="CV205" s="196"/>
      <c r="CW205" s="196"/>
      <c r="CX205" s="196"/>
      <c r="CY205" s="196"/>
      <c r="CZ205" s="196"/>
      <c r="DA205" s="196"/>
      <c r="DB205" s="196"/>
      <c r="DC205" s="196"/>
      <c r="DD205" s="196"/>
      <c r="DE205" s="196"/>
      <c r="DF205" s="196"/>
      <c r="DG205" s="196"/>
      <c r="DH205" s="196"/>
      <c r="DI205" s="196"/>
      <c r="DJ205" s="196"/>
      <c r="DK205" s="196"/>
      <c r="DL205" s="196"/>
      <c r="DM205" s="196"/>
      <c r="DN205" s="196"/>
      <c r="DO205" s="196"/>
      <c r="DP205" s="196"/>
      <c r="DQ205" s="196"/>
      <c r="DR205" s="196"/>
      <c r="DS205" s="196"/>
      <c r="DT205" s="196"/>
      <c r="DU205" s="196"/>
      <c r="DV205" s="196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</row>
    <row r="206" spans="1:312" x14ac:dyDescent="0.25">
      <c r="A206" s="86"/>
      <c r="B206" s="86"/>
      <c r="C206" s="86"/>
      <c r="D206" s="86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6"/>
      <c r="BD206" s="196"/>
      <c r="BE206" s="196"/>
      <c r="BF206" s="196"/>
      <c r="BG206" s="196"/>
      <c r="BH206" s="196"/>
      <c r="BI206" s="196"/>
      <c r="BJ206" s="196"/>
      <c r="BK206" s="196"/>
      <c r="BL206" s="196"/>
      <c r="BM206" s="196"/>
      <c r="BN206" s="196"/>
      <c r="BO206" s="196"/>
      <c r="BP206" s="196"/>
      <c r="BQ206" s="196"/>
      <c r="BR206" s="196"/>
      <c r="BS206" s="196"/>
      <c r="BT206" s="196"/>
      <c r="BU206" s="196"/>
      <c r="BV206" s="196"/>
      <c r="BW206" s="196"/>
      <c r="BX206" s="196"/>
      <c r="BY206" s="196"/>
      <c r="BZ206" s="196"/>
      <c r="CA206" s="196"/>
      <c r="CB206" s="196"/>
      <c r="CC206" s="196"/>
      <c r="CD206" s="196"/>
      <c r="CE206" s="196"/>
      <c r="CF206" s="196"/>
      <c r="CG206" s="196"/>
      <c r="CH206" s="196"/>
      <c r="CI206" s="196"/>
      <c r="CJ206" s="196"/>
      <c r="CK206" s="196"/>
      <c r="CL206" s="196"/>
      <c r="CM206" s="196"/>
      <c r="CN206" s="196"/>
      <c r="CO206" s="196"/>
      <c r="CP206" s="196"/>
      <c r="CQ206" s="196"/>
      <c r="CR206" s="196"/>
      <c r="CS206" s="196"/>
      <c r="CT206" s="196"/>
      <c r="CU206" s="196"/>
      <c r="CV206" s="196"/>
      <c r="CW206" s="196"/>
      <c r="CX206" s="196"/>
      <c r="CY206" s="196"/>
      <c r="CZ206" s="196"/>
      <c r="DA206" s="196"/>
      <c r="DB206" s="196"/>
      <c r="DC206" s="196"/>
      <c r="DD206" s="196"/>
      <c r="DE206" s="196"/>
      <c r="DF206" s="196"/>
      <c r="DG206" s="196"/>
      <c r="DH206" s="196"/>
      <c r="DI206" s="196"/>
      <c r="DJ206" s="196"/>
      <c r="DK206" s="196"/>
      <c r="DL206" s="196"/>
      <c r="DM206" s="196"/>
      <c r="DN206" s="196"/>
      <c r="DO206" s="196"/>
      <c r="DP206" s="196"/>
      <c r="DQ206" s="196"/>
      <c r="DR206" s="196"/>
      <c r="DS206" s="196"/>
      <c r="DT206" s="196"/>
      <c r="DU206" s="196"/>
      <c r="DV206" s="196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</row>
    <row r="207" spans="1:312" x14ac:dyDescent="0.25">
      <c r="A207" s="86"/>
      <c r="B207" s="86"/>
      <c r="C207" s="86"/>
      <c r="D207" s="86"/>
      <c r="E207" s="194"/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6"/>
      <c r="BD207" s="196"/>
      <c r="BE207" s="196"/>
      <c r="BF207" s="196"/>
      <c r="BG207" s="196"/>
      <c r="BH207" s="196"/>
      <c r="BI207" s="196"/>
      <c r="BJ207" s="196"/>
      <c r="BK207" s="196"/>
      <c r="BL207" s="196"/>
      <c r="BM207" s="196"/>
      <c r="BN207" s="196"/>
      <c r="BO207" s="196"/>
      <c r="BP207" s="196"/>
      <c r="BQ207" s="196"/>
      <c r="BR207" s="196"/>
      <c r="BS207" s="196"/>
      <c r="BT207" s="196"/>
      <c r="BU207" s="196"/>
      <c r="BV207" s="196"/>
      <c r="BW207" s="196"/>
      <c r="BX207" s="196"/>
      <c r="BY207" s="196"/>
      <c r="BZ207" s="196"/>
      <c r="CA207" s="196"/>
      <c r="CB207" s="196"/>
      <c r="CC207" s="196"/>
      <c r="CD207" s="196"/>
      <c r="CE207" s="196"/>
      <c r="CF207" s="196"/>
      <c r="CG207" s="196"/>
      <c r="CH207" s="196"/>
      <c r="CI207" s="196"/>
      <c r="CJ207" s="196"/>
      <c r="CK207" s="196"/>
      <c r="CL207" s="196"/>
      <c r="CM207" s="196"/>
      <c r="CN207" s="196"/>
      <c r="CO207" s="196"/>
      <c r="CP207" s="196"/>
      <c r="CQ207" s="196"/>
      <c r="CR207" s="196"/>
      <c r="CS207" s="196"/>
      <c r="CT207" s="196"/>
      <c r="CU207" s="196"/>
      <c r="CV207" s="196"/>
      <c r="CW207" s="196"/>
      <c r="CX207" s="196"/>
      <c r="CY207" s="196"/>
      <c r="CZ207" s="196"/>
      <c r="DA207" s="196"/>
      <c r="DB207" s="196"/>
      <c r="DC207" s="196"/>
      <c r="DD207" s="196"/>
      <c r="DE207" s="196"/>
      <c r="DF207" s="196"/>
      <c r="DG207" s="196"/>
      <c r="DH207" s="196"/>
      <c r="DI207" s="196"/>
      <c r="DJ207" s="196"/>
      <c r="DK207" s="196"/>
      <c r="DL207" s="196"/>
      <c r="DM207" s="196"/>
      <c r="DN207" s="196"/>
      <c r="DO207" s="196"/>
      <c r="DP207" s="196"/>
      <c r="DQ207" s="196"/>
      <c r="DR207" s="196"/>
      <c r="DS207" s="196"/>
      <c r="DT207" s="196"/>
      <c r="DU207" s="196"/>
      <c r="DV207" s="196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</row>
    <row r="208" spans="1:312" x14ac:dyDescent="0.25">
      <c r="A208" s="86"/>
      <c r="B208" s="86"/>
      <c r="C208" s="86"/>
      <c r="D208" s="86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6"/>
      <c r="BD208" s="196"/>
      <c r="BE208" s="196"/>
      <c r="BF208" s="196"/>
      <c r="BG208" s="196"/>
      <c r="BH208" s="196"/>
      <c r="BI208" s="196"/>
      <c r="BJ208" s="196"/>
      <c r="BK208" s="196"/>
      <c r="BL208" s="196"/>
      <c r="BM208" s="196"/>
      <c r="BN208" s="196"/>
      <c r="BO208" s="196"/>
      <c r="BP208" s="196"/>
      <c r="BQ208" s="196"/>
      <c r="BR208" s="196"/>
      <c r="BS208" s="196"/>
      <c r="BT208" s="196"/>
      <c r="BU208" s="196"/>
      <c r="BV208" s="196"/>
      <c r="BW208" s="196"/>
      <c r="BX208" s="196"/>
      <c r="BY208" s="196"/>
      <c r="BZ208" s="196"/>
      <c r="CA208" s="196"/>
      <c r="CB208" s="196"/>
      <c r="CC208" s="196"/>
      <c r="CD208" s="196"/>
      <c r="CE208" s="196"/>
      <c r="CF208" s="196"/>
      <c r="CG208" s="196"/>
      <c r="CH208" s="196"/>
      <c r="CI208" s="196"/>
      <c r="CJ208" s="196"/>
      <c r="CK208" s="196"/>
      <c r="CL208" s="196"/>
      <c r="CM208" s="196"/>
      <c r="CN208" s="196"/>
      <c r="CO208" s="196"/>
      <c r="CP208" s="196"/>
      <c r="CQ208" s="196"/>
      <c r="CR208" s="196"/>
      <c r="CS208" s="196"/>
      <c r="CT208" s="196"/>
      <c r="CU208" s="196"/>
      <c r="CV208" s="196"/>
      <c r="CW208" s="196"/>
      <c r="CX208" s="196"/>
      <c r="CY208" s="196"/>
      <c r="CZ208" s="196"/>
      <c r="DA208" s="196"/>
      <c r="DB208" s="196"/>
      <c r="DC208" s="196"/>
      <c r="DD208" s="196"/>
      <c r="DE208" s="196"/>
      <c r="DF208" s="196"/>
      <c r="DG208" s="196"/>
      <c r="DH208" s="196"/>
      <c r="DI208" s="196"/>
      <c r="DJ208" s="196"/>
      <c r="DK208" s="196"/>
      <c r="DL208" s="196"/>
      <c r="DM208" s="196"/>
      <c r="DN208" s="196"/>
      <c r="DO208" s="196"/>
      <c r="DP208" s="196"/>
      <c r="DQ208" s="196"/>
      <c r="DR208" s="196"/>
      <c r="DS208" s="196"/>
      <c r="DT208" s="196"/>
      <c r="DU208" s="196"/>
      <c r="DV208" s="196"/>
      <c r="DW208" s="196"/>
      <c r="DX208" s="196"/>
      <c r="DY208" s="196"/>
      <c r="DZ208" s="196"/>
      <c r="EA208" s="196"/>
      <c r="EB208" s="196"/>
      <c r="EC208" s="196"/>
      <c r="ED208" s="196"/>
      <c r="EE208" s="196"/>
      <c r="EF208" s="196"/>
      <c r="EG208" s="196"/>
      <c r="EH208" s="196"/>
      <c r="EI208" s="196"/>
      <c r="EJ208" s="196"/>
      <c r="EK208" s="196"/>
      <c r="EL208" s="196"/>
      <c r="EM208" s="196"/>
      <c r="EN208" s="196"/>
      <c r="EO208" s="196"/>
      <c r="EP208" s="196"/>
      <c r="EQ208" s="196"/>
      <c r="ER208" s="196"/>
      <c r="ES208" s="196"/>
      <c r="ET208" s="196"/>
      <c r="EU208" s="196"/>
      <c r="EV208" s="196"/>
      <c r="EW208" s="196"/>
      <c r="EX208" s="196"/>
      <c r="EY208" s="196"/>
      <c r="EZ208" s="196"/>
      <c r="FA208" s="196"/>
      <c r="FB208" s="196"/>
      <c r="FC208" s="196"/>
      <c r="FD208" s="196"/>
      <c r="FE208" s="196"/>
      <c r="FF208" s="196"/>
      <c r="FG208" s="196"/>
      <c r="FH208" s="196"/>
      <c r="FI208" s="196"/>
      <c r="FJ208" s="196"/>
      <c r="FK208" s="196"/>
      <c r="FL208" s="196"/>
      <c r="FM208" s="196"/>
      <c r="FN208" s="196"/>
      <c r="FO208" s="196"/>
      <c r="FP208" s="196"/>
      <c r="FQ208" s="196"/>
      <c r="FR208" s="196"/>
      <c r="FS208" s="196"/>
      <c r="FT208" s="196"/>
      <c r="FU208" s="196"/>
      <c r="FV208" s="196"/>
      <c r="FW208" s="196"/>
      <c r="FX208" s="196"/>
      <c r="FY208" s="196"/>
      <c r="FZ208" s="196"/>
      <c r="GA208" s="196"/>
      <c r="GB208" s="196"/>
      <c r="GC208" s="196"/>
      <c r="GD208" s="196"/>
      <c r="GE208" s="196"/>
      <c r="GF208" s="196"/>
      <c r="GG208" s="196"/>
      <c r="GH208" s="196"/>
      <c r="GI208" s="196"/>
      <c r="GJ208" s="196"/>
      <c r="GK208" s="196"/>
      <c r="GL208" s="196"/>
      <c r="GM208" s="196"/>
      <c r="GN208" s="196"/>
      <c r="GO208" s="196"/>
      <c r="GP208" s="196"/>
      <c r="GQ208" s="196"/>
      <c r="GR208" s="196"/>
      <c r="GS208" s="196"/>
      <c r="GT208" s="196"/>
      <c r="GU208" s="196"/>
      <c r="GV208" s="196"/>
      <c r="GW208" s="196"/>
      <c r="GX208" s="196"/>
      <c r="GY208" s="196"/>
      <c r="GZ208" s="196"/>
      <c r="HA208" s="196"/>
      <c r="HB208" s="196"/>
      <c r="HC208" s="196"/>
      <c r="HD208" s="196"/>
      <c r="HE208" s="196"/>
      <c r="HF208" s="196"/>
      <c r="HG208" s="196"/>
      <c r="HH208" s="196"/>
      <c r="HI208" s="196"/>
      <c r="HJ208" s="196"/>
      <c r="HK208" s="196"/>
      <c r="HL208" s="196"/>
      <c r="HM208" s="196"/>
      <c r="HN208" s="196"/>
      <c r="HO208" s="196"/>
      <c r="HP208" s="196"/>
      <c r="HQ208" s="196"/>
      <c r="HR208" s="196"/>
      <c r="HS208" s="196"/>
      <c r="HT208" s="196"/>
      <c r="HU208" s="196"/>
      <c r="HV208" s="196"/>
      <c r="HW208" s="196"/>
      <c r="HX208" s="196"/>
      <c r="HY208" s="196"/>
      <c r="HZ208" s="196"/>
      <c r="IA208" s="196"/>
      <c r="IB208" s="196"/>
      <c r="IC208" s="196"/>
      <c r="ID208" s="196"/>
      <c r="IE208" s="196"/>
      <c r="IF208" s="196"/>
      <c r="IG208" s="196"/>
      <c r="IH208" s="196"/>
      <c r="II208" s="196"/>
      <c r="IJ208" s="196"/>
      <c r="IK208" s="196"/>
      <c r="IL208" s="196"/>
      <c r="IM208" s="196"/>
      <c r="IN208" s="196"/>
      <c r="IO208" s="196"/>
      <c r="IP208" s="196"/>
      <c r="IQ208" s="196"/>
      <c r="IR208" s="196"/>
      <c r="IS208" s="196"/>
      <c r="IT208" s="196"/>
      <c r="IU208" s="196"/>
      <c r="IV208" s="196"/>
      <c r="IW208" s="196"/>
      <c r="IX208" s="196"/>
      <c r="IY208" s="196"/>
      <c r="IZ208" s="196"/>
      <c r="JA208" s="196"/>
      <c r="JB208" s="196"/>
      <c r="JC208" s="196"/>
      <c r="JD208" s="196"/>
      <c r="JE208" s="196"/>
      <c r="JF208" s="196"/>
      <c r="JG208" s="196"/>
      <c r="JH208" s="196"/>
      <c r="JI208" s="196"/>
      <c r="JJ208" s="196"/>
      <c r="JK208" s="196"/>
      <c r="JL208" s="196"/>
      <c r="JM208" s="196"/>
      <c r="JN208" s="196"/>
      <c r="JO208" s="196"/>
      <c r="JP208" s="196"/>
      <c r="JQ208" s="196"/>
      <c r="JR208" s="196"/>
      <c r="JS208" s="196"/>
      <c r="JT208" s="196"/>
      <c r="JU208" s="196"/>
      <c r="JV208" s="196"/>
      <c r="JW208" s="196"/>
      <c r="JX208" s="196"/>
      <c r="JY208" s="196"/>
      <c r="JZ208" s="196"/>
      <c r="KA208" s="196"/>
      <c r="KB208" s="196"/>
      <c r="KC208" s="196"/>
      <c r="KD208" s="196"/>
      <c r="KE208" s="196"/>
      <c r="KF208" s="196"/>
      <c r="KG208" s="196"/>
      <c r="KH208" s="196"/>
      <c r="KI208" s="196"/>
      <c r="KJ208" s="196"/>
      <c r="KK208" s="196"/>
      <c r="KL208" s="196"/>
      <c r="KM208" s="196"/>
      <c r="KN208" s="196"/>
      <c r="KO208" s="196"/>
      <c r="KP208" s="196"/>
      <c r="KQ208" s="196"/>
      <c r="KR208" s="196"/>
      <c r="KS208" s="196"/>
      <c r="KT208" s="196"/>
      <c r="KU208" s="196"/>
      <c r="KV208" s="196"/>
      <c r="KW208" s="196"/>
      <c r="KX208" s="196"/>
      <c r="KY208" s="196"/>
      <c r="KZ208" s="196"/>
    </row>
    <row r="209" spans="1:312" x14ac:dyDescent="0.25">
      <c r="A209" s="86"/>
      <c r="B209" s="86"/>
      <c r="C209" s="86"/>
      <c r="D209" s="86"/>
      <c r="E209" s="194"/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6"/>
      <c r="BD209" s="196"/>
      <c r="BE209" s="196"/>
      <c r="BF209" s="196"/>
      <c r="BG209" s="196"/>
      <c r="BH209" s="196"/>
      <c r="BI209" s="196"/>
      <c r="BJ209" s="196"/>
      <c r="BK209" s="196"/>
      <c r="BL209" s="196"/>
      <c r="BM209" s="196"/>
      <c r="BN209" s="196"/>
      <c r="BO209" s="196"/>
      <c r="BP209" s="196"/>
      <c r="BQ209" s="196"/>
      <c r="BR209" s="196"/>
      <c r="BS209" s="196"/>
      <c r="BT209" s="196"/>
      <c r="BU209" s="196"/>
      <c r="BV209" s="196"/>
      <c r="BW209" s="196"/>
      <c r="BX209" s="196"/>
      <c r="BY209" s="196"/>
      <c r="BZ209" s="196"/>
      <c r="CA209" s="196"/>
      <c r="CB209" s="196"/>
      <c r="CC209" s="196"/>
      <c r="CD209" s="196"/>
      <c r="CE209" s="196"/>
      <c r="CF209" s="196"/>
      <c r="CG209" s="196"/>
      <c r="CH209" s="196"/>
      <c r="CI209" s="196"/>
      <c r="CJ209" s="196"/>
      <c r="CK209" s="196"/>
      <c r="CL209" s="196"/>
      <c r="CM209" s="196"/>
      <c r="CN209" s="196"/>
      <c r="CO209" s="196"/>
      <c r="CP209" s="196"/>
      <c r="CQ209" s="196"/>
      <c r="CR209" s="196"/>
      <c r="CS209" s="196"/>
      <c r="CT209" s="196"/>
      <c r="CU209" s="196"/>
      <c r="CV209" s="196"/>
      <c r="CW209" s="196"/>
      <c r="CX209" s="196"/>
      <c r="CY209" s="196"/>
      <c r="CZ209" s="196"/>
      <c r="DA209" s="196"/>
      <c r="DB209" s="196"/>
      <c r="DC209" s="196"/>
      <c r="DD209" s="196"/>
      <c r="DE209" s="196"/>
      <c r="DF209" s="196"/>
      <c r="DG209" s="196"/>
      <c r="DH209" s="196"/>
      <c r="DI209" s="196"/>
      <c r="DJ209" s="196"/>
      <c r="DK209" s="196"/>
      <c r="DL209" s="196"/>
      <c r="DM209" s="196"/>
      <c r="DN209" s="196"/>
      <c r="DO209" s="196"/>
      <c r="DP209" s="196"/>
      <c r="DQ209" s="196"/>
      <c r="DR209" s="196"/>
      <c r="DS209" s="196"/>
      <c r="DT209" s="196"/>
      <c r="DU209" s="196"/>
      <c r="DV209" s="196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</row>
    <row r="210" spans="1:312" x14ac:dyDescent="0.25">
      <c r="A210" s="86"/>
      <c r="B210" s="86"/>
      <c r="C210" s="86"/>
      <c r="D210" s="86"/>
      <c r="E210" s="194"/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6"/>
      <c r="BD210" s="196"/>
      <c r="BE210" s="196"/>
      <c r="BF210" s="196"/>
      <c r="BG210" s="196"/>
      <c r="BH210" s="196"/>
      <c r="BI210" s="196"/>
      <c r="BJ210" s="196"/>
      <c r="BK210" s="196"/>
      <c r="BL210" s="196"/>
      <c r="BM210" s="196"/>
      <c r="BN210" s="196"/>
      <c r="BO210" s="196"/>
      <c r="BP210" s="196"/>
      <c r="BQ210" s="196"/>
      <c r="BR210" s="196"/>
      <c r="BS210" s="196"/>
      <c r="BT210" s="196"/>
      <c r="BU210" s="196"/>
      <c r="BV210" s="196"/>
      <c r="BW210" s="196"/>
      <c r="BX210" s="196"/>
      <c r="BY210" s="196"/>
      <c r="BZ210" s="196"/>
      <c r="CA210" s="196"/>
      <c r="CB210" s="196"/>
      <c r="CC210" s="196"/>
      <c r="CD210" s="196"/>
      <c r="CE210" s="196"/>
      <c r="CF210" s="196"/>
      <c r="CG210" s="196"/>
      <c r="CH210" s="196"/>
      <c r="CI210" s="196"/>
      <c r="CJ210" s="196"/>
      <c r="CK210" s="196"/>
      <c r="CL210" s="196"/>
      <c r="CM210" s="196"/>
      <c r="CN210" s="196"/>
      <c r="CO210" s="196"/>
      <c r="CP210" s="196"/>
      <c r="CQ210" s="196"/>
      <c r="CR210" s="196"/>
      <c r="CS210" s="196"/>
      <c r="CT210" s="196"/>
      <c r="CU210" s="196"/>
      <c r="CV210" s="196"/>
      <c r="CW210" s="196"/>
      <c r="CX210" s="196"/>
      <c r="CY210" s="196"/>
      <c r="CZ210" s="196"/>
      <c r="DA210" s="196"/>
      <c r="DB210" s="196"/>
      <c r="DC210" s="196"/>
      <c r="DD210" s="196"/>
      <c r="DE210" s="196"/>
      <c r="DF210" s="196"/>
      <c r="DG210" s="196"/>
      <c r="DH210" s="196"/>
      <c r="DI210" s="196"/>
      <c r="DJ210" s="196"/>
      <c r="DK210" s="196"/>
      <c r="DL210" s="196"/>
      <c r="DM210" s="196"/>
      <c r="DN210" s="196"/>
      <c r="DO210" s="196"/>
      <c r="DP210" s="196"/>
      <c r="DQ210" s="196"/>
      <c r="DR210" s="196"/>
      <c r="DS210" s="196"/>
      <c r="DT210" s="196"/>
      <c r="DU210" s="196"/>
      <c r="DV210" s="196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</row>
    <row r="211" spans="1:312" x14ac:dyDescent="0.25">
      <c r="A211" s="86"/>
      <c r="B211" s="86"/>
      <c r="C211" s="86"/>
      <c r="D211" s="86"/>
      <c r="E211" s="194"/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6"/>
      <c r="BD211" s="196"/>
      <c r="BE211" s="196"/>
      <c r="BF211" s="196"/>
      <c r="BG211" s="196"/>
      <c r="BH211" s="196"/>
      <c r="BI211" s="196"/>
      <c r="BJ211" s="196"/>
      <c r="BK211" s="196"/>
      <c r="BL211" s="196"/>
      <c r="BM211" s="196"/>
      <c r="BN211" s="196"/>
      <c r="BO211" s="196"/>
      <c r="BP211" s="196"/>
      <c r="BQ211" s="196"/>
      <c r="BR211" s="196"/>
      <c r="BS211" s="196"/>
      <c r="BT211" s="196"/>
      <c r="BU211" s="196"/>
      <c r="BV211" s="196"/>
      <c r="BW211" s="196"/>
      <c r="BX211" s="196"/>
      <c r="BY211" s="196"/>
      <c r="BZ211" s="196"/>
      <c r="CA211" s="196"/>
      <c r="CB211" s="196"/>
      <c r="CC211" s="196"/>
      <c r="CD211" s="196"/>
      <c r="CE211" s="196"/>
      <c r="CF211" s="196"/>
      <c r="CG211" s="196"/>
      <c r="CH211" s="196"/>
      <c r="CI211" s="196"/>
      <c r="CJ211" s="196"/>
      <c r="CK211" s="196"/>
      <c r="CL211" s="196"/>
      <c r="CM211" s="196"/>
      <c r="CN211" s="196"/>
      <c r="CO211" s="196"/>
      <c r="CP211" s="196"/>
      <c r="CQ211" s="196"/>
      <c r="CR211" s="196"/>
      <c r="CS211" s="196"/>
      <c r="CT211" s="196"/>
      <c r="CU211" s="196"/>
      <c r="CV211" s="196"/>
      <c r="CW211" s="196"/>
      <c r="CX211" s="196"/>
      <c r="CY211" s="196"/>
      <c r="CZ211" s="196"/>
      <c r="DA211" s="196"/>
      <c r="DB211" s="196"/>
      <c r="DC211" s="196"/>
      <c r="DD211" s="196"/>
      <c r="DE211" s="196"/>
      <c r="DF211" s="196"/>
      <c r="DG211" s="196"/>
      <c r="DH211" s="196"/>
      <c r="DI211" s="196"/>
      <c r="DJ211" s="196"/>
      <c r="DK211" s="196"/>
      <c r="DL211" s="196"/>
      <c r="DM211" s="196"/>
      <c r="DN211" s="196"/>
      <c r="DO211" s="196"/>
      <c r="DP211" s="196"/>
      <c r="DQ211" s="196"/>
      <c r="DR211" s="196"/>
      <c r="DS211" s="196"/>
      <c r="DT211" s="196"/>
      <c r="DU211" s="196"/>
      <c r="DV211" s="196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</row>
    <row r="212" spans="1:312" x14ac:dyDescent="0.25">
      <c r="A212" s="86"/>
      <c r="B212" s="86"/>
      <c r="C212" s="86"/>
      <c r="D212" s="86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6"/>
      <c r="BD212" s="196"/>
      <c r="BE212" s="196"/>
      <c r="BF212" s="196"/>
      <c r="BG212" s="196"/>
      <c r="BH212" s="196"/>
      <c r="BI212" s="196"/>
      <c r="BJ212" s="196"/>
      <c r="BK212" s="196"/>
      <c r="BL212" s="196"/>
      <c r="BM212" s="196"/>
      <c r="BN212" s="196"/>
      <c r="BO212" s="196"/>
      <c r="BP212" s="196"/>
      <c r="BQ212" s="196"/>
      <c r="BR212" s="196"/>
      <c r="BS212" s="196"/>
      <c r="BT212" s="196"/>
      <c r="BU212" s="196"/>
      <c r="BV212" s="196"/>
      <c r="BW212" s="196"/>
      <c r="BX212" s="196"/>
      <c r="BY212" s="196"/>
      <c r="BZ212" s="196"/>
      <c r="CA212" s="196"/>
      <c r="CB212" s="196"/>
      <c r="CC212" s="196"/>
      <c r="CD212" s="196"/>
      <c r="CE212" s="196"/>
      <c r="CF212" s="196"/>
      <c r="CG212" s="196"/>
      <c r="CH212" s="196"/>
      <c r="CI212" s="196"/>
      <c r="CJ212" s="196"/>
      <c r="CK212" s="196"/>
      <c r="CL212" s="196"/>
      <c r="CM212" s="196"/>
      <c r="CN212" s="196"/>
      <c r="CO212" s="196"/>
      <c r="CP212" s="196"/>
      <c r="CQ212" s="196"/>
      <c r="CR212" s="196"/>
      <c r="CS212" s="196"/>
      <c r="CT212" s="196"/>
      <c r="CU212" s="196"/>
      <c r="CV212" s="196"/>
      <c r="CW212" s="196"/>
      <c r="CX212" s="196"/>
      <c r="CY212" s="196"/>
      <c r="CZ212" s="196"/>
      <c r="DA212" s="196"/>
      <c r="DB212" s="196"/>
      <c r="DC212" s="196"/>
      <c r="DD212" s="196"/>
      <c r="DE212" s="196"/>
      <c r="DF212" s="196"/>
      <c r="DG212" s="196"/>
      <c r="DH212" s="196"/>
      <c r="DI212" s="196"/>
      <c r="DJ212" s="196"/>
      <c r="DK212" s="196"/>
      <c r="DL212" s="196"/>
      <c r="DM212" s="196"/>
      <c r="DN212" s="196"/>
      <c r="DO212" s="196"/>
      <c r="DP212" s="196"/>
      <c r="DQ212" s="196"/>
      <c r="DR212" s="196"/>
      <c r="DS212" s="196"/>
      <c r="DT212" s="196"/>
      <c r="DU212" s="196"/>
      <c r="DV212" s="196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</row>
    <row r="213" spans="1:312" x14ac:dyDescent="0.25">
      <c r="A213" s="86"/>
      <c r="B213" s="86"/>
      <c r="C213" s="86"/>
      <c r="D213" s="86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6"/>
      <c r="BD213" s="196"/>
      <c r="BE213" s="196"/>
      <c r="BF213" s="196"/>
      <c r="BG213" s="196"/>
      <c r="BH213" s="196"/>
      <c r="BI213" s="196"/>
      <c r="BJ213" s="196"/>
      <c r="BK213" s="196"/>
      <c r="BL213" s="196"/>
      <c r="BM213" s="196"/>
      <c r="BN213" s="196"/>
      <c r="BO213" s="196"/>
      <c r="BP213" s="196"/>
      <c r="BQ213" s="196"/>
      <c r="BR213" s="196"/>
      <c r="BS213" s="196"/>
      <c r="BT213" s="196"/>
      <c r="BU213" s="196"/>
      <c r="BV213" s="196"/>
      <c r="BW213" s="196"/>
      <c r="BX213" s="196"/>
      <c r="BY213" s="196"/>
      <c r="BZ213" s="196"/>
      <c r="CA213" s="196"/>
      <c r="CB213" s="196"/>
      <c r="CC213" s="196"/>
      <c r="CD213" s="196"/>
      <c r="CE213" s="196"/>
      <c r="CF213" s="196"/>
      <c r="CG213" s="196"/>
      <c r="CH213" s="196"/>
      <c r="CI213" s="196"/>
      <c r="CJ213" s="196"/>
      <c r="CK213" s="196"/>
      <c r="CL213" s="196"/>
      <c r="CM213" s="196"/>
      <c r="CN213" s="196"/>
      <c r="CO213" s="196"/>
      <c r="CP213" s="196"/>
      <c r="CQ213" s="196"/>
      <c r="CR213" s="196"/>
      <c r="CS213" s="196"/>
      <c r="CT213" s="196"/>
      <c r="CU213" s="196"/>
      <c r="CV213" s="196"/>
      <c r="CW213" s="196"/>
      <c r="CX213" s="196"/>
      <c r="CY213" s="196"/>
      <c r="CZ213" s="196"/>
      <c r="DA213" s="196"/>
      <c r="DB213" s="196"/>
      <c r="DC213" s="196"/>
      <c r="DD213" s="196"/>
      <c r="DE213" s="196"/>
      <c r="DF213" s="196"/>
      <c r="DG213" s="196"/>
      <c r="DH213" s="196"/>
      <c r="DI213" s="196"/>
      <c r="DJ213" s="196"/>
      <c r="DK213" s="196"/>
      <c r="DL213" s="196"/>
      <c r="DM213" s="196"/>
      <c r="DN213" s="196"/>
      <c r="DO213" s="196"/>
      <c r="DP213" s="196"/>
      <c r="DQ213" s="196"/>
      <c r="DR213" s="196"/>
      <c r="DS213" s="196"/>
      <c r="DT213" s="196"/>
      <c r="DU213" s="196"/>
      <c r="DV213" s="196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</row>
    <row r="214" spans="1:312" x14ac:dyDescent="0.25">
      <c r="A214" s="86"/>
      <c r="B214" s="86"/>
      <c r="C214" s="86"/>
      <c r="D214" s="86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6"/>
      <c r="BD214" s="196"/>
      <c r="BE214" s="196"/>
      <c r="BF214" s="196"/>
      <c r="BG214" s="196"/>
      <c r="BH214" s="196"/>
      <c r="BI214" s="196"/>
      <c r="BJ214" s="196"/>
      <c r="BK214" s="196"/>
      <c r="BL214" s="196"/>
      <c r="BM214" s="196"/>
      <c r="BN214" s="196"/>
      <c r="BO214" s="196"/>
      <c r="BP214" s="196"/>
      <c r="BQ214" s="196"/>
      <c r="BR214" s="196"/>
      <c r="BS214" s="196"/>
      <c r="BT214" s="196"/>
      <c r="BU214" s="196"/>
      <c r="BV214" s="196"/>
      <c r="BW214" s="196"/>
      <c r="BX214" s="196"/>
      <c r="BY214" s="196"/>
      <c r="BZ214" s="196"/>
      <c r="CA214" s="196"/>
      <c r="CB214" s="196"/>
      <c r="CC214" s="196"/>
      <c r="CD214" s="196"/>
      <c r="CE214" s="196"/>
      <c r="CF214" s="196"/>
      <c r="CG214" s="196"/>
      <c r="CH214" s="196"/>
      <c r="CI214" s="196"/>
      <c r="CJ214" s="196"/>
      <c r="CK214" s="196"/>
      <c r="CL214" s="196"/>
      <c r="CM214" s="196"/>
      <c r="CN214" s="196"/>
      <c r="CO214" s="196"/>
      <c r="CP214" s="196"/>
      <c r="CQ214" s="196"/>
      <c r="CR214" s="196"/>
      <c r="CS214" s="196"/>
      <c r="CT214" s="196"/>
      <c r="CU214" s="196"/>
      <c r="CV214" s="196"/>
      <c r="CW214" s="196"/>
      <c r="CX214" s="196"/>
      <c r="CY214" s="196"/>
      <c r="CZ214" s="196"/>
      <c r="DA214" s="196"/>
      <c r="DB214" s="196"/>
      <c r="DC214" s="196"/>
      <c r="DD214" s="196"/>
      <c r="DE214" s="196"/>
      <c r="DF214" s="196"/>
      <c r="DG214" s="196"/>
      <c r="DH214" s="196"/>
      <c r="DI214" s="196"/>
      <c r="DJ214" s="196"/>
      <c r="DK214" s="196"/>
      <c r="DL214" s="196"/>
      <c r="DM214" s="196"/>
      <c r="DN214" s="196"/>
      <c r="DO214" s="196"/>
      <c r="DP214" s="196"/>
      <c r="DQ214" s="196"/>
      <c r="DR214" s="196"/>
      <c r="DS214" s="196"/>
      <c r="DT214" s="196"/>
      <c r="DU214" s="196"/>
      <c r="DV214" s="196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</row>
    <row r="215" spans="1:312" x14ac:dyDescent="0.25">
      <c r="A215" s="86"/>
      <c r="B215" s="86"/>
      <c r="C215" s="86"/>
      <c r="D215" s="86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6"/>
      <c r="BD215" s="196"/>
      <c r="BE215" s="196"/>
      <c r="BF215" s="196"/>
      <c r="BG215" s="196"/>
      <c r="BH215" s="196"/>
      <c r="BI215" s="196"/>
      <c r="BJ215" s="196"/>
      <c r="BK215" s="196"/>
      <c r="BL215" s="196"/>
      <c r="BM215" s="196"/>
      <c r="BN215" s="196"/>
      <c r="BO215" s="196"/>
      <c r="BP215" s="196"/>
      <c r="BQ215" s="196"/>
      <c r="BR215" s="196"/>
      <c r="BS215" s="196"/>
      <c r="BT215" s="196"/>
      <c r="BU215" s="196"/>
      <c r="BV215" s="196"/>
      <c r="BW215" s="196"/>
      <c r="BX215" s="196"/>
      <c r="BY215" s="196"/>
      <c r="BZ215" s="196"/>
      <c r="CA215" s="196"/>
      <c r="CB215" s="196"/>
      <c r="CC215" s="196"/>
      <c r="CD215" s="196"/>
      <c r="CE215" s="196"/>
      <c r="CF215" s="196"/>
      <c r="CG215" s="196"/>
      <c r="CH215" s="196"/>
      <c r="CI215" s="196"/>
      <c r="CJ215" s="196"/>
      <c r="CK215" s="196"/>
      <c r="CL215" s="196"/>
      <c r="CM215" s="196"/>
      <c r="CN215" s="196"/>
      <c r="CO215" s="196"/>
      <c r="CP215" s="196"/>
      <c r="CQ215" s="196"/>
      <c r="CR215" s="196"/>
      <c r="CS215" s="196"/>
      <c r="CT215" s="196"/>
      <c r="CU215" s="196"/>
      <c r="CV215" s="196"/>
      <c r="CW215" s="196"/>
      <c r="CX215" s="196"/>
      <c r="CY215" s="196"/>
      <c r="CZ215" s="196"/>
      <c r="DA215" s="196"/>
      <c r="DB215" s="196"/>
      <c r="DC215" s="196"/>
      <c r="DD215" s="196"/>
      <c r="DE215" s="196"/>
      <c r="DF215" s="196"/>
      <c r="DG215" s="196"/>
      <c r="DH215" s="196"/>
      <c r="DI215" s="196"/>
      <c r="DJ215" s="196"/>
      <c r="DK215" s="196"/>
      <c r="DL215" s="196"/>
      <c r="DM215" s="196"/>
      <c r="DN215" s="196"/>
      <c r="DO215" s="196"/>
      <c r="DP215" s="196"/>
      <c r="DQ215" s="196"/>
      <c r="DR215" s="196"/>
      <c r="DS215" s="196"/>
      <c r="DT215" s="196"/>
      <c r="DU215" s="196"/>
      <c r="DV215" s="196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</row>
    <row r="216" spans="1:312" x14ac:dyDescent="0.25">
      <c r="A216" s="86"/>
      <c r="B216" s="86"/>
      <c r="C216" s="86"/>
      <c r="D216" s="86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6"/>
      <c r="BD216" s="196"/>
      <c r="BE216" s="196"/>
      <c r="BF216" s="196"/>
      <c r="BG216" s="196"/>
      <c r="BH216" s="196"/>
      <c r="BI216" s="196"/>
      <c r="BJ216" s="196"/>
      <c r="BK216" s="196"/>
      <c r="BL216" s="196"/>
      <c r="BM216" s="196"/>
      <c r="BN216" s="196"/>
      <c r="BO216" s="196"/>
      <c r="BP216" s="196"/>
      <c r="BQ216" s="196"/>
      <c r="BR216" s="196"/>
      <c r="BS216" s="196"/>
      <c r="BT216" s="196"/>
      <c r="BU216" s="196"/>
      <c r="BV216" s="196"/>
      <c r="BW216" s="196"/>
      <c r="BX216" s="196"/>
      <c r="BY216" s="196"/>
      <c r="BZ216" s="196"/>
      <c r="CA216" s="196"/>
      <c r="CB216" s="196"/>
      <c r="CC216" s="196"/>
      <c r="CD216" s="196"/>
      <c r="CE216" s="196"/>
      <c r="CF216" s="196"/>
      <c r="CG216" s="196"/>
      <c r="CH216" s="196"/>
      <c r="CI216" s="196"/>
      <c r="CJ216" s="196"/>
      <c r="CK216" s="196"/>
      <c r="CL216" s="196"/>
      <c r="CM216" s="196"/>
      <c r="CN216" s="196"/>
      <c r="CO216" s="196"/>
      <c r="CP216" s="196"/>
      <c r="CQ216" s="196"/>
      <c r="CR216" s="196"/>
      <c r="CS216" s="196"/>
      <c r="CT216" s="196"/>
      <c r="CU216" s="196"/>
      <c r="CV216" s="196"/>
      <c r="CW216" s="196"/>
      <c r="CX216" s="196"/>
      <c r="CY216" s="196"/>
      <c r="CZ216" s="196"/>
      <c r="DA216" s="196"/>
      <c r="DB216" s="196"/>
      <c r="DC216" s="196"/>
      <c r="DD216" s="196"/>
      <c r="DE216" s="196"/>
      <c r="DF216" s="196"/>
      <c r="DG216" s="196"/>
      <c r="DH216" s="196"/>
      <c r="DI216" s="196"/>
      <c r="DJ216" s="196"/>
      <c r="DK216" s="196"/>
      <c r="DL216" s="196"/>
      <c r="DM216" s="196"/>
      <c r="DN216" s="196"/>
      <c r="DO216" s="196"/>
      <c r="DP216" s="196"/>
      <c r="DQ216" s="196"/>
      <c r="DR216" s="196"/>
      <c r="DS216" s="196"/>
      <c r="DT216" s="196"/>
      <c r="DU216" s="196"/>
      <c r="DV216" s="196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</row>
    <row r="217" spans="1:312" x14ac:dyDescent="0.25">
      <c r="A217" s="86"/>
      <c r="B217" s="86"/>
      <c r="C217" s="86"/>
      <c r="D217" s="86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6"/>
      <c r="BD217" s="196"/>
      <c r="BE217" s="196"/>
      <c r="BF217" s="196"/>
      <c r="BG217" s="196"/>
      <c r="BH217" s="196"/>
      <c r="BI217" s="196"/>
      <c r="BJ217" s="196"/>
      <c r="BK217" s="196"/>
      <c r="BL217" s="196"/>
      <c r="BM217" s="196"/>
      <c r="BN217" s="196"/>
      <c r="BO217" s="196"/>
      <c r="BP217" s="196"/>
      <c r="BQ217" s="196"/>
      <c r="BR217" s="196"/>
      <c r="BS217" s="196"/>
      <c r="BT217" s="196"/>
      <c r="BU217" s="196"/>
      <c r="BV217" s="196"/>
      <c r="BW217" s="196"/>
      <c r="BX217" s="196"/>
      <c r="BY217" s="196"/>
      <c r="BZ217" s="196"/>
      <c r="CA217" s="196"/>
      <c r="CB217" s="196"/>
      <c r="CC217" s="196"/>
      <c r="CD217" s="196"/>
      <c r="CE217" s="196"/>
      <c r="CF217" s="196"/>
      <c r="CG217" s="196"/>
      <c r="CH217" s="196"/>
      <c r="CI217" s="196"/>
      <c r="CJ217" s="196"/>
      <c r="CK217" s="196"/>
      <c r="CL217" s="196"/>
      <c r="CM217" s="196"/>
      <c r="CN217" s="196"/>
      <c r="CO217" s="196"/>
      <c r="CP217" s="196"/>
      <c r="CQ217" s="196"/>
      <c r="CR217" s="196"/>
      <c r="CS217" s="196"/>
      <c r="CT217" s="196"/>
      <c r="CU217" s="196"/>
      <c r="CV217" s="196"/>
      <c r="CW217" s="196"/>
      <c r="CX217" s="196"/>
      <c r="CY217" s="196"/>
      <c r="CZ217" s="196"/>
      <c r="DA217" s="196"/>
      <c r="DB217" s="196"/>
      <c r="DC217" s="196"/>
      <c r="DD217" s="196"/>
      <c r="DE217" s="196"/>
      <c r="DF217" s="196"/>
      <c r="DG217" s="196"/>
      <c r="DH217" s="196"/>
      <c r="DI217" s="196"/>
      <c r="DJ217" s="196"/>
      <c r="DK217" s="196"/>
      <c r="DL217" s="196"/>
      <c r="DM217" s="196"/>
      <c r="DN217" s="196"/>
      <c r="DO217" s="196"/>
      <c r="DP217" s="196"/>
      <c r="DQ217" s="196"/>
      <c r="DR217" s="196"/>
      <c r="DS217" s="196"/>
      <c r="DT217" s="196"/>
      <c r="DU217" s="196"/>
      <c r="DV217" s="196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</row>
    <row r="218" spans="1:312" x14ac:dyDescent="0.25">
      <c r="A218" s="86"/>
      <c r="B218" s="86"/>
      <c r="C218" s="86"/>
      <c r="D218" s="86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6"/>
      <c r="BD218" s="196"/>
      <c r="BE218" s="196"/>
      <c r="BF218" s="196"/>
      <c r="BG218" s="196"/>
      <c r="BH218" s="196"/>
      <c r="BI218" s="196"/>
      <c r="BJ218" s="196"/>
      <c r="BK218" s="196"/>
      <c r="BL218" s="196"/>
      <c r="BM218" s="196"/>
      <c r="BN218" s="196"/>
      <c r="BO218" s="196"/>
      <c r="BP218" s="196"/>
      <c r="BQ218" s="196"/>
      <c r="BR218" s="196"/>
      <c r="BS218" s="196"/>
      <c r="BT218" s="196"/>
      <c r="BU218" s="196"/>
      <c r="BV218" s="196"/>
      <c r="BW218" s="196"/>
      <c r="BX218" s="196"/>
      <c r="BY218" s="196"/>
      <c r="BZ218" s="196"/>
      <c r="CA218" s="196"/>
      <c r="CB218" s="196"/>
      <c r="CC218" s="196"/>
      <c r="CD218" s="196"/>
      <c r="CE218" s="196"/>
      <c r="CF218" s="196"/>
      <c r="CG218" s="196"/>
      <c r="CH218" s="196"/>
      <c r="CI218" s="196"/>
      <c r="CJ218" s="196"/>
      <c r="CK218" s="196"/>
      <c r="CL218" s="196"/>
      <c r="CM218" s="196"/>
      <c r="CN218" s="196"/>
      <c r="CO218" s="196"/>
      <c r="CP218" s="196"/>
      <c r="CQ218" s="196"/>
      <c r="CR218" s="196"/>
      <c r="CS218" s="196"/>
      <c r="CT218" s="196"/>
      <c r="CU218" s="196"/>
      <c r="CV218" s="196"/>
      <c r="CW218" s="196"/>
      <c r="CX218" s="196"/>
      <c r="CY218" s="196"/>
      <c r="CZ218" s="196"/>
      <c r="DA218" s="196"/>
      <c r="DB218" s="196"/>
      <c r="DC218" s="196"/>
      <c r="DD218" s="196"/>
      <c r="DE218" s="196"/>
      <c r="DF218" s="196"/>
      <c r="DG218" s="196"/>
      <c r="DH218" s="196"/>
      <c r="DI218" s="196"/>
      <c r="DJ218" s="196"/>
      <c r="DK218" s="196"/>
      <c r="DL218" s="196"/>
      <c r="DM218" s="196"/>
      <c r="DN218" s="196"/>
      <c r="DO218" s="196"/>
      <c r="DP218" s="196"/>
      <c r="DQ218" s="196"/>
      <c r="DR218" s="196"/>
      <c r="DS218" s="196"/>
      <c r="DT218" s="196"/>
      <c r="DU218" s="196"/>
      <c r="DV218" s="196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</row>
    <row r="219" spans="1:312" x14ac:dyDescent="0.25">
      <c r="A219" s="86"/>
      <c r="B219" s="86"/>
      <c r="C219" s="86"/>
      <c r="D219" s="86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6"/>
      <c r="BD219" s="196"/>
      <c r="BE219" s="196"/>
      <c r="BF219" s="196"/>
      <c r="BG219" s="196"/>
      <c r="BH219" s="196"/>
      <c r="BI219" s="196"/>
      <c r="BJ219" s="196"/>
      <c r="BK219" s="196"/>
      <c r="BL219" s="196"/>
      <c r="BM219" s="196"/>
      <c r="BN219" s="196"/>
      <c r="BO219" s="196"/>
      <c r="BP219" s="196"/>
      <c r="BQ219" s="196"/>
      <c r="BR219" s="196"/>
      <c r="BS219" s="196"/>
      <c r="BT219" s="196"/>
      <c r="BU219" s="196"/>
      <c r="BV219" s="196"/>
      <c r="BW219" s="196"/>
      <c r="BX219" s="196"/>
      <c r="BY219" s="196"/>
      <c r="BZ219" s="196"/>
      <c r="CA219" s="196"/>
      <c r="CB219" s="196"/>
      <c r="CC219" s="196"/>
      <c r="CD219" s="196"/>
      <c r="CE219" s="196"/>
      <c r="CF219" s="196"/>
      <c r="CG219" s="196"/>
      <c r="CH219" s="196"/>
      <c r="CI219" s="196"/>
      <c r="CJ219" s="196"/>
      <c r="CK219" s="196"/>
      <c r="CL219" s="196"/>
      <c r="CM219" s="196"/>
      <c r="CN219" s="196"/>
      <c r="CO219" s="196"/>
      <c r="CP219" s="196"/>
      <c r="CQ219" s="196"/>
      <c r="CR219" s="196"/>
      <c r="CS219" s="196"/>
      <c r="CT219" s="196"/>
      <c r="CU219" s="196"/>
      <c r="CV219" s="196"/>
      <c r="CW219" s="196"/>
      <c r="CX219" s="196"/>
      <c r="CY219" s="196"/>
      <c r="CZ219" s="196"/>
      <c r="DA219" s="196"/>
      <c r="DB219" s="196"/>
      <c r="DC219" s="196"/>
      <c r="DD219" s="196"/>
      <c r="DE219" s="196"/>
      <c r="DF219" s="196"/>
      <c r="DG219" s="196"/>
      <c r="DH219" s="196"/>
      <c r="DI219" s="196"/>
      <c r="DJ219" s="196"/>
      <c r="DK219" s="196"/>
      <c r="DL219" s="196"/>
      <c r="DM219" s="196"/>
      <c r="DN219" s="196"/>
      <c r="DO219" s="196"/>
      <c r="DP219" s="196"/>
      <c r="DQ219" s="196"/>
      <c r="DR219" s="196"/>
      <c r="DS219" s="196"/>
      <c r="DT219" s="196"/>
      <c r="DU219" s="196"/>
      <c r="DV219" s="196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</row>
    <row r="220" spans="1:312" x14ac:dyDescent="0.25">
      <c r="A220" s="86"/>
      <c r="B220" s="86"/>
      <c r="C220" s="86"/>
      <c r="D220" s="86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6"/>
      <c r="BD220" s="196"/>
      <c r="BE220" s="196"/>
      <c r="BF220" s="196"/>
      <c r="BG220" s="196"/>
      <c r="BH220" s="196"/>
      <c r="BI220" s="196"/>
      <c r="BJ220" s="196"/>
      <c r="BK220" s="196"/>
      <c r="BL220" s="196"/>
      <c r="BM220" s="196"/>
      <c r="BN220" s="196"/>
      <c r="BO220" s="196"/>
      <c r="BP220" s="196"/>
      <c r="BQ220" s="196"/>
      <c r="BR220" s="196"/>
      <c r="BS220" s="196"/>
      <c r="BT220" s="196"/>
      <c r="BU220" s="196"/>
      <c r="BV220" s="196"/>
      <c r="BW220" s="196"/>
      <c r="BX220" s="196"/>
      <c r="BY220" s="196"/>
      <c r="BZ220" s="196"/>
      <c r="CA220" s="196"/>
      <c r="CB220" s="196"/>
      <c r="CC220" s="196"/>
      <c r="CD220" s="196"/>
      <c r="CE220" s="196"/>
      <c r="CF220" s="196"/>
      <c r="CG220" s="196"/>
      <c r="CH220" s="196"/>
      <c r="CI220" s="196"/>
      <c r="CJ220" s="196"/>
      <c r="CK220" s="196"/>
      <c r="CL220" s="196"/>
      <c r="CM220" s="196"/>
      <c r="CN220" s="196"/>
      <c r="CO220" s="196"/>
      <c r="CP220" s="196"/>
      <c r="CQ220" s="196"/>
      <c r="CR220" s="196"/>
      <c r="CS220" s="196"/>
      <c r="CT220" s="196"/>
      <c r="CU220" s="196"/>
      <c r="CV220" s="196"/>
      <c r="CW220" s="196"/>
      <c r="CX220" s="196"/>
      <c r="CY220" s="196"/>
      <c r="CZ220" s="196"/>
      <c r="DA220" s="196"/>
      <c r="DB220" s="196"/>
      <c r="DC220" s="196"/>
      <c r="DD220" s="196"/>
      <c r="DE220" s="196"/>
      <c r="DF220" s="196"/>
      <c r="DG220" s="196"/>
      <c r="DH220" s="196"/>
      <c r="DI220" s="196"/>
      <c r="DJ220" s="196"/>
      <c r="DK220" s="196"/>
      <c r="DL220" s="196"/>
      <c r="DM220" s="196"/>
      <c r="DN220" s="196"/>
      <c r="DO220" s="196"/>
      <c r="DP220" s="196"/>
      <c r="DQ220" s="196"/>
      <c r="DR220" s="196"/>
      <c r="DS220" s="196"/>
      <c r="DT220" s="196"/>
      <c r="DU220" s="196"/>
      <c r="DV220" s="196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</row>
    <row r="221" spans="1:312" x14ac:dyDescent="0.25">
      <c r="A221" s="86"/>
      <c r="B221" s="86"/>
      <c r="C221" s="86"/>
      <c r="D221" s="86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6"/>
      <c r="BD221" s="196"/>
      <c r="BE221" s="196"/>
      <c r="BF221" s="196"/>
      <c r="BG221" s="196"/>
      <c r="BH221" s="196"/>
      <c r="BI221" s="196"/>
      <c r="BJ221" s="196"/>
      <c r="BK221" s="196"/>
      <c r="BL221" s="196"/>
      <c r="BM221" s="196"/>
      <c r="BN221" s="196"/>
      <c r="BO221" s="196"/>
      <c r="BP221" s="196"/>
      <c r="BQ221" s="196"/>
      <c r="BR221" s="196"/>
      <c r="BS221" s="196"/>
      <c r="BT221" s="196"/>
      <c r="BU221" s="196"/>
      <c r="BV221" s="196"/>
      <c r="BW221" s="196"/>
      <c r="BX221" s="196"/>
      <c r="BY221" s="196"/>
      <c r="BZ221" s="196"/>
      <c r="CA221" s="196"/>
      <c r="CB221" s="196"/>
      <c r="CC221" s="196"/>
      <c r="CD221" s="196"/>
      <c r="CE221" s="196"/>
      <c r="CF221" s="196"/>
      <c r="CG221" s="196"/>
      <c r="CH221" s="196"/>
      <c r="CI221" s="196"/>
      <c r="CJ221" s="196"/>
      <c r="CK221" s="196"/>
      <c r="CL221" s="196"/>
      <c r="CM221" s="196"/>
      <c r="CN221" s="196"/>
      <c r="CO221" s="196"/>
      <c r="CP221" s="196"/>
      <c r="CQ221" s="196"/>
      <c r="CR221" s="196"/>
      <c r="CS221" s="196"/>
      <c r="CT221" s="196"/>
      <c r="CU221" s="196"/>
      <c r="CV221" s="196"/>
      <c r="CW221" s="196"/>
      <c r="CX221" s="196"/>
      <c r="CY221" s="196"/>
      <c r="CZ221" s="196"/>
      <c r="DA221" s="196"/>
      <c r="DB221" s="196"/>
      <c r="DC221" s="196"/>
      <c r="DD221" s="196"/>
      <c r="DE221" s="196"/>
      <c r="DF221" s="196"/>
      <c r="DG221" s="196"/>
      <c r="DH221" s="196"/>
      <c r="DI221" s="196"/>
      <c r="DJ221" s="196"/>
      <c r="DK221" s="196"/>
      <c r="DL221" s="196"/>
      <c r="DM221" s="196"/>
      <c r="DN221" s="196"/>
      <c r="DO221" s="196"/>
      <c r="DP221" s="196"/>
      <c r="DQ221" s="196"/>
      <c r="DR221" s="196"/>
      <c r="DS221" s="196"/>
      <c r="DT221" s="196"/>
      <c r="DU221" s="196"/>
      <c r="DV221" s="196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</row>
    <row r="222" spans="1:312" x14ac:dyDescent="0.25">
      <c r="A222" s="86"/>
      <c r="B222" s="86"/>
      <c r="C222" s="86"/>
      <c r="D222" s="86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6"/>
      <c r="BD222" s="196"/>
      <c r="BE222" s="196"/>
      <c r="BF222" s="196"/>
      <c r="BG222" s="196"/>
      <c r="BH222" s="196"/>
      <c r="BI222" s="196"/>
      <c r="BJ222" s="196"/>
      <c r="BK222" s="196"/>
      <c r="BL222" s="196"/>
      <c r="BM222" s="196"/>
      <c r="BN222" s="196"/>
      <c r="BO222" s="196"/>
      <c r="BP222" s="196"/>
      <c r="BQ222" s="196"/>
      <c r="BR222" s="196"/>
      <c r="BS222" s="196"/>
      <c r="BT222" s="196"/>
      <c r="BU222" s="196"/>
      <c r="BV222" s="196"/>
      <c r="BW222" s="196"/>
      <c r="BX222" s="196"/>
      <c r="BY222" s="196"/>
      <c r="BZ222" s="196"/>
      <c r="CA222" s="196"/>
      <c r="CB222" s="196"/>
      <c r="CC222" s="196"/>
      <c r="CD222" s="196"/>
      <c r="CE222" s="196"/>
      <c r="CF222" s="196"/>
      <c r="CG222" s="196"/>
      <c r="CH222" s="196"/>
      <c r="CI222" s="196"/>
      <c r="CJ222" s="196"/>
      <c r="CK222" s="196"/>
      <c r="CL222" s="196"/>
      <c r="CM222" s="196"/>
      <c r="CN222" s="196"/>
      <c r="CO222" s="196"/>
      <c r="CP222" s="196"/>
      <c r="CQ222" s="196"/>
      <c r="CR222" s="196"/>
      <c r="CS222" s="196"/>
      <c r="CT222" s="196"/>
      <c r="CU222" s="196"/>
      <c r="CV222" s="196"/>
      <c r="CW222" s="196"/>
      <c r="CX222" s="196"/>
      <c r="CY222" s="196"/>
      <c r="CZ222" s="196"/>
      <c r="DA222" s="196"/>
      <c r="DB222" s="196"/>
      <c r="DC222" s="196"/>
      <c r="DD222" s="196"/>
      <c r="DE222" s="196"/>
      <c r="DF222" s="196"/>
      <c r="DG222" s="196"/>
      <c r="DH222" s="196"/>
      <c r="DI222" s="196"/>
      <c r="DJ222" s="196"/>
      <c r="DK222" s="196"/>
      <c r="DL222" s="196"/>
      <c r="DM222" s="196"/>
      <c r="DN222" s="196"/>
      <c r="DO222" s="196"/>
      <c r="DP222" s="196"/>
      <c r="DQ222" s="196"/>
      <c r="DR222" s="196"/>
      <c r="DS222" s="196"/>
      <c r="DT222" s="196"/>
      <c r="DU222" s="196"/>
      <c r="DV222" s="196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</row>
    <row r="223" spans="1:312" x14ac:dyDescent="0.25">
      <c r="A223" s="86"/>
      <c r="B223" s="86"/>
      <c r="C223" s="86"/>
      <c r="D223" s="86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6"/>
      <c r="BD223" s="196"/>
      <c r="BE223" s="196"/>
      <c r="BF223" s="196"/>
      <c r="BG223" s="196"/>
      <c r="BH223" s="196"/>
      <c r="BI223" s="196"/>
      <c r="BJ223" s="196"/>
      <c r="BK223" s="196"/>
      <c r="BL223" s="196"/>
      <c r="BM223" s="196"/>
      <c r="BN223" s="196"/>
      <c r="BO223" s="196"/>
      <c r="BP223" s="196"/>
      <c r="BQ223" s="196"/>
      <c r="BR223" s="196"/>
      <c r="BS223" s="196"/>
      <c r="BT223" s="196"/>
      <c r="BU223" s="196"/>
      <c r="BV223" s="196"/>
      <c r="BW223" s="196"/>
      <c r="BX223" s="196"/>
      <c r="BY223" s="196"/>
      <c r="BZ223" s="196"/>
      <c r="CA223" s="196"/>
      <c r="CB223" s="196"/>
      <c r="CC223" s="196"/>
      <c r="CD223" s="196"/>
      <c r="CE223" s="196"/>
      <c r="CF223" s="196"/>
      <c r="CG223" s="196"/>
      <c r="CH223" s="196"/>
      <c r="CI223" s="196"/>
      <c r="CJ223" s="196"/>
      <c r="CK223" s="196"/>
      <c r="CL223" s="196"/>
      <c r="CM223" s="196"/>
      <c r="CN223" s="196"/>
      <c r="CO223" s="196"/>
      <c r="CP223" s="196"/>
      <c r="CQ223" s="196"/>
      <c r="CR223" s="196"/>
      <c r="CS223" s="196"/>
      <c r="CT223" s="196"/>
      <c r="CU223" s="196"/>
      <c r="CV223" s="196"/>
      <c r="CW223" s="196"/>
      <c r="CX223" s="196"/>
      <c r="CY223" s="196"/>
      <c r="CZ223" s="196"/>
      <c r="DA223" s="196"/>
      <c r="DB223" s="196"/>
      <c r="DC223" s="196"/>
      <c r="DD223" s="196"/>
      <c r="DE223" s="196"/>
      <c r="DF223" s="196"/>
      <c r="DG223" s="196"/>
      <c r="DH223" s="196"/>
      <c r="DI223" s="196"/>
      <c r="DJ223" s="196"/>
      <c r="DK223" s="196"/>
      <c r="DL223" s="196"/>
      <c r="DM223" s="196"/>
      <c r="DN223" s="196"/>
      <c r="DO223" s="196"/>
      <c r="DP223" s="196"/>
      <c r="DQ223" s="196"/>
      <c r="DR223" s="196"/>
      <c r="DS223" s="196"/>
      <c r="DT223" s="196"/>
      <c r="DU223" s="196"/>
      <c r="DV223" s="196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</row>
    <row r="224" spans="1:312" x14ac:dyDescent="0.25">
      <c r="A224" s="86"/>
      <c r="B224" s="86"/>
      <c r="C224" s="86"/>
      <c r="D224" s="86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6"/>
      <c r="BD224" s="196"/>
      <c r="BE224" s="196"/>
      <c r="BF224" s="196"/>
      <c r="BG224" s="196"/>
      <c r="BH224" s="196"/>
      <c r="BI224" s="196"/>
      <c r="BJ224" s="196"/>
      <c r="BK224" s="196"/>
      <c r="BL224" s="196"/>
      <c r="BM224" s="196"/>
      <c r="BN224" s="196"/>
      <c r="BO224" s="196"/>
      <c r="BP224" s="196"/>
      <c r="BQ224" s="196"/>
      <c r="BR224" s="196"/>
      <c r="BS224" s="196"/>
      <c r="BT224" s="196"/>
      <c r="BU224" s="196"/>
      <c r="BV224" s="196"/>
      <c r="BW224" s="196"/>
      <c r="BX224" s="196"/>
      <c r="BY224" s="196"/>
      <c r="BZ224" s="196"/>
      <c r="CA224" s="196"/>
      <c r="CB224" s="196"/>
      <c r="CC224" s="196"/>
      <c r="CD224" s="196"/>
      <c r="CE224" s="196"/>
      <c r="CF224" s="196"/>
      <c r="CG224" s="196"/>
      <c r="CH224" s="196"/>
      <c r="CI224" s="196"/>
      <c r="CJ224" s="196"/>
      <c r="CK224" s="196"/>
      <c r="CL224" s="196"/>
      <c r="CM224" s="196"/>
      <c r="CN224" s="196"/>
      <c r="CO224" s="196"/>
      <c r="CP224" s="196"/>
      <c r="CQ224" s="196"/>
      <c r="CR224" s="196"/>
      <c r="CS224" s="196"/>
      <c r="CT224" s="196"/>
      <c r="CU224" s="196"/>
      <c r="CV224" s="196"/>
      <c r="CW224" s="196"/>
      <c r="CX224" s="196"/>
      <c r="CY224" s="196"/>
      <c r="CZ224" s="196"/>
      <c r="DA224" s="196"/>
      <c r="DB224" s="196"/>
      <c r="DC224" s="196"/>
      <c r="DD224" s="196"/>
      <c r="DE224" s="196"/>
      <c r="DF224" s="196"/>
      <c r="DG224" s="196"/>
      <c r="DH224" s="196"/>
      <c r="DI224" s="196"/>
      <c r="DJ224" s="196"/>
      <c r="DK224" s="196"/>
      <c r="DL224" s="196"/>
      <c r="DM224" s="196"/>
      <c r="DN224" s="196"/>
      <c r="DO224" s="196"/>
      <c r="DP224" s="196"/>
      <c r="DQ224" s="196"/>
      <c r="DR224" s="196"/>
      <c r="DS224" s="196"/>
      <c r="DT224" s="196"/>
      <c r="DU224" s="196"/>
      <c r="DV224" s="196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</row>
    <row r="225" spans="1:312" x14ac:dyDescent="0.25">
      <c r="A225" s="86"/>
      <c r="B225" s="86"/>
      <c r="C225" s="86"/>
      <c r="D225" s="86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6"/>
      <c r="BD225" s="196"/>
      <c r="BE225" s="196"/>
      <c r="BF225" s="196"/>
      <c r="BG225" s="196"/>
      <c r="BH225" s="196"/>
      <c r="BI225" s="196"/>
      <c r="BJ225" s="196"/>
      <c r="BK225" s="196"/>
      <c r="BL225" s="196"/>
      <c r="BM225" s="196"/>
      <c r="BN225" s="196"/>
      <c r="BO225" s="196"/>
      <c r="BP225" s="196"/>
      <c r="BQ225" s="196"/>
      <c r="BR225" s="196"/>
      <c r="BS225" s="196"/>
      <c r="BT225" s="196"/>
      <c r="BU225" s="196"/>
      <c r="BV225" s="196"/>
      <c r="BW225" s="196"/>
      <c r="BX225" s="196"/>
      <c r="BY225" s="196"/>
      <c r="BZ225" s="196"/>
      <c r="CA225" s="196"/>
      <c r="CB225" s="196"/>
      <c r="CC225" s="196"/>
      <c r="CD225" s="196"/>
      <c r="CE225" s="196"/>
      <c r="CF225" s="196"/>
      <c r="CG225" s="196"/>
      <c r="CH225" s="196"/>
      <c r="CI225" s="196"/>
      <c r="CJ225" s="196"/>
      <c r="CK225" s="196"/>
      <c r="CL225" s="196"/>
      <c r="CM225" s="196"/>
      <c r="CN225" s="196"/>
      <c r="CO225" s="196"/>
      <c r="CP225" s="196"/>
      <c r="CQ225" s="196"/>
      <c r="CR225" s="196"/>
      <c r="CS225" s="196"/>
      <c r="CT225" s="196"/>
      <c r="CU225" s="196"/>
      <c r="CV225" s="196"/>
      <c r="CW225" s="196"/>
      <c r="CX225" s="196"/>
      <c r="CY225" s="196"/>
      <c r="CZ225" s="196"/>
      <c r="DA225" s="196"/>
      <c r="DB225" s="196"/>
      <c r="DC225" s="196"/>
      <c r="DD225" s="196"/>
      <c r="DE225" s="196"/>
      <c r="DF225" s="196"/>
      <c r="DG225" s="196"/>
      <c r="DH225" s="196"/>
      <c r="DI225" s="196"/>
      <c r="DJ225" s="196"/>
      <c r="DK225" s="196"/>
      <c r="DL225" s="196"/>
      <c r="DM225" s="196"/>
      <c r="DN225" s="196"/>
      <c r="DO225" s="196"/>
      <c r="DP225" s="196"/>
      <c r="DQ225" s="196"/>
      <c r="DR225" s="196"/>
      <c r="DS225" s="196"/>
      <c r="DT225" s="196"/>
      <c r="DU225" s="196"/>
      <c r="DV225" s="196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</row>
    <row r="226" spans="1:312" x14ac:dyDescent="0.25">
      <c r="A226" s="86"/>
      <c r="B226" s="86"/>
      <c r="C226" s="86"/>
      <c r="D226" s="86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6"/>
      <c r="BD226" s="196"/>
      <c r="BE226" s="196"/>
      <c r="BF226" s="196"/>
      <c r="BG226" s="196"/>
      <c r="BH226" s="196"/>
      <c r="BI226" s="196"/>
      <c r="BJ226" s="196"/>
      <c r="BK226" s="196"/>
      <c r="BL226" s="196"/>
      <c r="BM226" s="196"/>
      <c r="BN226" s="196"/>
      <c r="BO226" s="196"/>
      <c r="BP226" s="196"/>
      <c r="BQ226" s="196"/>
      <c r="BR226" s="196"/>
      <c r="BS226" s="196"/>
      <c r="BT226" s="196"/>
      <c r="BU226" s="196"/>
      <c r="BV226" s="196"/>
      <c r="BW226" s="196"/>
      <c r="BX226" s="196"/>
      <c r="BY226" s="196"/>
      <c r="BZ226" s="196"/>
      <c r="CA226" s="196"/>
      <c r="CB226" s="196"/>
      <c r="CC226" s="196"/>
      <c r="CD226" s="196"/>
      <c r="CE226" s="196"/>
      <c r="CF226" s="196"/>
      <c r="CG226" s="196"/>
      <c r="CH226" s="196"/>
      <c r="CI226" s="196"/>
      <c r="CJ226" s="196"/>
      <c r="CK226" s="196"/>
      <c r="CL226" s="196"/>
      <c r="CM226" s="196"/>
      <c r="CN226" s="196"/>
      <c r="CO226" s="196"/>
      <c r="CP226" s="196"/>
      <c r="CQ226" s="196"/>
      <c r="CR226" s="196"/>
      <c r="CS226" s="196"/>
      <c r="CT226" s="196"/>
      <c r="CU226" s="196"/>
      <c r="CV226" s="196"/>
      <c r="CW226" s="196"/>
      <c r="CX226" s="196"/>
      <c r="CY226" s="196"/>
      <c r="CZ226" s="196"/>
      <c r="DA226" s="196"/>
      <c r="DB226" s="196"/>
      <c r="DC226" s="196"/>
      <c r="DD226" s="196"/>
      <c r="DE226" s="196"/>
      <c r="DF226" s="196"/>
      <c r="DG226" s="196"/>
      <c r="DH226" s="196"/>
      <c r="DI226" s="196"/>
      <c r="DJ226" s="196"/>
      <c r="DK226" s="196"/>
      <c r="DL226" s="196"/>
      <c r="DM226" s="196"/>
      <c r="DN226" s="196"/>
      <c r="DO226" s="196"/>
      <c r="DP226" s="196"/>
      <c r="DQ226" s="196"/>
      <c r="DR226" s="196"/>
      <c r="DS226" s="196"/>
      <c r="DT226" s="196"/>
      <c r="DU226" s="196"/>
      <c r="DV226" s="196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</row>
    <row r="227" spans="1:312" x14ac:dyDescent="0.25">
      <c r="A227" s="86"/>
      <c r="B227" s="86"/>
      <c r="C227" s="86"/>
      <c r="D227" s="86"/>
      <c r="E227" s="194"/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6"/>
      <c r="BD227" s="196"/>
      <c r="BE227" s="196"/>
      <c r="BF227" s="196"/>
      <c r="BG227" s="196"/>
      <c r="BH227" s="196"/>
      <c r="BI227" s="196"/>
      <c r="BJ227" s="196"/>
      <c r="BK227" s="196"/>
      <c r="BL227" s="196"/>
      <c r="BM227" s="196"/>
      <c r="BN227" s="196"/>
      <c r="BO227" s="196"/>
      <c r="BP227" s="196"/>
      <c r="BQ227" s="196"/>
      <c r="BR227" s="196"/>
      <c r="BS227" s="196"/>
      <c r="BT227" s="196"/>
      <c r="BU227" s="196"/>
      <c r="BV227" s="196"/>
      <c r="BW227" s="196"/>
      <c r="BX227" s="196"/>
      <c r="BY227" s="196"/>
      <c r="BZ227" s="196"/>
      <c r="CA227" s="196"/>
      <c r="CB227" s="196"/>
      <c r="CC227" s="196"/>
      <c r="CD227" s="196"/>
      <c r="CE227" s="196"/>
      <c r="CF227" s="196"/>
      <c r="CG227" s="196"/>
      <c r="CH227" s="196"/>
      <c r="CI227" s="196"/>
      <c r="CJ227" s="196"/>
      <c r="CK227" s="196"/>
      <c r="CL227" s="196"/>
      <c r="CM227" s="196"/>
      <c r="CN227" s="196"/>
      <c r="CO227" s="196"/>
      <c r="CP227" s="196"/>
      <c r="CQ227" s="196"/>
      <c r="CR227" s="196"/>
      <c r="CS227" s="196"/>
      <c r="CT227" s="196"/>
      <c r="CU227" s="196"/>
      <c r="CV227" s="196"/>
      <c r="CW227" s="196"/>
      <c r="CX227" s="196"/>
      <c r="CY227" s="196"/>
      <c r="CZ227" s="196"/>
      <c r="DA227" s="196"/>
      <c r="DB227" s="196"/>
      <c r="DC227" s="196"/>
      <c r="DD227" s="196"/>
      <c r="DE227" s="196"/>
      <c r="DF227" s="196"/>
      <c r="DG227" s="196"/>
      <c r="DH227" s="196"/>
      <c r="DI227" s="196"/>
      <c r="DJ227" s="196"/>
      <c r="DK227" s="196"/>
      <c r="DL227" s="196"/>
      <c r="DM227" s="196"/>
      <c r="DN227" s="196"/>
      <c r="DO227" s="196"/>
      <c r="DP227" s="196"/>
      <c r="DQ227" s="196"/>
      <c r="DR227" s="196"/>
      <c r="DS227" s="196"/>
      <c r="DT227" s="196"/>
      <c r="DU227" s="196"/>
      <c r="DV227" s="196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</row>
    <row r="228" spans="1:312" x14ac:dyDescent="0.25">
      <c r="A228" s="86"/>
      <c r="B228" s="86"/>
      <c r="C228" s="86"/>
      <c r="D228" s="86"/>
      <c r="E228" s="194"/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6"/>
      <c r="BD228" s="196"/>
      <c r="BE228" s="196"/>
      <c r="BF228" s="196"/>
      <c r="BG228" s="196"/>
      <c r="BH228" s="196"/>
      <c r="BI228" s="196"/>
      <c r="BJ228" s="196"/>
      <c r="BK228" s="196"/>
      <c r="BL228" s="196"/>
      <c r="BM228" s="196"/>
      <c r="BN228" s="196"/>
      <c r="BO228" s="196"/>
      <c r="BP228" s="196"/>
      <c r="BQ228" s="196"/>
      <c r="BR228" s="196"/>
      <c r="BS228" s="196"/>
      <c r="BT228" s="196"/>
      <c r="BU228" s="196"/>
      <c r="BV228" s="196"/>
      <c r="BW228" s="196"/>
      <c r="BX228" s="196"/>
      <c r="BY228" s="196"/>
      <c r="BZ228" s="196"/>
      <c r="CA228" s="196"/>
      <c r="CB228" s="196"/>
      <c r="CC228" s="196"/>
      <c r="CD228" s="196"/>
      <c r="CE228" s="196"/>
      <c r="CF228" s="196"/>
      <c r="CG228" s="196"/>
      <c r="CH228" s="196"/>
      <c r="CI228" s="196"/>
      <c r="CJ228" s="196"/>
      <c r="CK228" s="196"/>
      <c r="CL228" s="196"/>
      <c r="CM228" s="196"/>
      <c r="CN228" s="196"/>
      <c r="CO228" s="196"/>
      <c r="CP228" s="196"/>
      <c r="CQ228" s="196"/>
      <c r="CR228" s="196"/>
      <c r="CS228" s="196"/>
      <c r="CT228" s="196"/>
      <c r="CU228" s="196"/>
      <c r="CV228" s="196"/>
      <c r="CW228" s="196"/>
      <c r="CX228" s="196"/>
      <c r="CY228" s="196"/>
      <c r="CZ228" s="196"/>
      <c r="DA228" s="196"/>
      <c r="DB228" s="196"/>
      <c r="DC228" s="196"/>
      <c r="DD228" s="196"/>
      <c r="DE228" s="196"/>
      <c r="DF228" s="196"/>
      <c r="DG228" s="196"/>
      <c r="DH228" s="196"/>
      <c r="DI228" s="196"/>
      <c r="DJ228" s="196"/>
      <c r="DK228" s="196"/>
      <c r="DL228" s="196"/>
      <c r="DM228" s="196"/>
      <c r="DN228" s="196"/>
      <c r="DO228" s="196"/>
      <c r="DP228" s="196"/>
      <c r="DQ228" s="196"/>
      <c r="DR228" s="196"/>
      <c r="DS228" s="196"/>
      <c r="DT228" s="196"/>
      <c r="DU228" s="196"/>
      <c r="DV228" s="196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</row>
    <row r="229" spans="1:312" x14ac:dyDescent="0.25">
      <c r="A229" s="86"/>
      <c r="B229" s="86"/>
      <c r="C229" s="86"/>
      <c r="D229" s="86"/>
      <c r="E229" s="194"/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6"/>
      <c r="BD229" s="196"/>
      <c r="BE229" s="196"/>
      <c r="BF229" s="196"/>
      <c r="BG229" s="196"/>
      <c r="BH229" s="196"/>
      <c r="BI229" s="196"/>
      <c r="BJ229" s="196"/>
      <c r="BK229" s="196"/>
      <c r="BL229" s="196"/>
      <c r="BM229" s="196"/>
      <c r="BN229" s="196"/>
      <c r="BO229" s="196"/>
      <c r="BP229" s="196"/>
      <c r="BQ229" s="196"/>
      <c r="BR229" s="196"/>
      <c r="BS229" s="196"/>
      <c r="BT229" s="196"/>
      <c r="BU229" s="196"/>
      <c r="BV229" s="196"/>
      <c r="BW229" s="196"/>
      <c r="BX229" s="196"/>
      <c r="BY229" s="196"/>
      <c r="BZ229" s="196"/>
      <c r="CA229" s="196"/>
      <c r="CB229" s="196"/>
      <c r="CC229" s="196"/>
      <c r="CD229" s="196"/>
      <c r="CE229" s="196"/>
      <c r="CF229" s="196"/>
      <c r="CG229" s="196"/>
      <c r="CH229" s="196"/>
      <c r="CI229" s="196"/>
      <c r="CJ229" s="196"/>
      <c r="CK229" s="196"/>
      <c r="CL229" s="196"/>
      <c r="CM229" s="196"/>
      <c r="CN229" s="196"/>
      <c r="CO229" s="196"/>
      <c r="CP229" s="196"/>
      <c r="CQ229" s="196"/>
      <c r="CR229" s="196"/>
      <c r="CS229" s="196"/>
      <c r="CT229" s="196"/>
      <c r="CU229" s="196"/>
      <c r="CV229" s="196"/>
      <c r="CW229" s="196"/>
      <c r="CX229" s="196"/>
      <c r="CY229" s="196"/>
      <c r="CZ229" s="196"/>
      <c r="DA229" s="196"/>
      <c r="DB229" s="196"/>
      <c r="DC229" s="196"/>
      <c r="DD229" s="196"/>
      <c r="DE229" s="196"/>
      <c r="DF229" s="196"/>
      <c r="DG229" s="196"/>
      <c r="DH229" s="196"/>
      <c r="DI229" s="196"/>
      <c r="DJ229" s="196"/>
      <c r="DK229" s="196"/>
      <c r="DL229" s="196"/>
      <c r="DM229" s="196"/>
      <c r="DN229" s="196"/>
      <c r="DO229" s="196"/>
      <c r="DP229" s="196"/>
      <c r="DQ229" s="196"/>
      <c r="DR229" s="196"/>
      <c r="DS229" s="196"/>
      <c r="DT229" s="196"/>
      <c r="DU229" s="196"/>
      <c r="DV229" s="196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</row>
    <row r="230" spans="1:312" x14ac:dyDescent="0.25">
      <c r="A230" s="86"/>
      <c r="B230" s="86"/>
      <c r="C230" s="86"/>
      <c r="D230" s="86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6"/>
      <c r="BD230" s="196"/>
      <c r="BE230" s="196"/>
      <c r="BF230" s="196"/>
      <c r="BG230" s="196"/>
      <c r="BH230" s="196"/>
      <c r="BI230" s="196"/>
      <c r="BJ230" s="196"/>
      <c r="BK230" s="196"/>
      <c r="BL230" s="196"/>
      <c r="BM230" s="196"/>
      <c r="BN230" s="196"/>
      <c r="BO230" s="196"/>
      <c r="BP230" s="196"/>
      <c r="BQ230" s="196"/>
      <c r="BR230" s="196"/>
      <c r="BS230" s="196"/>
      <c r="BT230" s="196"/>
      <c r="BU230" s="196"/>
      <c r="BV230" s="196"/>
      <c r="BW230" s="196"/>
      <c r="BX230" s="196"/>
      <c r="BY230" s="196"/>
      <c r="BZ230" s="196"/>
      <c r="CA230" s="196"/>
      <c r="CB230" s="196"/>
      <c r="CC230" s="196"/>
      <c r="CD230" s="196"/>
      <c r="CE230" s="196"/>
      <c r="CF230" s="196"/>
      <c r="CG230" s="196"/>
      <c r="CH230" s="196"/>
      <c r="CI230" s="196"/>
      <c r="CJ230" s="196"/>
      <c r="CK230" s="196"/>
      <c r="CL230" s="196"/>
      <c r="CM230" s="196"/>
      <c r="CN230" s="196"/>
      <c r="CO230" s="196"/>
      <c r="CP230" s="196"/>
      <c r="CQ230" s="196"/>
      <c r="CR230" s="196"/>
      <c r="CS230" s="196"/>
      <c r="CT230" s="196"/>
      <c r="CU230" s="196"/>
      <c r="CV230" s="196"/>
      <c r="CW230" s="196"/>
      <c r="CX230" s="196"/>
      <c r="CY230" s="196"/>
      <c r="CZ230" s="196"/>
      <c r="DA230" s="196"/>
      <c r="DB230" s="196"/>
      <c r="DC230" s="196"/>
      <c r="DD230" s="196"/>
      <c r="DE230" s="196"/>
      <c r="DF230" s="196"/>
      <c r="DG230" s="196"/>
      <c r="DH230" s="196"/>
      <c r="DI230" s="196"/>
      <c r="DJ230" s="196"/>
      <c r="DK230" s="196"/>
      <c r="DL230" s="196"/>
      <c r="DM230" s="196"/>
      <c r="DN230" s="196"/>
      <c r="DO230" s="196"/>
      <c r="DP230" s="196"/>
      <c r="DQ230" s="196"/>
      <c r="DR230" s="196"/>
      <c r="DS230" s="196"/>
      <c r="DT230" s="196"/>
      <c r="DU230" s="196"/>
      <c r="DV230" s="196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</row>
    <row r="231" spans="1:312" x14ac:dyDescent="0.25">
      <c r="A231" s="86"/>
      <c r="B231" s="86"/>
      <c r="C231" s="86"/>
      <c r="D231" s="86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6"/>
      <c r="BD231" s="196"/>
      <c r="BE231" s="196"/>
      <c r="BF231" s="196"/>
      <c r="BG231" s="196"/>
      <c r="BH231" s="196"/>
      <c r="BI231" s="196"/>
      <c r="BJ231" s="196"/>
      <c r="BK231" s="196"/>
      <c r="BL231" s="196"/>
      <c r="BM231" s="196"/>
      <c r="BN231" s="196"/>
      <c r="BO231" s="196"/>
      <c r="BP231" s="196"/>
      <c r="BQ231" s="196"/>
      <c r="BR231" s="196"/>
      <c r="BS231" s="196"/>
      <c r="BT231" s="196"/>
      <c r="BU231" s="196"/>
      <c r="BV231" s="196"/>
      <c r="BW231" s="196"/>
      <c r="BX231" s="196"/>
      <c r="BY231" s="196"/>
      <c r="BZ231" s="196"/>
      <c r="CA231" s="196"/>
      <c r="CB231" s="196"/>
      <c r="CC231" s="196"/>
      <c r="CD231" s="196"/>
      <c r="CE231" s="196"/>
      <c r="CF231" s="196"/>
      <c r="CG231" s="196"/>
      <c r="CH231" s="196"/>
      <c r="CI231" s="196"/>
      <c r="CJ231" s="196"/>
      <c r="CK231" s="196"/>
      <c r="CL231" s="196"/>
      <c r="CM231" s="196"/>
      <c r="CN231" s="196"/>
      <c r="CO231" s="196"/>
      <c r="CP231" s="196"/>
      <c r="CQ231" s="196"/>
      <c r="CR231" s="196"/>
      <c r="CS231" s="196"/>
      <c r="CT231" s="196"/>
      <c r="CU231" s="196"/>
      <c r="CV231" s="196"/>
      <c r="CW231" s="196"/>
      <c r="CX231" s="196"/>
      <c r="CY231" s="196"/>
      <c r="CZ231" s="196"/>
      <c r="DA231" s="196"/>
      <c r="DB231" s="196"/>
      <c r="DC231" s="196"/>
      <c r="DD231" s="196"/>
      <c r="DE231" s="196"/>
      <c r="DF231" s="196"/>
      <c r="DG231" s="196"/>
      <c r="DH231" s="196"/>
      <c r="DI231" s="196"/>
      <c r="DJ231" s="196"/>
      <c r="DK231" s="196"/>
      <c r="DL231" s="196"/>
      <c r="DM231" s="196"/>
      <c r="DN231" s="196"/>
      <c r="DO231" s="196"/>
      <c r="DP231" s="196"/>
      <c r="DQ231" s="196"/>
      <c r="DR231" s="196"/>
      <c r="DS231" s="196"/>
      <c r="DT231" s="196"/>
      <c r="DU231" s="196"/>
      <c r="DV231" s="196"/>
      <c r="DW231" s="196"/>
      <c r="DX231" s="196"/>
      <c r="DY231" s="196"/>
      <c r="DZ231" s="196"/>
      <c r="EA231" s="196"/>
      <c r="EB231" s="196"/>
      <c r="EC231" s="196"/>
      <c r="ED231" s="196"/>
      <c r="EE231" s="196"/>
      <c r="EF231" s="196"/>
      <c r="EG231" s="196"/>
      <c r="EH231" s="196"/>
      <c r="EI231" s="196"/>
      <c r="EJ231" s="196"/>
      <c r="EK231" s="196"/>
      <c r="EL231" s="196"/>
      <c r="EM231" s="196"/>
      <c r="EN231" s="196"/>
      <c r="EO231" s="196"/>
      <c r="EP231" s="196"/>
      <c r="EQ231" s="196"/>
      <c r="ER231" s="196"/>
      <c r="ES231" s="196"/>
      <c r="ET231" s="196"/>
      <c r="EU231" s="196"/>
      <c r="EV231" s="196"/>
      <c r="EW231" s="196"/>
      <c r="EX231" s="196"/>
      <c r="EY231" s="196"/>
      <c r="EZ231" s="196"/>
      <c r="FA231" s="196"/>
      <c r="FB231" s="196"/>
      <c r="FC231" s="196"/>
      <c r="FD231" s="196"/>
      <c r="FE231" s="196"/>
      <c r="FF231" s="196"/>
      <c r="FG231" s="196"/>
      <c r="FH231" s="196"/>
      <c r="FI231" s="196"/>
      <c r="FJ231" s="196"/>
      <c r="FK231" s="196"/>
      <c r="FL231" s="196"/>
      <c r="FM231" s="196"/>
      <c r="FN231" s="196"/>
      <c r="FO231" s="196"/>
      <c r="FP231" s="196"/>
      <c r="FQ231" s="196"/>
      <c r="FR231" s="196"/>
      <c r="FS231" s="196"/>
      <c r="FT231" s="196"/>
      <c r="FU231" s="196"/>
      <c r="FV231" s="196"/>
      <c r="FW231" s="196"/>
      <c r="FX231" s="196"/>
      <c r="FY231" s="196"/>
      <c r="FZ231" s="196"/>
      <c r="GA231" s="196"/>
      <c r="GB231" s="196"/>
      <c r="GC231" s="196"/>
      <c r="GD231" s="196"/>
      <c r="GE231" s="196"/>
      <c r="GF231" s="196"/>
      <c r="GG231" s="196"/>
      <c r="GH231" s="196"/>
      <c r="GI231" s="196"/>
      <c r="GJ231" s="196"/>
      <c r="GK231" s="196"/>
      <c r="GL231" s="196"/>
      <c r="GM231" s="196"/>
      <c r="GN231" s="196"/>
      <c r="GO231" s="196"/>
      <c r="GP231" s="196"/>
      <c r="GQ231" s="196"/>
      <c r="GR231" s="196"/>
      <c r="GS231" s="196"/>
      <c r="GT231" s="196"/>
      <c r="GU231" s="196"/>
      <c r="GV231" s="196"/>
      <c r="GW231" s="196"/>
      <c r="GX231" s="196"/>
      <c r="GY231" s="196"/>
      <c r="GZ231" s="196"/>
      <c r="HA231" s="196"/>
      <c r="HB231" s="196"/>
      <c r="HC231" s="196"/>
      <c r="HD231" s="196"/>
      <c r="HE231" s="196"/>
      <c r="HF231" s="196"/>
      <c r="HG231" s="196"/>
      <c r="HH231" s="196"/>
      <c r="HI231" s="196"/>
      <c r="HJ231" s="196"/>
      <c r="HK231" s="196"/>
      <c r="HL231" s="196"/>
      <c r="HM231" s="196"/>
      <c r="HN231" s="196"/>
      <c r="HO231" s="196"/>
      <c r="HP231" s="196"/>
      <c r="HQ231" s="196"/>
      <c r="HR231" s="196"/>
      <c r="HS231" s="196"/>
      <c r="HT231" s="196"/>
      <c r="HU231" s="196"/>
      <c r="HV231" s="196"/>
      <c r="HW231" s="196"/>
      <c r="HX231" s="196"/>
      <c r="HY231" s="196"/>
      <c r="HZ231" s="196"/>
      <c r="IA231" s="196"/>
      <c r="IB231" s="196"/>
      <c r="IC231" s="196"/>
      <c r="ID231" s="196"/>
      <c r="IE231" s="196"/>
      <c r="IF231" s="196"/>
      <c r="IG231" s="196"/>
      <c r="IH231" s="196"/>
      <c r="II231" s="196"/>
      <c r="IJ231" s="196"/>
      <c r="IK231" s="196"/>
      <c r="IL231" s="196"/>
      <c r="IM231" s="196"/>
      <c r="IN231" s="196"/>
      <c r="IO231" s="196"/>
      <c r="IP231" s="196"/>
      <c r="IQ231" s="196"/>
      <c r="IR231" s="196"/>
      <c r="IS231" s="196"/>
      <c r="IT231" s="196"/>
      <c r="IU231" s="196"/>
      <c r="IV231" s="196"/>
      <c r="IW231" s="196"/>
      <c r="IX231" s="196"/>
      <c r="IY231" s="196"/>
      <c r="IZ231" s="196"/>
      <c r="JA231" s="196"/>
      <c r="JB231" s="196"/>
      <c r="JC231" s="196"/>
      <c r="JD231" s="196"/>
      <c r="JE231" s="196"/>
      <c r="JF231" s="196"/>
      <c r="JG231" s="196"/>
      <c r="JH231" s="196"/>
      <c r="JI231" s="196"/>
      <c r="JJ231" s="196"/>
      <c r="JK231" s="196"/>
      <c r="JL231" s="196"/>
      <c r="JM231" s="196"/>
      <c r="JN231" s="196"/>
      <c r="JO231" s="196"/>
      <c r="JP231" s="196"/>
      <c r="JQ231" s="196"/>
      <c r="JR231" s="196"/>
      <c r="JS231" s="196"/>
      <c r="JT231" s="196"/>
      <c r="JU231" s="196"/>
      <c r="JV231" s="196"/>
      <c r="JW231" s="196"/>
      <c r="JX231" s="196"/>
      <c r="JY231" s="196"/>
      <c r="JZ231" s="196"/>
      <c r="KA231" s="196"/>
      <c r="KB231" s="196"/>
      <c r="KC231" s="196"/>
      <c r="KD231" s="196"/>
      <c r="KE231" s="196"/>
      <c r="KF231" s="196"/>
      <c r="KG231" s="196"/>
      <c r="KH231" s="196"/>
      <c r="KI231" s="196"/>
      <c r="KJ231" s="196"/>
      <c r="KK231" s="196"/>
      <c r="KL231" s="196"/>
      <c r="KM231" s="196"/>
      <c r="KN231" s="196"/>
      <c r="KO231" s="196"/>
      <c r="KP231" s="196"/>
      <c r="KQ231" s="196"/>
      <c r="KR231" s="196"/>
      <c r="KS231" s="196"/>
      <c r="KT231" s="196"/>
      <c r="KU231" s="196"/>
      <c r="KV231" s="196"/>
      <c r="KW231" s="196"/>
      <c r="KX231" s="196"/>
      <c r="KY231" s="196"/>
      <c r="KZ231" s="196"/>
    </row>
    <row r="232" spans="1:312" x14ac:dyDescent="0.25">
      <c r="A232" s="86"/>
      <c r="B232" s="86"/>
      <c r="C232" s="86"/>
      <c r="D232" s="86"/>
      <c r="E232" s="194"/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6"/>
      <c r="BD232" s="196"/>
      <c r="BE232" s="196"/>
      <c r="BF232" s="196"/>
      <c r="BG232" s="196"/>
      <c r="BH232" s="196"/>
      <c r="BI232" s="196"/>
      <c r="BJ232" s="196"/>
      <c r="BK232" s="196"/>
      <c r="BL232" s="196"/>
      <c r="BM232" s="196"/>
      <c r="BN232" s="196"/>
      <c r="BO232" s="196"/>
      <c r="BP232" s="196"/>
      <c r="BQ232" s="196"/>
      <c r="BR232" s="196"/>
      <c r="BS232" s="196"/>
      <c r="BT232" s="196"/>
      <c r="BU232" s="196"/>
      <c r="BV232" s="196"/>
      <c r="BW232" s="196"/>
      <c r="BX232" s="196"/>
      <c r="BY232" s="196"/>
      <c r="BZ232" s="196"/>
      <c r="CA232" s="196"/>
      <c r="CB232" s="196"/>
      <c r="CC232" s="196"/>
      <c r="CD232" s="196"/>
      <c r="CE232" s="196"/>
      <c r="CF232" s="196"/>
      <c r="CG232" s="196"/>
      <c r="CH232" s="196"/>
      <c r="CI232" s="196"/>
      <c r="CJ232" s="196"/>
      <c r="CK232" s="196"/>
      <c r="CL232" s="196"/>
      <c r="CM232" s="196"/>
      <c r="CN232" s="196"/>
      <c r="CO232" s="196"/>
      <c r="CP232" s="196"/>
      <c r="CQ232" s="196"/>
      <c r="CR232" s="196"/>
      <c r="CS232" s="196"/>
      <c r="CT232" s="196"/>
      <c r="CU232" s="196"/>
      <c r="CV232" s="196"/>
      <c r="CW232" s="196"/>
      <c r="CX232" s="196"/>
      <c r="CY232" s="196"/>
      <c r="CZ232" s="196"/>
      <c r="DA232" s="196"/>
      <c r="DB232" s="196"/>
      <c r="DC232" s="196"/>
      <c r="DD232" s="196"/>
      <c r="DE232" s="196"/>
      <c r="DF232" s="196"/>
      <c r="DG232" s="196"/>
      <c r="DH232" s="196"/>
      <c r="DI232" s="196"/>
      <c r="DJ232" s="196"/>
      <c r="DK232" s="196"/>
      <c r="DL232" s="196"/>
      <c r="DM232" s="196"/>
      <c r="DN232" s="196"/>
      <c r="DO232" s="196"/>
      <c r="DP232" s="196"/>
      <c r="DQ232" s="196"/>
      <c r="DR232" s="196"/>
      <c r="DS232" s="196"/>
      <c r="DT232" s="196"/>
      <c r="DU232" s="196"/>
      <c r="DV232" s="196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</row>
    <row r="233" spans="1:312" x14ac:dyDescent="0.25">
      <c r="A233" s="86"/>
      <c r="B233" s="86"/>
      <c r="C233" s="86"/>
      <c r="D233" s="86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6"/>
      <c r="BD233" s="196"/>
      <c r="BE233" s="196"/>
      <c r="BF233" s="196"/>
      <c r="BG233" s="196"/>
      <c r="BH233" s="196"/>
      <c r="BI233" s="196"/>
      <c r="BJ233" s="196"/>
      <c r="BK233" s="196"/>
      <c r="BL233" s="196"/>
      <c r="BM233" s="196"/>
      <c r="BN233" s="196"/>
      <c r="BO233" s="196"/>
      <c r="BP233" s="196"/>
      <c r="BQ233" s="196"/>
      <c r="BR233" s="196"/>
      <c r="BS233" s="196"/>
      <c r="BT233" s="196"/>
      <c r="BU233" s="196"/>
      <c r="BV233" s="196"/>
      <c r="BW233" s="196"/>
      <c r="BX233" s="196"/>
      <c r="BY233" s="196"/>
      <c r="BZ233" s="196"/>
      <c r="CA233" s="196"/>
      <c r="CB233" s="196"/>
      <c r="CC233" s="196"/>
      <c r="CD233" s="196"/>
      <c r="CE233" s="196"/>
      <c r="CF233" s="196"/>
      <c r="CG233" s="196"/>
      <c r="CH233" s="196"/>
      <c r="CI233" s="196"/>
      <c r="CJ233" s="196"/>
      <c r="CK233" s="196"/>
      <c r="CL233" s="196"/>
      <c r="CM233" s="196"/>
      <c r="CN233" s="196"/>
      <c r="CO233" s="196"/>
      <c r="CP233" s="196"/>
      <c r="CQ233" s="196"/>
      <c r="CR233" s="196"/>
      <c r="CS233" s="196"/>
      <c r="CT233" s="196"/>
      <c r="CU233" s="196"/>
      <c r="CV233" s="196"/>
      <c r="CW233" s="196"/>
      <c r="CX233" s="196"/>
      <c r="CY233" s="196"/>
      <c r="CZ233" s="196"/>
      <c r="DA233" s="196"/>
      <c r="DB233" s="196"/>
      <c r="DC233" s="196"/>
      <c r="DD233" s="196"/>
      <c r="DE233" s="196"/>
      <c r="DF233" s="196"/>
      <c r="DG233" s="196"/>
      <c r="DH233" s="196"/>
      <c r="DI233" s="196"/>
      <c r="DJ233" s="196"/>
      <c r="DK233" s="196"/>
      <c r="DL233" s="196"/>
      <c r="DM233" s="196"/>
      <c r="DN233" s="196"/>
      <c r="DO233" s="196"/>
      <c r="DP233" s="196"/>
      <c r="DQ233" s="196"/>
      <c r="DR233" s="196"/>
      <c r="DS233" s="196"/>
      <c r="DT233" s="196"/>
      <c r="DU233" s="196"/>
      <c r="DV233" s="196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</row>
    <row r="234" spans="1:312" x14ac:dyDescent="0.25">
      <c r="A234" s="86"/>
      <c r="B234" s="86"/>
      <c r="C234" s="86"/>
      <c r="D234" s="86"/>
      <c r="E234" s="194"/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6"/>
      <c r="BD234" s="196"/>
      <c r="BE234" s="196"/>
      <c r="BF234" s="196"/>
      <c r="BG234" s="196"/>
      <c r="BH234" s="196"/>
      <c r="BI234" s="196"/>
      <c r="BJ234" s="196"/>
      <c r="BK234" s="196"/>
      <c r="BL234" s="196"/>
      <c r="BM234" s="196"/>
      <c r="BN234" s="196"/>
      <c r="BO234" s="196"/>
      <c r="BP234" s="196"/>
      <c r="BQ234" s="196"/>
      <c r="BR234" s="196"/>
      <c r="BS234" s="196"/>
      <c r="BT234" s="196"/>
      <c r="BU234" s="196"/>
      <c r="BV234" s="196"/>
      <c r="BW234" s="196"/>
      <c r="BX234" s="196"/>
      <c r="BY234" s="196"/>
      <c r="BZ234" s="196"/>
      <c r="CA234" s="196"/>
      <c r="CB234" s="196"/>
      <c r="CC234" s="196"/>
      <c r="CD234" s="196"/>
      <c r="CE234" s="196"/>
      <c r="CF234" s="196"/>
      <c r="CG234" s="196"/>
      <c r="CH234" s="196"/>
      <c r="CI234" s="196"/>
      <c r="CJ234" s="196"/>
      <c r="CK234" s="196"/>
      <c r="CL234" s="196"/>
      <c r="CM234" s="196"/>
      <c r="CN234" s="196"/>
      <c r="CO234" s="196"/>
      <c r="CP234" s="196"/>
      <c r="CQ234" s="196"/>
      <c r="CR234" s="196"/>
      <c r="CS234" s="196"/>
      <c r="CT234" s="196"/>
      <c r="CU234" s="196"/>
      <c r="CV234" s="196"/>
      <c r="CW234" s="196"/>
      <c r="CX234" s="196"/>
      <c r="CY234" s="196"/>
      <c r="CZ234" s="196"/>
      <c r="DA234" s="196"/>
      <c r="DB234" s="196"/>
      <c r="DC234" s="196"/>
      <c r="DD234" s="196"/>
      <c r="DE234" s="196"/>
      <c r="DF234" s="196"/>
      <c r="DG234" s="196"/>
      <c r="DH234" s="196"/>
      <c r="DI234" s="196"/>
      <c r="DJ234" s="196"/>
      <c r="DK234" s="196"/>
      <c r="DL234" s="196"/>
      <c r="DM234" s="196"/>
      <c r="DN234" s="196"/>
      <c r="DO234" s="196"/>
      <c r="DP234" s="196"/>
      <c r="DQ234" s="196"/>
      <c r="DR234" s="196"/>
      <c r="DS234" s="196"/>
      <c r="DT234" s="196"/>
      <c r="DU234" s="196"/>
      <c r="DV234" s="196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</row>
    <row r="235" spans="1:312" x14ac:dyDescent="0.25">
      <c r="A235" s="86"/>
      <c r="B235" s="86"/>
      <c r="C235" s="86"/>
      <c r="D235" s="86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6"/>
      <c r="BD235" s="196"/>
      <c r="BE235" s="196"/>
      <c r="BF235" s="196"/>
      <c r="BG235" s="196"/>
      <c r="BH235" s="196"/>
      <c r="BI235" s="196"/>
      <c r="BJ235" s="196"/>
      <c r="BK235" s="196"/>
      <c r="BL235" s="196"/>
      <c r="BM235" s="196"/>
      <c r="BN235" s="196"/>
      <c r="BO235" s="196"/>
      <c r="BP235" s="196"/>
      <c r="BQ235" s="196"/>
      <c r="BR235" s="196"/>
      <c r="BS235" s="196"/>
      <c r="BT235" s="196"/>
      <c r="BU235" s="196"/>
      <c r="BV235" s="196"/>
      <c r="BW235" s="196"/>
      <c r="BX235" s="196"/>
      <c r="BY235" s="196"/>
      <c r="BZ235" s="196"/>
      <c r="CA235" s="196"/>
      <c r="CB235" s="196"/>
      <c r="CC235" s="196"/>
      <c r="CD235" s="196"/>
      <c r="CE235" s="196"/>
      <c r="CF235" s="196"/>
      <c r="CG235" s="196"/>
      <c r="CH235" s="196"/>
      <c r="CI235" s="196"/>
      <c r="CJ235" s="196"/>
      <c r="CK235" s="196"/>
      <c r="CL235" s="196"/>
      <c r="CM235" s="196"/>
      <c r="CN235" s="196"/>
      <c r="CO235" s="196"/>
      <c r="CP235" s="196"/>
      <c r="CQ235" s="196"/>
      <c r="CR235" s="196"/>
      <c r="CS235" s="196"/>
      <c r="CT235" s="196"/>
      <c r="CU235" s="196"/>
      <c r="CV235" s="196"/>
      <c r="CW235" s="196"/>
      <c r="CX235" s="196"/>
      <c r="CY235" s="196"/>
      <c r="CZ235" s="196"/>
      <c r="DA235" s="196"/>
      <c r="DB235" s="196"/>
      <c r="DC235" s="196"/>
      <c r="DD235" s="196"/>
      <c r="DE235" s="196"/>
      <c r="DF235" s="196"/>
      <c r="DG235" s="196"/>
      <c r="DH235" s="196"/>
      <c r="DI235" s="196"/>
      <c r="DJ235" s="196"/>
      <c r="DK235" s="196"/>
      <c r="DL235" s="196"/>
      <c r="DM235" s="196"/>
      <c r="DN235" s="196"/>
      <c r="DO235" s="196"/>
      <c r="DP235" s="196"/>
      <c r="DQ235" s="196"/>
      <c r="DR235" s="196"/>
      <c r="DS235" s="196"/>
      <c r="DT235" s="196"/>
      <c r="DU235" s="196"/>
      <c r="DV235" s="196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</row>
    <row r="236" spans="1:312" x14ac:dyDescent="0.25">
      <c r="A236" s="86"/>
      <c r="B236" s="86"/>
      <c r="C236" s="86"/>
      <c r="D236" s="86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6"/>
      <c r="BD236" s="196"/>
      <c r="BE236" s="196"/>
      <c r="BF236" s="196"/>
      <c r="BG236" s="196"/>
      <c r="BH236" s="196"/>
      <c r="BI236" s="196"/>
      <c r="BJ236" s="196"/>
      <c r="BK236" s="196"/>
      <c r="BL236" s="196"/>
      <c r="BM236" s="196"/>
      <c r="BN236" s="196"/>
      <c r="BO236" s="196"/>
      <c r="BP236" s="196"/>
      <c r="BQ236" s="196"/>
      <c r="BR236" s="196"/>
      <c r="BS236" s="196"/>
      <c r="BT236" s="196"/>
      <c r="BU236" s="196"/>
      <c r="BV236" s="196"/>
      <c r="BW236" s="196"/>
      <c r="BX236" s="196"/>
      <c r="BY236" s="196"/>
      <c r="BZ236" s="196"/>
      <c r="CA236" s="196"/>
      <c r="CB236" s="196"/>
      <c r="CC236" s="196"/>
      <c r="CD236" s="196"/>
      <c r="CE236" s="196"/>
      <c r="CF236" s="196"/>
      <c r="CG236" s="196"/>
      <c r="CH236" s="196"/>
      <c r="CI236" s="196"/>
      <c r="CJ236" s="196"/>
      <c r="CK236" s="196"/>
      <c r="CL236" s="196"/>
      <c r="CM236" s="196"/>
      <c r="CN236" s="196"/>
      <c r="CO236" s="196"/>
      <c r="CP236" s="196"/>
      <c r="CQ236" s="196"/>
      <c r="CR236" s="196"/>
      <c r="CS236" s="196"/>
      <c r="CT236" s="196"/>
      <c r="CU236" s="196"/>
      <c r="CV236" s="196"/>
      <c r="CW236" s="196"/>
      <c r="CX236" s="196"/>
      <c r="CY236" s="196"/>
      <c r="CZ236" s="196"/>
      <c r="DA236" s="196"/>
      <c r="DB236" s="196"/>
      <c r="DC236" s="196"/>
      <c r="DD236" s="196"/>
      <c r="DE236" s="196"/>
      <c r="DF236" s="196"/>
      <c r="DG236" s="196"/>
      <c r="DH236" s="196"/>
      <c r="DI236" s="196"/>
      <c r="DJ236" s="196"/>
      <c r="DK236" s="196"/>
      <c r="DL236" s="196"/>
      <c r="DM236" s="196"/>
      <c r="DN236" s="196"/>
      <c r="DO236" s="196"/>
      <c r="DP236" s="196"/>
      <c r="DQ236" s="196"/>
      <c r="DR236" s="196"/>
      <c r="DS236" s="196"/>
      <c r="DT236" s="196"/>
      <c r="DU236" s="196"/>
      <c r="DV236" s="196"/>
      <c r="DW236" s="196"/>
      <c r="DX236" s="196"/>
      <c r="DY236" s="196"/>
      <c r="DZ236" s="196"/>
      <c r="EA236" s="196"/>
      <c r="EB236" s="196"/>
      <c r="EC236" s="196"/>
      <c r="ED236" s="196"/>
      <c r="EE236" s="196"/>
      <c r="EF236" s="196"/>
      <c r="EG236" s="196"/>
      <c r="EH236" s="196"/>
      <c r="EI236" s="196"/>
      <c r="EJ236" s="196"/>
      <c r="EK236" s="196"/>
      <c r="EL236" s="196"/>
      <c r="EM236" s="196"/>
      <c r="EN236" s="196"/>
      <c r="EO236" s="196"/>
      <c r="EP236" s="196"/>
      <c r="EQ236" s="196"/>
      <c r="ER236" s="196"/>
      <c r="ES236" s="196"/>
      <c r="ET236" s="196"/>
      <c r="EU236" s="196"/>
      <c r="EV236" s="196"/>
      <c r="EW236" s="196"/>
      <c r="EX236" s="196"/>
      <c r="EY236" s="196"/>
      <c r="EZ236" s="196"/>
      <c r="FA236" s="196"/>
      <c r="FB236" s="196"/>
      <c r="FC236" s="196"/>
      <c r="FD236" s="196"/>
      <c r="FE236" s="196"/>
      <c r="FF236" s="196"/>
      <c r="FG236" s="196"/>
      <c r="FH236" s="196"/>
      <c r="FI236" s="196"/>
      <c r="FJ236" s="196"/>
      <c r="FK236" s="196"/>
      <c r="FL236" s="196"/>
      <c r="FM236" s="196"/>
      <c r="FN236" s="196"/>
      <c r="FO236" s="196"/>
      <c r="FP236" s="196"/>
      <c r="FQ236" s="196"/>
      <c r="FR236" s="196"/>
      <c r="FS236" s="196"/>
      <c r="FT236" s="196"/>
      <c r="FU236" s="196"/>
      <c r="FV236" s="196"/>
      <c r="FW236" s="196"/>
      <c r="FX236" s="196"/>
      <c r="FY236" s="196"/>
      <c r="FZ236" s="196"/>
      <c r="GA236" s="196"/>
      <c r="GB236" s="196"/>
      <c r="GC236" s="196"/>
      <c r="GD236" s="196"/>
      <c r="GE236" s="196"/>
      <c r="GF236" s="196"/>
      <c r="GG236" s="196"/>
      <c r="GH236" s="196"/>
      <c r="GI236" s="196"/>
      <c r="GJ236" s="196"/>
      <c r="GK236" s="196"/>
      <c r="GL236" s="196"/>
      <c r="GM236" s="196"/>
      <c r="GN236" s="196"/>
      <c r="GO236" s="196"/>
      <c r="GP236" s="196"/>
      <c r="GQ236" s="196"/>
      <c r="GR236" s="196"/>
      <c r="GS236" s="196"/>
      <c r="GT236" s="196"/>
      <c r="GU236" s="196"/>
      <c r="GV236" s="196"/>
      <c r="GW236" s="196"/>
      <c r="GX236" s="196"/>
      <c r="GY236" s="196"/>
      <c r="GZ236" s="196"/>
      <c r="HA236" s="196"/>
      <c r="HB236" s="196"/>
      <c r="HC236" s="196"/>
      <c r="HD236" s="196"/>
      <c r="HE236" s="196"/>
      <c r="HF236" s="196"/>
      <c r="HG236" s="196"/>
      <c r="HH236" s="196"/>
      <c r="HI236" s="196"/>
      <c r="HJ236" s="196"/>
      <c r="HK236" s="196"/>
      <c r="HL236" s="196"/>
      <c r="HM236" s="196"/>
      <c r="HN236" s="196"/>
      <c r="HO236" s="196"/>
      <c r="HP236" s="196"/>
      <c r="HQ236" s="196"/>
      <c r="HR236" s="196"/>
      <c r="HS236" s="196"/>
      <c r="HT236" s="196"/>
      <c r="HU236" s="196"/>
      <c r="HV236" s="196"/>
      <c r="HW236" s="196"/>
      <c r="HX236" s="196"/>
      <c r="HY236" s="196"/>
      <c r="HZ236" s="196"/>
      <c r="IA236" s="196"/>
      <c r="IB236" s="196"/>
      <c r="IC236" s="196"/>
      <c r="ID236" s="196"/>
      <c r="IE236" s="196"/>
      <c r="IF236" s="196"/>
      <c r="IG236" s="196"/>
      <c r="IH236" s="196"/>
      <c r="II236" s="196"/>
      <c r="IJ236" s="196"/>
      <c r="IK236" s="196"/>
      <c r="IL236" s="196"/>
      <c r="IM236" s="196"/>
      <c r="IN236" s="196"/>
      <c r="IO236" s="196"/>
      <c r="IP236" s="196"/>
      <c r="IQ236" s="196"/>
      <c r="IR236" s="196"/>
      <c r="IS236" s="196"/>
      <c r="IT236" s="196"/>
      <c r="IU236" s="196"/>
      <c r="IV236" s="196"/>
      <c r="IW236" s="196"/>
      <c r="IX236" s="196"/>
      <c r="IY236" s="196"/>
      <c r="IZ236" s="196"/>
      <c r="JA236" s="196"/>
      <c r="JB236" s="196"/>
      <c r="JC236" s="196"/>
      <c r="JD236" s="196"/>
      <c r="JE236" s="196"/>
      <c r="JF236" s="196"/>
      <c r="JG236" s="196"/>
      <c r="JH236" s="196"/>
      <c r="JI236" s="196"/>
      <c r="JJ236" s="196"/>
      <c r="JK236" s="196"/>
      <c r="JL236" s="196"/>
      <c r="JM236" s="196"/>
      <c r="JN236" s="196"/>
      <c r="JO236" s="196"/>
      <c r="JP236" s="196"/>
      <c r="JQ236" s="196"/>
      <c r="JR236" s="196"/>
      <c r="JS236" s="196"/>
      <c r="JT236" s="196"/>
      <c r="JU236" s="196"/>
      <c r="JV236" s="196"/>
      <c r="JW236" s="196"/>
      <c r="JX236" s="196"/>
      <c r="JY236" s="196"/>
      <c r="JZ236" s="196"/>
      <c r="KA236" s="196"/>
      <c r="KB236" s="196"/>
      <c r="KC236" s="196"/>
      <c r="KD236" s="196"/>
      <c r="KE236" s="196"/>
      <c r="KF236" s="196"/>
      <c r="KG236" s="196"/>
      <c r="KH236" s="196"/>
      <c r="KI236" s="196"/>
      <c r="KJ236" s="196"/>
      <c r="KK236" s="196"/>
      <c r="KL236" s="196"/>
      <c r="KM236" s="196"/>
      <c r="KN236" s="196"/>
      <c r="KO236" s="196"/>
      <c r="KP236" s="196"/>
      <c r="KQ236" s="196"/>
      <c r="KR236" s="196"/>
      <c r="KS236" s="196"/>
      <c r="KT236" s="196"/>
      <c r="KU236" s="196"/>
      <c r="KV236" s="196"/>
      <c r="KW236" s="196"/>
      <c r="KX236" s="196"/>
      <c r="KY236" s="196"/>
      <c r="KZ236" s="196"/>
    </row>
    <row r="237" spans="1:312" x14ac:dyDescent="0.25">
      <c r="A237" s="86"/>
      <c r="B237" s="86"/>
      <c r="C237" s="86"/>
      <c r="D237" s="86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6"/>
      <c r="BD237" s="196"/>
      <c r="BE237" s="196"/>
      <c r="BF237" s="196"/>
      <c r="BG237" s="196"/>
      <c r="BH237" s="196"/>
      <c r="BI237" s="196"/>
      <c r="BJ237" s="196"/>
      <c r="BK237" s="196"/>
      <c r="BL237" s="196"/>
      <c r="BM237" s="196"/>
      <c r="BN237" s="196"/>
      <c r="BO237" s="196"/>
      <c r="BP237" s="196"/>
      <c r="BQ237" s="196"/>
      <c r="BR237" s="196"/>
      <c r="BS237" s="196"/>
      <c r="BT237" s="196"/>
      <c r="BU237" s="196"/>
      <c r="BV237" s="196"/>
      <c r="BW237" s="196"/>
      <c r="BX237" s="196"/>
      <c r="BY237" s="196"/>
      <c r="BZ237" s="196"/>
      <c r="CA237" s="196"/>
      <c r="CB237" s="196"/>
      <c r="CC237" s="196"/>
      <c r="CD237" s="196"/>
      <c r="CE237" s="196"/>
      <c r="CF237" s="196"/>
      <c r="CG237" s="196"/>
      <c r="CH237" s="196"/>
      <c r="CI237" s="196"/>
      <c r="CJ237" s="196"/>
      <c r="CK237" s="196"/>
      <c r="CL237" s="196"/>
      <c r="CM237" s="196"/>
      <c r="CN237" s="196"/>
      <c r="CO237" s="196"/>
      <c r="CP237" s="196"/>
      <c r="CQ237" s="196"/>
      <c r="CR237" s="196"/>
      <c r="CS237" s="196"/>
      <c r="CT237" s="196"/>
      <c r="CU237" s="196"/>
      <c r="CV237" s="196"/>
      <c r="CW237" s="196"/>
      <c r="CX237" s="196"/>
      <c r="CY237" s="196"/>
      <c r="CZ237" s="196"/>
      <c r="DA237" s="196"/>
      <c r="DB237" s="196"/>
      <c r="DC237" s="196"/>
      <c r="DD237" s="196"/>
      <c r="DE237" s="196"/>
      <c r="DF237" s="196"/>
      <c r="DG237" s="196"/>
      <c r="DH237" s="196"/>
      <c r="DI237" s="196"/>
      <c r="DJ237" s="196"/>
      <c r="DK237" s="196"/>
      <c r="DL237" s="196"/>
      <c r="DM237" s="196"/>
      <c r="DN237" s="196"/>
      <c r="DO237" s="196"/>
      <c r="DP237" s="196"/>
      <c r="DQ237" s="196"/>
      <c r="DR237" s="196"/>
      <c r="DS237" s="196"/>
      <c r="DT237" s="196"/>
      <c r="DU237" s="196"/>
      <c r="DV237" s="196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</row>
    <row r="238" spans="1:312" x14ac:dyDescent="0.25">
      <c r="A238" s="86"/>
      <c r="B238" s="86"/>
      <c r="C238" s="86"/>
      <c r="D238" s="86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6"/>
      <c r="BD238" s="196"/>
      <c r="BE238" s="196"/>
      <c r="BF238" s="196"/>
      <c r="BG238" s="196"/>
      <c r="BH238" s="196"/>
      <c r="BI238" s="196"/>
      <c r="BJ238" s="196"/>
      <c r="BK238" s="196"/>
      <c r="BL238" s="196"/>
      <c r="BM238" s="196"/>
      <c r="BN238" s="196"/>
      <c r="BO238" s="196"/>
      <c r="BP238" s="196"/>
      <c r="BQ238" s="196"/>
      <c r="BR238" s="196"/>
      <c r="BS238" s="196"/>
      <c r="BT238" s="196"/>
      <c r="BU238" s="196"/>
      <c r="BV238" s="196"/>
      <c r="BW238" s="196"/>
      <c r="BX238" s="196"/>
      <c r="BY238" s="196"/>
      <c r="BZ238" s="196"/>
      <c r="CA238" s="196"/>
      <c r="CB238" s="196"/>
      <c r="CC238" s="196"/>
      <c r="CD238" s="196"/>
      <c r="CE238" s="196"/>
      <c r="CF238" s="196"/>
      <c r="CG238" s="196"/>
      <c r="CH238" s="196"/>
      <c r="CI238" s="196"/>
      <c r="CJ238" s="196"/>
      <c r="CK238" s="196"/>
      <c r="CL238" s="196"/>
      <c r="CM238" s="196"/>
      <c r="CN238" s="196"/>
      <c r="CO238" s="196"/>
      <c r="CP238" s="196"/>
      <c r="CQ238" s="196"/>
      <c r="CR238" s="196"/>
      <c r="CS238" s="196"/>
      <c r="CT238" s="196"/>
      <c r="CU238" s="196"/>
      <c r="CV238" s="196"/>
      <c r="CW238" s="196"/>
      <c r="CX238" s="196"/>
      <c r="CY238" s="196"/>
      <c r="CZ238" s="196"/>
      <c r="DA238" s="196"/>
      <c r="DB238" s="196"/>
      <c r="DC238" s="196"/>
      <c r="DD238" s="196"/>
      <c r="DE238" s="196"/>
      <c r="DF238" s="196"/>
      <c r="DG238" s="196"/>
      <c r="DH238" s="196"/>
      <c r="DI238" s="196"/>
      <c r="DJ238" s="196"/>
      <c r="DK238" s="196"/>
      <c r="DL238" s="196"/>
      <c r="DM238" s="196"/>
      <c r="DN238" s="196"/>
      <c r="DO238" s="196"/>
      <c r="DP238" s="196"/>
      <c r="DQ238" s="196"/>
      <c r="DR238" s="196"/>
      <c r="DS238" s="196"/>
      <c r="DT238" s="196"/>
      <c r="DU238" s="196"/>
      <c r="DV238" s="196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</row>
    <row r="239" spans="1:312" x14ac:dyDescent="0.25">
      <c r="A239" s="86"/>
      <c r="B239" s="86"/>
      <c r="C239" s="86"/>
      <c r="D239" s="86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6"/>
      <c r="BD239" s="196"/>
      <c r="BE239" s="196"/>
      <c r="BF239" s="196"/>
      <c r="BG239" s="196"/>
      <c r="BH239" s="196"/>
      <c r="BI239" s="196"/>
      <c r="BJ239" s="196"/>
      <c r="BK239" s="196"/>
      <c r="BL239" s="196"/>
      <c r="BM239" s="196"/>
      <c r="BN239" s="196"/>
      <c r="BO239" s="196"/>
      <c r="BP239" s="196"/>
      <c r="BQ239" s="196"/>
      <c r="BR239" s="196"/>
      <c r="BS239" s="196"/>
      <c r="BT239" s="196"/>
      <c r="BU239" s="196"/>
      <c r="BV239" s="196"/>
      <c r="BW239" s="196"/>
      <c r="BX239" s="196"/>
      <c r="BY239" s="196"/>
      <c r="BZ239" s="196"/>
      <c r="CA239" s="196"/>
      <c r="CB239" s="196"/>
      <c r="CC239" s="196"/>
      <c r="CD239" s="196"/>
      <c r="CE239" s="196"/>
      <c r="CF239" s="196"/>
      <c r="CG239" s="196"/>
      <c r="CH239" s="196"/>
      <c r="CI239" s="196"/>
      <c r="CJ239" s="196"/>
      <c r="CK239" s="196"/>
      <c r="CL239" s="196"/>
      <c r="CM239" s="196"/>
      <c r="CN239" s="196"/>
      <c r="CO239" s="196"/>
      <c r="CP239" s="196"/>
      <c r="CQ239" s="196"/>
      <c r="CR239" s="196"/>
      <c r="CS239" s="196"/>
      <c r="CT239" s="196"/>
      <c r="CU239" s="196"/>
      <c r="CV239" s="196"/>
      <c r="CW239" s="196"/>
      <c r="CX239" s="196"/>
      <c r="CY239" s="196"/>
      <c r="CZ239" s="196"/>
      <c r="DA239" s="196"/>
      <c r="DB239" s="196"/>
      <c r="DC239" s="196"/>
      <c r="DD239" s="196"/>
      <c r="DE239" s="196"/>
      <c r="DF239" s="196"/>
      <c r="DG239" s="196"/>
      <c r="DH239" s="196"/>
      <c r="DI239" s="196"/>
      <c r="DJ239" s="196"/>
      <c r="DK239" s="196"/>
      <c r="DL239" s="196"/>
      <c r="DM239" s="196"/>
      <c r="DN239" s="196"/>
      <c r="DO239" s="196"/>
      <c r="DP239" s="196"/>
      <c r="DQ239" s="196"/>
      <c r="DR239" s="196"/>
      <c r="DS239" s="196"/>
      <c r="DT239" s="196"/>
      <c r="DU239" s="196"/>
      <c r="DV239" s="196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</row>
    <row r="240" spans="1:312" x14ac:dyDescent="0.25">
      <c r="A240" s="86"/>
      <c r="B240" s="86"/>
      <c r="C240" s="86"/>
      <c r="D240" s="86"/>
      <c r="E240" s="194"/>
      <c r="F240" s="194"/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6"/>
      <c r="BD240" s="196"/>
      <c r="BE240" s="196"/>
      <c r="BF240" s="196"/>
      <c r="BG240" s="196"/>
      <c r="BH240" s="196"/>
      <c r="BI240" s="196"/>
      <c r="BJ240" s="196"/>
      <c r="BK240" s="196"/>
      <c r="BL240" s="196"/>
      <c r="BM240" s="196"/>
      <c r="BN240" s="196"/>
      <c r="BO240" s="196"/>
      <c r="BP240" s="196"/>
      <c r="BQ240" s="196"/>
      <c r="BR240" s="196"/>
      <c r="BS240" s="196"/>
      <c r="BT240" s="196"/>
      <c r="BU240" s="196"/>
      <c r="BV240" s="196"/>
      <c r="BW240" s="196"/>
      <c r="BX240" s="196"/>
      <c r="BY240" s="196"/>
      <c r="BZ240" s="196"/>
      <c r="CA240" s="196"/>
      <c r="CB240" s="196"/>
      <c r="CC240" s="196"/>
      <c r="CD240" s="196"/>
      <c r="CE240" s="196"/>
      <c r="CF240" s="196"/>
      <c r="CG240" s="196"/>
      <c r="CH240" s="196"/>
      <c r="CI240" s="196"/>
      <c r="CJ240" s="196"/>
      <c r="CK240" s="196"/>
      <c r="CL240" s="196"/>
      <c r="CM240" s="196"/>
      <c r="CN240" s="196"/>
      <c r="CO240" s="196"/>
      <c r="CP240" s="196"/>
      <c r="CQ240" s="196"/>
      <c r="CR240" s="196"/>
      <c r="CS240" s="196"/>
      <c r="CT240" s="196"/>
      <c r="CU240" s="196"/>
      <c r="CV240" s="196"/>
      <c r="CW240" s="196"/>
      <c r="CX240" s="196"/>
      <c r="CY240" s="196"/>
      <c r="CZ240" s="196"/>
      <c r="DA240" s="196"/>
      <c r="DB240" s="196"/>
      <c r="DC240" s="196"/>
      <c r="DD240" s="196"/>
      <c r="DE240" s="196"/>
      <c r="DF240" s="196"/>
      <c r="DG240" s="196"/>
      <c r="DH240" s="196"/>
      <c r="DI240" s="196"/>
      <c r="DJ240" s="196"/>
      <c r="DK240" s="196"/>
      <c r="DL240" s="196"/>
      <c r="DM240" s="196"/>
      <c r="DN240" s="196"/>
      <c r="DO240" s="196"/>
      <c r="DP240" s="196"/>
      <c r="DQ240" s="196"/>
      <c r="DR240" s="196"/>
      <c r="DS240" s="196"/>
      <c r="DT240" s="196"/>
      <c r="DU240" s="196"/>
      <c r="DV240" s="196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</row>
    <row r="241" spans="1:312" x14ac:dyDescent="0.25">
      <c r="A241" s="86"/>
      <c r="B241" s="86"/>
      <c r="C241" s="86"/>
      <c r="D241" s="86"/>
      <c r="E241" s="194"/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6"/>
      <c r="BD241" s="196"/>
      <c r="BE241" s="196"/>
      <c r="BF241" s="196"/>
      <c r="BG241" s="196"/>
      <c r="BH241" s="196"/>
      <c r="BI241" s="196"/>
      <c r="BJ241" s="196"/>
      <c r="BK241" s="196"/>
      <c r="BL241" s="196"/>
      <c r="BM241" s="196"/>
      <c r="BN241" s="196"/>
      <c r="BO241" s="196"/>
      <c r="BP241" s="196"/>
      <c r="BQ241" s="196"/>
      <c r="BR241" s="196"/>
      <c r="BS241" s="196"/>
      <c r="BT241" s="196"/>
      <c r="BU241" s="196"/>
      <c r="BV241" s="196"/>
      <c r="BW241" s="196"/>
      <c r="BX241" s="196"/>
      <c r="BY241" s="196"/>
      <c r="BZ241" s="196"/>
      <c r="CA241" s="196"/>
      <c r="CB241" s="196"/>
      <c r="CC241" s="196"/>
      <c r="CD241" s="196"/>
      <c r="CE241" s="196"/>
      <c r="CF241" s="196"/>
      <c r="CG241" s="196"/>
      <c r="CH241" s="196"/>
      <c r="CI241" s="196"/>
      <c r="CJ241" s="196"/>
      <c r="CK241" s="196"/>
      <c r="CL241" s="196"/>
      <c r="CM241" s="196"/>
      <c r="CN241" s="196"/>
      <c r="CO241" s="196"/>
      <c r="CP241" s="196"/>
      <c r="CQ241" s="196"/>
      <c r="CR241" s="196"/>
      <c r="CS241" s="196"/>
      <c r="CT241" s="196"/>
      <c r="CU241" s="196"/>
      <c r="CV241" s="196"/>
      <c r="CW241" s="196"/>
      <c r="CX241" s="196"/>
      <c r="CY241" s="196"/>
      <c r="CZ241" s="196"/>
      <c r="DA241" s="196"/>
      <c r="DB241" s="196"/>
      <c r="DC241" s="196"/>
      <c r="DD241" s="196"/>
      <c r="DE241" s="196"/>
      <c r="DF241" s="196"/>
      <c r="DG241" s="196"/>
      <c r="DH241" s="196"/>
      <c r="DI241" s="196"/>
      <c r="DJ241" s="196"/>
      <c r="DK241" s="196"/>
      <c r="DL241" s="196"/>
      <c r="DM241" s="196"/>
      <c r="DN241" s="196"/>
      <c r="DO241" s="196"/>
      <c r="DP241" s="196"/>
      <c r="DQ241" s="196"/>
      <c r="DR241" s="196"/>
      <c r="DS241" s="196"/>
      <c r="DT241" s="196"/>
      <c r="DU241" s="196"/>
      <c r="DV241" s="196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</row>
    <row r="242" spans="1:312" x14ac:dyDescent="0.25">
      <c r="A242" s="86"/>
      <c r="B242" s="86"/>
      <c r="C242" s="86"/>
      <c r="D242" s="86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6"/>
      <c r="BD242" s="196"/>
      <c r="BE242" s="196"/>
      <c r="BF242" s="196"/>
      <c r="BG242" s="196"/>
      <c r="BH242" s="196"/>
      <c r="BI242" s="196"/>
      <c r="BJ242" s="196"/>
      <c r="BK242" s="196"/>
      <c r="BL242" s="196"/>
      <c r="BM242" s="196"/>
      <c r="BN242" s="196"/>
      <c r="BO242" s="196"/>
      <c r="BP242" s="196"/>
      <c r="BQ242" s="196"/>
      <c r="BR242" s="196"/>
      <c r="BS242" s="196"/>
      <c r="BT242" s="196"/>
      <c r="BU242" s="196"/>
      <c r="BV242" s="196"/>
      <c r="BW242" s="196"/>
      <c r="BX242" s="196"/>
      <c r="BY242" s="196"/>
      <c r="BZ242" s="196"/>
      <c r="CA242" s="196"/>
      <c r="CB242" s="196"/>
      <c r="CC242" s="196"/>
      <c r="CD242" s="196"/>
      <c r="CE242" s="196"/>
      <c r="CF242" s="196"/>
      <c r="CG242" s="196"/>
      <c r="CH242" s="196"/>
      <c r="CI242" s="196"/>
      <c r="CJ242" s="196"/>
      <c r="CK242" s="196"/>
      <c r="CL242" s="196"/>
      <c r="CM242" s="196"/>
      <c r="CN242" s="196"/>
      <c r="CO242" s="196"/>
      <c r="CP242" s="196"/>
      <c r="CQ242" s="196"/>
      <c r="CR242" s="196"/>
      <c r="CS242" s="196"/>
      <c r="CT242" s="196"/>
      <c r="CU242" s="196"/>
      <c r="CV242" s="196"/>
      <c r="CW242" s="196"/>
      <c r="CX242" s="196"/>
      <c r="CY242" s="196"/>
      <c r="CZ242" s="196"/>
      <c r="DA242" s="196"/>
      <c r="DB242" s="196"/>
      <c r="DC242" s="196"/>
      <c r="DD242" s="196"/>
      <c r="DE242" s="196"/>
      <c r="DF242" s="196"/>
      <c r="DG242" s="196"/>
      <c r="DH242" s="196"/>
      <c r="DI242" s="196"/>
      <c r="DJ242" s="196"/>
      <c r="DK242" s="196"/>
      <c r="DL242" s="196"/>
      <c r="DM242" s="196"/>
      <c r="DN242" s="196"/>
      <c r="DO242" s="196"/>
      <c r="DP242" s="196"/>
      <c r="DQ242" s="196"/>
      <c r="DR242" s="196"/>
      <c r="DS242" s="196"/>
      <c r="DT242" s="196"/>
      <c r="DU242" s="196"/>
      <c r="DV242" s="196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</row>
    <row r="243" spans="1:312" x14ac:dyDescent="0.25">
      <c r="A243" s="86"/>
      <c r="B243" s="86"/>
      <c r="C243" s="86"/>
      <c r="D243" s="86"/>
      <c r="E243" s="194"/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6"/>
      <c r="BD243" s="196"/>
      <c r="BE243" s="196"/>
      <c r="BF243" s="196"/>
      <c r="BG243" s="196"/>
      <c r="BH243" s="196"/>
      <c r="BI243" s="196"/>
      <c r="BJ243" s="196"/>
      <c r="BK243" s="196"/>
      <c r="BL243" s="196"/>
      <c r="BM243" s="196"/>
      <c r="BN243" s="196"/>
      <c r="BO243" s="196"/>
      <c r="BP243" s="196"/>
      <c r="BQ243" s="196"/>
      <c r="BR243" s="196"/>
      <c r="BS243" s="196"/>
      <c r="BT243" s="196"/>
      <c r="BU243" s="196"/>
      <c r="BV243" s="196"/>
      <c r="BW243" s="196"/>
      <c r="BX243" s="196"/>
      <c r="BY243" s="196"/>
      <c r="BZ243" s="196"/>
      <c r="CA243" s="196"/>
      <c r="CB243" s="196"/>
      <c r="CC243" s="196"/>
      <c r="CD243" s="196"/>
      <c r="CE243" s="196"/>
      <c r="CF243" s="196"/>
      <c r="CG243" s="196"/>
      <c r="CH243" s="196"/>
      <c r="CI243" s="196"/>
      <c r="CJ243" s="196"/>
      <c r="CK243" s="196"/>
      <c r="CL243" s="196"/>
      <c r="CM243" s="196"/>
      <c r="CN243" s="196"/>
      <c r="CO243" s="196"/>
      <c r="CP243" s="196"/>
      <c r="CQ243" s="196"/>
      <c r="CR243" s="196"/>
      <c r="CS243" s="196"/>
      <c r="CT243" s="196"/>
      <c r="CU243" s="196"/>
      <c r="CV243" s="196"/>
      <c r="CW243" s="196"/>
      <c r="CX243" s="196"/>
      <c r="CY243" s="196"/>
      <c r="CZ243" s="196"/>
      <c r="DA243" s="196"/>
      <c r="DB243" s="196"/>
      <c r="DC243" s="196"/>
      <c r="DD243" s="196"/>
      <c r="DE243" s="196"/>
      <c r="DF243" s="196"/>
      <c r="DG243" s="196"/>
      <c r="DH243" s="196"/>
      <c r="DI243" s="196"/>
      <c r="DJ243" s="196"/>
      <c r="DK243" s="196"/>
      <c r="DL243" s="196"/>
      <c r="DM243" s="196"/>
      <c r="DN243" s="196"/>
      <c r="DO243" s="196"/>
      <c r="DP243" s="196"/>
      <c r="DQ243" s="196"/>
      <c r="DR243" s="196"/>
      <c r="DS243" s="196"/>
      <c r="DT243" s="196"/>
      <c r="DU243" s="196"/>
      <c r="DV243" s="196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</row>
    <row r="244" spans="1:312" x14ac:dyDescent="0.25">
      <c r="A244" s="86"/>
      <c r="B244" s="86"/>
      <c r="C244" s="86"/>
      <c r="D244" s="86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6"/>
      <c r="BD244" s="196"/>
      <c r="BE244" s="196"/>
      <c r="BF244" s="196"/>
      <c r="BG244" s="196"/>
      <c r="BH244" s="196"/>
      <c r="BI244" s="196"/>
      <c r="BJ244" s="196"/>
      <c r="BK244" s="196"/>
      <c r="BL244" s="196"/>
      <c r="BM244" s="196"/>
      <c r="BN244" s="196"/>
      <c r="BO244" s="196"/>
      <c r="BP244" s="196"/>
      <c r="BQ244" s="196"/>
      <c r="BR244" s="196"/>
      <c r="BS244" s="196"/>
      <c r="BT244" s="196"/>
      <c r="BU244" s="196"/>
      <c r="BV244" s="196"/>
      <c r="BW244" s="196"/>
      <c r="BX244" s="196"/>
      <c r="BY244" s="196"/>
      <c r="BZ244" s="196"/>
      <c r="CA244" s="196"/>
      <c r="CB244" s="196"/>
      <c r="CC244" s="196"/>
      <c r="CD244" s="196"/>
      <c r="CE244" s="196"/>
      <c r="CF244" s="196"/>
      <c r="CG244" s="196"/>
      <c r="CH244" s="196"/>
      <c r="CI244" s="196"/>
      <c r="CJ244" s="196"/>
      <c r="CK244" s="196"/>
      <c r="CL244" s="196"/>
      <c r="CM244" s="196"/>
      <c r="CN244" s="196"/>
      <c r="CO244" s="196"/>
      <c r="CP244" s="196"/>
      <c r="CQ244" s="196"/>
      <c r="CR244" s="196"/>
      <c r="CS244" s="196"/>
      <c r="CT244" s="196"/>
      <c r="CU244" s="196"/>
      <c r="CV244" s="196"/>
      <c r="CW244" s="196"/>
      <c r="CX244" s="196"/>
      <c r="CY244" s="196"/>
      <c r="CZ244" s="196"/>
      <c r="DA244" s="196"/>
      <c r="DB244" s="196"/>
      <c r="DC244" s="196"/>
      <c r="DD244" s="196"/>
      <c r="DE244" s="196"/>
      <c r="DF244" s="196"/>
      <c r="DG244" s="196"/>
      <c r="DH244" s="196"/>
      <c r="DI244" s="196"/>
      <c r="DJ244" s="196"/>
      <c r="DK244" s="196"/>
      <c r="DL244" s="196"/>
      <c r="DM244" s="196"/>
      <c r="DN244" s="196"/>
      <c r="DO244" s="196"/>
      <c r="DP244" s="196"/>
      <c r="DQ244" s="196"/>
      <c r="DR244" s="196"/>
      <c r="DS244" s="196"/>
      <c r="DT244" s="196"/>
      <c r="DU244" s="196"/>
      <c r="DV244" s="196"/>
      <c r="DW244" s="196"/>
      <c r="DX244" s="196"/>
      <c r="DY244" s="196"/>
      <c r="DZ244" s="196"/>
      <c r="EA244" s="196"/>
      <c r="EB244" s="196"/>
      <c r="EC244" s="196"/>
      <c r="ED244" s="196"/>
      <c r="EE244" s="196"/>
      <c r="EF244" s="196"/>
      <c r="EG244" s="196"/>
      <c r="EH244" s="196"/>
      <c r="EI244" s="196"/>
      <c r="EJ244" s="196"/>
      <c r="EK244" s="196"/>
      <c r="EL244" s="196"/>
      <c r="EM244" s="196"/>
      <c r="EN244" s="196"/>
      <c r="EO244" s="196"/>
      <c r="EP244" s="196"/>
      <c r="EQ244" s="196"/>
      <c r="ER244" s="196"/>
      <c r="ES244" s="196"/>
      <c r="ET244" s="196"/>
      <c r="EU244" s="196"/>
      <c r="EV244" s="196"/>
      <c r="EW244" s="196"/>
      <c r="EX244" s="196"/>
      <c r="EY244" s="196"/>
      <c r="EZ244" s="196"/>
      <c r="FA244" s="196"/>
      <c r="FB244" s="196"/>
      <c r="FC244" s="196"/>
      <c r="FD244" s="196"/>
      <c r="FE244" s="196"/>
      <c r="FF244" s="196"/>
      <c r="FG244" s="196"/>
      <c r="FH244" s="196"/>
      <c r="FI244" s="196"/>
      <c r="FJ244" s="196"/>
      <c r="FK244" s="196"/>
      <c r="FL244" s="196"/>
      <c r="FM244" s="196"/>
      <c r="FN244" s="196"/>
      <c r="FO244" s="196"/>
      <c r="FP244" s="196"/>
      <c r="FQ244" s="196"/>
      <c r="FR244" s="196"/>
      <c r="FS244" s="196"/>
      <c r="FT244" s="196"/>
      <c r="FU244" s="196"/>
      <c r="FV244" s="196"/>
      <c r="FW244" s="196"/>
      <c r="FX244" s="196"/>
      <c r="FY244" s="196"/>
      <c r="FZ244" s="196"/>
      <c r="GA244" s="196"/>
      <c r="GB244" s="196"/>
      <c r="GC244" s="196"/>
      <c r="GD244" s="196"/>
      <c r="GE244" s="196"/>
      <c r="GF244" s="196"/>
      <c r="GG244" s="196"/>
      <c r="GH244" s="196"/>
      <c r="GI244" s="196"/>
      <c r="GJ244" s="196"/>
      <c r="GK244" s="196"/>
      <c r="GL244" s="196"/>
      <c r="GM244" s="196"/>
      <c r="GN244" s="196"/>
      <c r="GO244" s="196"/>
      <c r="GP244" s="196"/>
      <c r="GQ244" s="196"/>
      <c r="GR244" s="196"/>
      <c r="GS244" s="196"/>
      <c r="GT244" s="196"/>
      <c r="GU244" s="196"/>
      <c r="GV244" s="196"/>
      <c r="GW244" s="196"/>
      <c r="GX244" s="196"/>
      <c r="GY244" s="196"/>
      <c r="GZ244" s="196"/>
      <c r="HA244" s="196"/>
      <c r="HB244" s="196"/>
      <c r="HC244" s="196"/>
      <c r="HD244" s="196"/>
      <c r="HE244" s="196"/>
      <c r="HF244" s="196"/>
      <c r="HG244" s="196"/>
      <c r="HH244" s="196"/>
      <c r="HI244" s="196"/>
      <c r="HJ244" s="196"/>
      <c r="HK244" s="196"/>
      <c r="HL244" s="196"/>
      <c r="HM244" s="196"/>
      <c r="HN244" s="196"/>
      <c r="HO244" s="196"/>
      <c r="HP244" s="196"/>
      <c r="HQ244" s="196"/>
      <c r="HR244" s="196"/>
      <c r="HS244" s="196"/>
      <c r="HT244" s="196"/>
      <c r="HU244" s="196"/>
      <c r="HV244" s="196"/>
      <c r="HW244" s="196"/>
      <c r="HX244" s="196"/>
      <c r="HY244" s="196"/>
      <c r="HZ244" s="196"/>
      <c r="IA244" s="196"/>
      <c r="IB244" s="196"/>
      <c r="IC244" s="196"/>
      <c r="ID244" s="196"/>
      <c r="IE244" s="196"/>
      <c r="IF244" s="196"/>
      <c r="IG244" s="196"/>
      <c r="IH244" s="196"/>
      <c r="II244" s="196"/>
      <c r="IJ244" s="196"/>
      <c r="IK244" s="196"/>
      <c r="IL244" s="196"/>
      <c r="IM244" s="196"/>
      <c r="IN244" s="196"/>
      <c r="IO244" s="196"/>
      <c r="IP244" s="196"/>
      <c r="IQ244" s="196"/>
      <c r="IR244" s="196"/>
      <c r="IS244" s="196"/>
      <c r="IT244" s="196"/>
      <c r="IU244" s="196"/>
      <c r="IV244" s="196"/>
      <c r="IW244" s="196"/>
      <c r="IX244" s="196"/>
      <c r="IY244" s="196"/>
      <c r="IZ244" s="196"/>
      <c r="JA244" s="196"/>
      <c r="JB244" s="196"/>
      <c r="JC244" s="196"/>
      <c r="JD244" s="196"/>
      <c r="JE244" s="196"/>
      <c r="JF244" s="196"/>
      <c r="JG244" s="196"/>
      <c r="JH244" s="196"/>
      <c r="JI244" s="196"/>
      <c r="JJ244" s="196"/>
      <c r="JK244" s="196"/>
      <c r="JL244" s="196"/>
      <c r="JM244" s="196"/>
      <c r="JN244" s="196"/>
      <c r="JO244" s="196"/>
      <c r="JP244" s="196"/>
      <c r="JQ244" s="196"/>
      <c r="JR244" s="196"/>
      <c r="JS244" s="196"/>
      <c r="JT244" s="196"/>
      <c r="JU244" s="196"/>
      <c r="JV244" s="196"/>
      <c r="JW244" s="196"/>
      <c r="JX244" s="196"/>
      <c r="JY244" s="196"/>
      <c r="JZ244" s="196"/>
      <c r="KA244" s="196"/>
      <c r="KB244" s="196"/>
      <c r="KC244" s="196"/>
      <c r="KD244" s="196"/>
      <c r="KE244" s="196"/>
      <c r="KF244" s="196"/>
      <c r="KG244" s="196"/>
      <c r="KH244" s="196"/>
      <c r="KI244" s="196"/>
      <c r="KJ244" s="196"/>
      <c r="KK244" s="196"/>
      <c r="KL244" s="196"/>
      <c r="KM244" s="196"/>
      <c r="KN244" s="196"/>
      <c r="KO244" s="196"/>
      <c r="KP244" s="196"/>
      <c r="KQ244" s="196"/>
      <c r="KR244" s="196"/>
      <c r="KS244" s="196"/>
      <c r="KT244" s="196"/>
      <c r="KU244" s="196"/>
      <c r="KV244" s="196"/>
      <c r="KW244" s="196"/>
      <c r="KX244" s="196"/>
      <c r="KY244" s="196"/>
      <c r="KZ244" s="196"/>
    </row>
    <row r="245" spans="1:312" x14ac:dyDescent="0.25">
      <c r="A245" s="86"/>
      <c r="B245" s="86"/>
      <c r="C245" s="86"/>
      <c r="D245" s="86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6"/>
      <c r="BD245" s="196"/>
      <c r="BE245" s="196"/>
      <c r="BF245" s="196"/>
      <c r="BG245" s="196"/>
      <c r="BH245" s="196"/>
      <c r="BI245" s="196"/>
      <c r="BJ245" s="196"/>
      <c r="BK245" s="196"/>
      <c r="BL245" s="196"/>
      <c r="BM245" s="196"/>
      <c r="BN245" s="196"/>
      <c r="BO245" s="196"/>
      <c r="BP245" s="196"/>
      <c r="BQ245" s="196"/>
      <c r="BR245" s="196"/>
      <c r="BS245" s="196"/>
      <c r="BT245" s="196"/>
      <c r="BU245" s="196"/>
      <c r="BV245" s="196"/>
      <c r="BW245" s="196"/>
      <c r="BX245" s="196"/>
      <c r="BY245" s="196"/>
      <c r="BZ245" s="196"/>
      <c r="CA245" s="196"/>
      <c r="CB245" s="196"/>
      <c r="CC245" s="196"/>
      <c r="CD245" s="196"/>
      <c r="CE245" s="196"/>
      <c r="CF245" s="196"/>
      <c r="CG245" s="196"/>
      <c r="CH245" s="196"/>
      <c r="CI245" s="196"/>
      <c r="CJ245" s="196"/>
      <c r="CK245" s="196"/>
      <c r="CL245" s="196"/>
      <c r="CM245" s="196"/>
      <c r="CN245" s="196"/>
      <c r="CO245" s="196"/>
      <c r="CP245" s="196"/>
      <c r="CQ245" s="196"/>
      <c r="CR245" s="196"/>
      <c r="CS245" s="196"/>
      <c r="CT245" s="196"/>
      <c r="CU245" s="196"/>
      <c r="CV245" s="196"/>
      <c r="CW245" s="196"/>
      <c r="CX245" s="196"/>
      <c r="CY245" s="196"/>
      <c r="CZ245" s="196"/>
      <c r="DA245" s="196"/>
      <c r="DB245" s="196"/>
      <c r="DC245" s="196"/>
      <c r="DD245" s="196"/>
      <c r="DE245" s="196"/>
      <c r="DF245" s="196"/>
      <c r="DG245" s="196"/>
      <c r="DH245" s="196"/>
      <c r="DI245" s="196"/>
      <c r="DJ245" s="196"/>
      <c r="DK245" s="196"/>
      <c r="DL245" s="196"/>
      <c r="DM245" s="196"/>
      <c r="DN245" s="196"/>
      <c r="DO245" s="196"/>
      <c r="DP245" s="196"/>
      <c r="DQ245" s="196"/>
      <c r="DR245" s="196"/>
      <c r="DS245" s="196"/>
      <c r="DT245" s="196"/>
      <c r="DU245" s="196"/>
      <c r="DV245" s="196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</row>
    <row r="246" spans="1:312" x14ac:dyDescent="0.25">
      <c r="A246" s="86"/>
      <c r="B246" s="86"/>
      <c r="C246" s="86"/>
      <c r="D246" s="86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6"/>
      <c r="BD246" s="196"/>
      <c r="BE246" s="196"/>
      <c r="BF246" s="196"/>
      <c r="BG246" s="196"/>
      <c r="BH246" s="196"/>
      <c r="BI246" s="196"/>
      <c r="BJ246" s="196"/>
      <c r="BK246" s="196"/>
      <c r="BL246" s="196"/>
      <c r="BM246" s="196"/>
      <c r="BN246" s="196"/>
      <c r="BO246" s="196"/>
      <c r="BP246" s="196"/>
      <c r="BQ246" s="196"/>
      <c r="BR246" s="196"/>
      <c r="BS246" s="196"/>
      <c r="BT246" s="196"/>
      <c r="BU246" s="196"/>
      <c r="BV246" s="196"/>
      <c r="BW246" s="196"/>
      <c r="BX246" s="196"/>
      <c r="BY246" s="196"/>
      <c r="BZ246" s="196"/>
      <c r="CA246" s="196"/>
      <c r="CB246" s="196"/>
      <c r="CC246" s="196"/>
      <c r="CD246" s="196"/>
      <c r="CE246" s="196"/>
      <c r="CF246" s="196"/>
      <c r="CG246" s="196"/>
      <c r="CH246" s="196"/>
      <c r="CI246" s="196"/>
      <c r="CJ246" s="196"/>
      <c r="CK246" s="196"/>
      <c r="CL246" s="196"/>
      <c r="CM246" s="196"/>
      <c r="CN246" s="196"/>
      <c r="CO246" s="196"/>
      <c r="CP246" s="196"/>
      <c r="CQ246" s="196"/>
      <c r="CR246" s="196"/>
      <c r="CS246" s="196"/>
      <c r="CT246" s="196"/>
      <c r="CU246" s="196"/>
      <c r="CV246" s="196"/>
      <c r="CW246" s="196"/>
      <c r="CX246" s="196"/>
      <c r="CY246" s="196"/>
      <c r="CZ246" s="196"/>
      <c r="DA246" s="196"/>
      <c r="DB246" s="196"/>
      <c r="DC246" s="196"/>
      <c r="DD246" s="196"/>
      <c r="DE246" s="196"/>
      <c r="DF246" s="196"/>
      <c r="DG246" s="196"/>
      <c r="DH246" s="196"/>
      <c r="DI246" s="196"/>
      <c r="DJ246" s="196"/>
      <c r="DK246" s="196"/>
      <c r="DL246" s="196"/>
      <c r="DM246" s="196"/>
      <c r="DN246" s="196"/>
      <c r="DO246" s="196"/>
      <c r="DP246" s="196"/>
      <c r="DQ246" s="196"/>
      <c r="DR246" s="196"/>
      <c r="DS246" s="196"/>
      <c r="DT246" s="196"/>
      <c r="DU246" s="196"/>
      <c r="DV246" s="196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</row>
    <row r="247" spans="1:312" x14ac:dyDescent="0.25">
      <c r="A247" s="86"/>
      <c r="B247" s="86"/>
      <c r="C247" s="86"/>
      <c r="D247" s="86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6"/>
      <c r="BD247" s="196"/>
      <c r="BE247" s="196"/>
      <c r="BF247" s="196"/>
      <c r="BG247" s="196"/>
      <c r="BH247" s="196"/>
      <c r="BI247" s="196"/>
      <c r="BJ247" s="196"/>
      <c r="BK247" s="196"/>
      <c r="BL247" s="196"/>
      <c r="BM247" s="196"/>
      <c r="BN247" s="196"/>
      <c r="BO247" s="196"/>
      <c r="BP247" s="196"/>
      <c r="BQ247" s="196"/>
      <c r="BR247" s="196"/>
      <c r="BS247" s="196"/>
      <c r="BT247" s="196"/>
      <c r="BU247" s="196"/>
      <c r="BV247" s="196"/>
      <c r="BW247" s="196"/>
      <c r="BX247" s="196"/>
      <c r="BY247" s="196"/>
      <c r="BZ247" s="196"/>
      <c r="CA247" s="196"/>
      <c r="CB247" s="196"/>
      <c r="CC247" s="196"/>
      <c r="CD247" s="196"/>
      <c r="CE247" s="196"/>
      <c r="CF247" s="196"/>
      <c r="CG247" s="196"/>
      <c r="CH247" s="196"/>
      <c r="CI247" s="196"/>
      <c r="CJ247" s="196"/>
      <c r="CK247" s="196"/>
      <c r="CL247" s="196"/>
      <c r="CM247" s="196"/>
      <c r="CN247" s="196"/>
      <c r="CO247" s="196"/>
      <c r="CP247" s="196"/>
      <c r="CQ247" s="196"/>
      <c r="CR247" s="196"/>
      <c r="CS247" s="196"/>
      <c r="CT247" s="196"/>
      <c r="CU247" s="196"/>
      <c r="CV247" s="196"/>
      <c r="CW247" s="196"/>
      <c r="CX247" s="196"/>
      <c r="CY247" s="196"/>
      <c r="CZ247" s="196"/>
      <c r="DA247" s="196"/>
      <c r="DB247" s="196"/>
      <c r="DC247" s="196"/>
      <c r="DD247" s="196"/>
      <c r="DE247" s="196"/>
      <c r="DF247" s="196"/>
      <c r="DG247" s="196"/>
      <c r="DH247" s="196"/>
      <c r="DI247" s="196"/>
      <c r="DJ247" s="196"/>
      <c r="DK247" s="196"/>
      <c r="DL247" s="196"/>
      <c r="DM247" s="196"/>
      <c r="DN247" s="196"/>
      <c r="DO247" s="196"/>
      <c r="DP247" s="196"/>
      <c r="DQ247" s="196"/>
      <c r="DR247" s="196"/>
      <c r="DS247" s="196"/>
      <c r="DT247" s="196"/>
      <c r="DU247" s="196"/>
      <c r="DV247" s="196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</row>
    <row r="248" spans="1:312" x14ac:dyDescent="0.25">
      <c r="A248" s="86"/>
      <c r="B248" s="86"/>
      <c r="C248" s="86"/>
      <c r="D248" s="86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6"/>
      <c r="BD248" s="196"/>
      <c r="BE248" s="196"/>
      <c r="BF248" s="196"/>
      <c r="BG248" s="196"/>
      <c r="BH248" s="196"/>
      <c r="BI248" s="196"/>
      <c r="BJ248" s="196"/>
      <c r="BK248" s="196"/>
      <c r="BL248" s="196"/>
      <c r="BM248" s="196"/>
      <c r="BN248" s="196"/>
      <c r="BO248" s="196"/>
      <c r="BP248" s="196"/>
      <c r="BQ248" s="196"/>
      <c r="BR248" s="196"/>
      <c r="BS248" s="196"/>
      <c r="BT248" s="196"/>
      <c r="BU248" s="196"/>
      <c r="BV248" s="196"/>
      <c r="BW248" s="196"/>
      <c r="BX248" s="196"/>
      <c r="BY248" s="196"/>
      <c r="BZ248" s="196"/>
      <c r="CA248" s="196"/>
      <c r="CB248" s="196"/>
      <c r="CC248" s="196"/>
      <c r="CD248" s="196"/>
      <c r="CE248" s="196"/>
      <c r="CF248" s="196"/>
      <c r="CG248" s="196"/>
      <c r="CH248" s="196"/>
      <c r="CI248" s="196"/>
      <c r="CJ248" s="196"/>
      <c r="CK248" s="196"/>
      <c r="CL248" s="196"/>
      <c r="CM248" s="196"/>
      <c r="CN248" s="196"/>
      <c r="CO248" s="196"/>
      <c r="CP248" s="196"/>
      <c r="CQ248" s="196"/>
      <c r="CR248" s="196"/>
      <c r="CS248" s="196"/>
      <c r="CT248" s="196"/>
      <c r="CU248" s="196"/>
      <c r="CV248" s="196"/>
      <c r="CW248" s="196"/>
      <c r="CX248" s="196"/>
      <c r="CY248" s="196"/>
      <c r="CZ248" s="196"/>
      <c r="DA248" s="196"/>
      <c r="DB248" s="196"/>
      <c r="DC248" s="196"/>
      <c r="DD248" s="196"/>
      <c r="DE248" s="196"/>
      <c r="DF248" s="196"/>
      <c r="DG248" s="196"/>
      <c r="DH248" s="196"/>
      <c r="DI248" s="196"/>
      <c r="DJ248" s="196"/>
      <c r="DK248" s="196"/>
      <c r="DL248" s="196"/>
      <c r="DM248" s="196"/>
      <c r="DN248" s="196"/>
      <c r="DO248" s="196"/>
      <c r="DP248" s="196"/>
      <c r="DQ248" s="196"/>
      <c r="DR248" s="196"/>
      <c r="DS248" s="196"/>
      <c r="DT248" s="196"/>
      <c r="DU248" s="196"/>
      <c r="DV248" s="196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</row>
    <row r="249" spans="1:312" x14ac:dyDescent="0.25">
      <c r="A249" s="86"/>
      <c r="B249" s="86"/>
      <c r="C249" s="86"/>
      <c r="D249" s="86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6"/>
      <c r="BD249" s="196"/>
      <c r="BE249" s="196"/>
      <c r="BF249" s="196"/>
      <c r="BG249" s="196"/>
      <c r="BH249" s="196"/>
      <c r="BI249" s="196"/>
      <c r="BJ249" s="196"/>
      <c r="BK249" s="196"/>
      <c r="BL249" s="196"/>
      <c r="BM249" s="196"/>
      <c r="BN249" s="196"/>
      <c r="BO249" s="196"/>
      <c r="BP249" s="196"/>
      <c r="BQ249" s="196"/>
      <c r="BR249" s="196"/>
      <c r="BS249" s="196"/>
      <c r="BT249" s="196"/>
      <c r="BU249" s="196"/>
      <c r="BV249" s="196"/>
      <c r="BW249" s="196"/>
      <c r="BX249" s="196"/>
      <c r="BY249" s="196"/>
      <c r="BZ249" s="196"/>
      <c r="CA249" s="196"/>
      <c r="CB249" s="196"/>
      <c r="CC249" s="196"/>
      <c r="CD249" s="196"/>
      <c r="CE249" s="196"/>
      <c r="CF249" s="196"/>
      <c r="CG249" s="196"/>
      <c r="CH249" s="196"/>
      <c r="CI249" s="196"/>
      <c r="CJ249" s="196"/>
      <c r="CK249" s="196"/>
      <c r="CL249" s="196"/>
      <c r="CM249" s="196"/>
      <c r="CN249" s="196"/>
      <c r="CO249" s="196"/>
      <c r="CP249" s="196"/>
      <c r="CQ249" s="196"/>
      <c r="CR249" s="196"/>
      <c r="CS249" s="196"/>
      <c r="CT249" s="196"/>
      <c r="CU249" s="196"/>
      <c r="CV249" s="196"/>
      <c r="CW249" s="196"/>
      <c r="CX249" s="196"/>
      <c r="CY249" s="196"/>
      <c r="CZ249" s="196"/>
      <c r="DA249" s="196"/>
      <c r="DB249" s="196"/>
      <c r="DC249" s="196"/>
      <c r="DD249" s="196"/>
      <c r="DE249" s="196"/>
      <c r="DF249" s="196"/>
      <c r="DG249" s="196"/>
      <c r="DH249" s="196"/>
      <c r="DI249" s="196"/>
      <c r="DJ249" s="196"/>
      <c r="DK249" s="196"/>
      <c r="DL249" s="196"/>
      <c r="DM249" s="196"/>
      <c r="DN249" s="196"/>
      <c r="DO249" s="196"/>
      <c r="DP249" s="196"/>
      <c r="DQ249" s="196"/>
      <c r="DR249" s="196"/>
      <c r="DS249" s="196"/>
      <c r="DT249" s="196"/>
      <c r="DU249" s="196"/>
      <c r="DV249" s="196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</row>
    <row r="250" spans="1:312" x14ac:dyDescent="0.25">
      <c r="A250" s="86"/>
      <c r="B250" s="86"/>
      <c r="C250" s="86"/>
      <c r="D250" s="86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6"/>
      <c r="BD250" s="196"/>
      <c r="BE250" s="196"/>
      <c r="BF250" s="196"/>
      <c r="BG250" s="196"/>
      <c r="BH250" s="196"/>
      <c r="BI250" s="196"/>
      <c r="BJ250" s="196"/>
      <c r="BK250" s="196"/>
      <c r="BL250" s="196"/>
      <c r="BM250" s="196"/>
      <c r="BN250" s="196"/>
      <c r="BO250" s="196"/>
      <c r="BP250" s="196"/>
      <c r="BQ250" s="196"/>
      <c r="BR250" s="196"/>
      <c r="BS250" s="196"/>
      <c r="BT250" s="196"/>
      <c r="BU250" s="196"/>
      <c r="BV250" s="196"/>
      <c r="BW250" s="196"/>
      <c r="BX250" s="196"/>
      <c r="BY250" s="196"/>
      <c r="BZ250" s="196"/>
      <c r="CA250" s="196"/>
      <c r="CB250" s="196"/>
      <c r="CC250" s="196"/>
      <c r="CD250" s="196"/>
      <c r="CE250" s="196"/>
      <c r="CF250" s="196"/>
      <c r="CG250" s="196"/>
      <c r="CH250" s="196"/>
      <c r="CI250" s="196"/>
      <c r="CJ250" s="196"/>
      <c r="CK250" s="196"/>
      <c r="CL250" s="196"/>
      <c r="CM250" s="196"/>
      <c r="CN250" s="196"/>
      <c r="CO250" s="196"/>
      <c r="CP250" s="196"/>
      <c r="CQ250" s="196"/>
      <c r="CR250" s="196"/>
      <c r="CS250" s="196"/>
      <c r="CT250" s="196"/>
      <c r="CU250" s="196"/>
      <c r="CV250" s="196"/>
      <c r="CW250" s="196"/>
      <c r="CX250" s="196"/>
      <c r="CY250" s="196"/>
      <c r="CZ250" s="196"/>
      <c r="DA250" s="196"/>
      <c r="DB250" s="196"/>
      <c r="DC250" s="196"/>
      <c r="DD250" s="196"/>
      <c r="DE250" s="196"/>
      <c r="DF250" s="196"/>
      <c r="DG250" s="196"/>
      <c r="DH250" s="196"/>
      <c r="DI250" s="196"/>
      <c r="DJ250" s="196"/>
      <c r="DK250" s="196"/>
      <c r="DL250" s="196"/>
      <c r="DM250" s="196"/>
      <c r="DN250" s="196"/>
      <c r="DO250" s="196"/>
      <c r="DP250" s="196"/>
      <c r="DQ250" s="196"/>
      <c r="DR250" s="196"/>
      <c r="DS250" s="196"/>
      <c r="DT250" s="196"/>
      <c r="DU250" s="196"/>
      <c r="DV250" s="196"/>
      <c r="DW250" s="196"/>
      <c r="DX250" s="196"/>
      <c r="DY250" s="196"/>
      <c r="DZ250" s="196"/>
      <c r="EA250" s="196"/>
      <c r="EB250" s="196"/>
      <c r="EC250" s="196"/>
      <c r="ED250" s="196"/>
      <c r="EE250" s="196"/>
      <c r="EF250" s="196"/>
      <c r="EG250" s="196"/>
      <c r="EH250" s="196"/>
      <c r="EI250" s="196"/>
      <c r="EJ250" s="196"/>
      <c r="EK250" s="196"/>
      <c r="EL250" s="196"/>
      <c r="EM250" s="196"/>
      <c r="EN250" s="196"/>
      <c r="EO250" s="196"/>
      <c r="EP250" s="196"/>
      <c r="EQ250" s="196"/>
      <c r="ER250" s="196"/>
      <c r="ES250" s="196"/>
      <c r="ET250" s="196"/>
      <c r="EU250" s="196"/>
      <c r="EV250" s="196"/>
      <c r="EW250" s="196"/>
      <c r="EX250" s="196"/>
      <c r="EY250" s="196"/>
      <c r="EZ250" s="196"/>
      <c r="FA250" s="196"/>
      <c r="FB250" s="196"/>
      <c r="FC250" s="196"/>
      <c r="FD250" s="196"/>
      <c r="FE250" s="196"/>
      <c r="FF250" s="196"/>
      <c r="FG250" s="196"/>
      <c r="FH250" s="196"/>
      <c r="FI250" s="196"/>
      <c r="FJ250" s="196"/>
      <c r="FK250" s="196"/>
      <c r="FL250" s="196"/>
      <c r="FM250" s="196"/>
      <c r="FN250" s="196"/>
      <c r="FO250" s="196"/>
      <c r="FP250" s="196"/>
      <c r="FQ250" s="196"/>
      <c r="FR250" s="196"/>
      <c r="FS250" s="196"/>
      <c r="FT250" s="196"/>
      <c r="FU250" s="196"/>
      <c r="FV250" s="196"/>
      <c r="FW250" s="196"/>
      <c r="FX250" s="196"/>
      <c r="FY250" s="196"/>
      <c r="FZ250" s="196"/>
      <c r="GA250" s="196"/>
      <c r="GB250" s="196"/>
      <c r="GC250" s="196"/>
      <c r="GD250" s="196"/>
      <c r="GE250" s="196"/>
      <c r="GF250" s="196"/>
      <c r="GG250" s="196"/>
      <c r="GH250" s="196"/>
      <c r="GI250" s="196"/>
      <c r="GJ250" s="196"/>
      <c r="GK250" s="196"/>
      <c r="GL250" s="196"/>
      <c r="GM250" s="196"/>
      <c r="GN250" s="196"/>
      <c r="GO250" s="196"/>
      <c r="GP250" s="196"/>
      <c r="GQ250" s="196"/>
      <c r="GR250" s="196"/>
      <c r="GS250" s="196"/>
      <c r="GT250" s="196"/>
      <c r="GU250" s="196"/>
      <c r="GV250" s="196"/>
      <c r="GW250" s="196"/>
      <c r="GX250" s="196"/>
      <c r="GY250" s="196"/>
      <c r="GZ250" s="196"/>
      <c r="HA250" s="196"/>
      <c r="HB250" s="196"/>
      <c r="HC250" s="196"/>
      <c r="HD250" s="196"/>
      <c r="HE250" s="196"/>
      <c r="HF250" s="196"/>
      <c r="HG250" s="196"/>
      <c r="HH250" s="196"/>
      <c r="HI250" s="196"/>
      <c r="HJ250" s="196"/>
      <c r="HK250" s="196"/>
      <c r="HL250" s="196"/>
      <c r="HM250" s="196"/>
      <c r="HN250" s="196"/>
      <c r="HO250" s="196"/>
      <c r="HP250" s="196"/>
      <c r="HQ250" s="196"/>
      <c r="HR250" s="196"/>
      <c r="HS250" s="196"/>
      <c r="HT250" s="196"/>
      <c r="HU250" s="196"/>
      <c r="HV250" s="196"/>
      <c r="HW250" s="196"/>
      <c r="HX250" s="196"/>
      <c r="HY250" s="196"/>
      <c r="HZ250" s="196"/>
      <c r="IA250" s="196"/>
      <c r="IB250" s="196"/>
      <c r="IC250" s="196"/>
      <c r="ID250" s="196"/>
      <c r="IE250" s="196"/>
      <c r="IF250" s="196"/>
      <c r="IG250" s="196"/>
      <c r="IH250" s="196"/>
      <c r="II250" s="196"/>
      <c r="IJ250" s="196"/>
      <c r="IK250" s="196"/>
      <c r="IL250" s="196"/>
      <c r="IM250" s="196"/>
      <c r="IN250" s="196"/>
      <c r="IO250" s="196"/>
      <c r="IP250" s="196"/>
      <c r="IQ250" s="196"/>
      <c r="IR250" s="196"/>
      <c r="IS250" s="196"/>
      <c r="IT250" s="196"/>
      <c r="IU250" s="196"/>
      <c r="IV250" s="196"/>
      <c r="IW250" s="196"/>
      <c r="IX250" s="196"/>
      <c r="IY250" s="196"/>
      <c r="IZ250" s="196"/>
      <c r="JA250" s="196"/>
      <c r="JB250" s="196"/>
      <c r="JC250" s="196"/>
      <c r="JD250" s="196"/>
      <c r="JE250" s="196"/>
      <c r="JF250" s="196"/>
      <c r="JG250" s="196"/>
      <c r="JH250" s="196"/>
      <c r="JI250" s="196"/>
      <c r="JJ250" s="196"/>
      <c r="JK250" s="196"/>
      <c r="JL250" s="196"/>
      <c r="JM250" s="196"/>
      <c r="JN250" s="196"/>
      <c r="JO250" s="196"/>
      <c r="JP250" s="196"/>
      <c r="JQ250" s="196"/>
      <c r="JR250" s="196"/>
      <c r="JS250" s="196"/>
      <c r="JT250" s="196"/>
      <c r="JU250" s="196"/>
      <c r="JV250" s="196"/>
      <c r="JW250" s="196"/>
      <c r="JX250" s="196"/>
      <c r="JY250" s="196"/>
      <c r="JZ250" s="196"/>
      <c r="KA250" s="196"/>
      <c r="KB250" s="196"/>
      <c r="KC250" s="196"/>
      <c r="KD250" s="196"/>
      <c r="KE250" s="196"/>
      <c r="KF250" s="196"/>
      <c r="KG250" s="196"/>
      <c r="KH250" s="196"/>
      <c r="KI250" s="196"/>
      <c r="KJ250" s="196"/>
      <c r="KK250" s="196"/>
      <c r="KL250" s="196"/>
      <c r="KM250" s="196"/>
      <c r="KN250" s="196"/>
      <c r="KO250" s="196"/>
      <c r="KP250" s="196"/>
      <c r="KQ250" s="196"/>
      <c r="KR250" s="196"/>
      <c r="KS250" s="196"/>
      <c r="KT250" s="196"/>
      <c r="KU250" s="196"/>
      <c r="KV250" s="196"/>
      <c r="KW250" s="196"/>
      <c r="KX250" s="196"/>
      <c r="KY250" s="196"/>
      <c r="KZ250" s="196"/>
    </row>
    <row r="251" spans="1:312" x14ac:dyDescent="0.25">
      <c r="A251" s="86"/>
      <c r="B251" s="86"/>
      <c r="C251" s="86"/>
      <c r="D251" s="86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6"/>
      <c r="BD251" s="196"/>
      <c r="BE251" s="196"/>
      <c r="BF251" s="196"/>
      <c r="BG251" s="196"/>
      <c r="BH251" s="196"/>
      <c r="BI251" s="196"/>
      <c r="BJ251" s="196"/>
      <c r="BK251" s="196"/>
      <c r="BL251" s="196"/>
      <c r="BM251" s="196"/>
      <c r="BN251" s="196"/>
      <c r="BO251" s="196"/>
      <c r="BP251" s="196"/>
      <c r="BQ251" s="196"/>
      <c r="BR251" s="196"/>
      <c r="BS251" s="196"/>
      <c r="BT251" s="196"/>
      <c r="BU251" s="196"/>
      <c r="BV251" s="196"/>
      <c r="BW251" s="196"/>
      <c r="BX251" s="196"/>
      <c r="BY251" s="196"/>
      <c r="BZ251" s="196"/>
      <c r="CA251" s="196"/>
      <c r="CB251" s="196"/>
      <c r="CC251" s="196"/>
      <c r="CD251" s="196"/>
      <c r="CE251" s="196"/>
      <c r="CF251" s="196"/>
      <c r="CG251" s="196"/>
      <c r="CH251" s="196"/>
      <c r="CI251" s="196"/>
      <c r="CJ251" s="196"/>
      <c r="CK251" s="196"/>
      <c r="CL251" s="196"/>
      <c r="CM251" s="196"/>
      <c r="CN251" s="196"/>
      <c r="CO251" s="196"/>
      <c r="CP251" s="196"/>
      <c r="CQ251" s="196"/>
      <c r="CR251" s="196"/>
      <c r="CS251" s="196"/>
      <c r="CT251" s="196"/>
      <c r="CU251" s="196"/>
      <c r="CV251" s="196"/>
      <c r="CW251" s="196"/>
      <c r="CX251" s="196"/>
      <c r="CY251" s="196"/>
      <c r="CZ251" s="196"/>
      <c r="DA251" s="196"/>
      <c r="DB251" s="196"/>
      <c r="DC251" s="196"/>
      <c r="DD251" s="196"/>
      <c r="DE251" s="196"/>
      <c r="DF251" s="196"/>
      <c r="DG251" s="196"/>
      <c r="DH251" s="196"/>
      <c r="DI251" s="196"/>
      <c r="DJ251" s="196"/>
      <c r="DK251" s="196"/>
      <c r="DL251" s="196"/>
      <c r="DM251" s="196"/>
      <c r="DN251" s="196"/>
      <c r="DO251" s="196"/>
      <c r="DP251" s="196"/>
      <c r="DQ251" s="196"/>
      <c r="DR251" s="196"/>
      <c r="DS251" s="196"/>
      <c r="DT251" s="196"/>
      <c r="DU251" s="196"/>
      <c r="DV251" s="196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</row>
    <row r="252" spans="1:312" x14ac:dyDescent="0.25">
      <c r="A252" s="86"/>
      <c r="B252" s="86"/>
      <c r="C252" s="86"/>
      <c r="D252" s="86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6"/>
      <c r="BD252" s="196"/>
      <c r="BE252" s="196"/>
      <c r="BF252" s="196"/>
      <c r="BG252" s="196"/>
      <c r="BH252" s="196"/>
      <c r="BI252" s="196"/>
      <c r="BJ252" s="196"/>
      <c r="BK252" s="196"/>
      <c r="BL252" s="196"/>
      <c r="BM252" s="196"/>
      <c r="BN252" s="196"/>
      <c r="BO252" s="196"/>
      <c r="BP252" s="196"/>
      <c r="BQ252" s="196"/>
      <c r="BR252" s="196"/>
      <c r="BS252" s="196"/>
      <c r="BT252" s="196"/>
      <c r="BU252" s="196"/>
      <c r="BV252" s="196"/>
      <c r="BW252" s="196"/>
      <c r="BX252" s="196"/>
      <c r="BY252" s="196"/>
      <c r="BZ252" s="196"/>
      <c r="CA252" s="196"/>
      <c r="CB252" s="196"/>
      <c r="CC252" s="196"/>
      <c r="CD252" s="196"/>
      <c r="CE252" s="196"/>
      <c r="CF252" s="196"/>
      <c r="CG252" s="196"/>
      <c r="CH252" s="196"/>
      <c r="CI252" s="196"/>
      <c r="CJ252" s="196"/>
      <c r="CK252" s="196"/>
      <c r="CL252" s="196"/>
      <c r="CM252" s="196"/>
      <c r="CN252" s="196"/>
      <c r="CO252" s="196"/>
      <c r="CP252" s="196"/>
      <c r="CQ252" s="196"/>
      <c r="CR252" s="196"/>
      <c r="CS252" s="196"/>
      <c r="CT252" s="196"/>
      <c r="CU252" s="196"/>
      <c r="CV252" s="196"/>
      <c r="CW252" s="196"/>
      <c r="CX252" s="196"/>
      <c r="CY252" s="196"/>
      <c r="CZ252" s="196"/>
      <c r="DA252" s="196"/>
      <c r="DB252" s="196"/>
      <c r="DC252" s="196"/>
      <c r="DD252" s="196"/>
      <c r="DE252" s="196"/>
      <c r="DF252" s="196"/>
      <c r="DG252" s="196"/>
      <c r="DH252" s="196"/>
      <c r="DI252" s="196"/>
      <c r="DJ252" s="196"/>
      <c r="DK252" s="196"/>
      <c r="DL252" s="196"/>
      <c r="DM252" s="196"/>
      <c r="DN252" s="196"/>
      <c r="DO252" s="196"/>
      <c r="DP252" s="196"/>
      <c r="DQ252" s="196"/>
      <c r="DR252" s="196"/>
      <c r="DS252" s="196"/>
      <c r="DT252" s="196"/>
      <c r="DU252" s="196"/>
      <c r="DV252" s="196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</row>
    <row r="253" spans="1:312" x14ac:dyDescent="0.25">
      <c r="A253" s="86"/>
      <c r="B253" s="86"/>
      <c r="C253" s="86"/>
      <c r="D253" s="86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6"/>
      <c r="BD253" s="196"/>
      <c r="BE253" s="196"/>
      <c r="BF253" s="196"/>
      <c r="BG253" s="196"/>
      <c r="BH253" s="196"/>
      <c r="BI253" s="196"/>
      <c r="BJ253" s="196"/>
      <c r="BK253" s="196"/>
      <c r="BL253" s="196"/>
      <c r="BM253" s="196"/>
      <c r="BN253" s="196"/>
      <c r="BO253" s="196"/>
      <c r="BP253" s="196"/>
      <c r="BQ253" s="196"/>
      <c r="BR253" s="196"/>
      <c r="BS253" s="196"/>
      <c r="BT253" s="196"/>
      <c r="BU253" s="196"/>
      <c r="BV253" s="196"/>
      <c r="BW253" s="196"/>
      <c r="BX253" s="196"/>
      <c r="BY253" s="196"/>
      <c r="BZ253" s="196"/>
      <c r="CA253" s="196"/>
      <c r="CB253" s="196"/>
      <c r="CC253" s="196"/>
      <c r="CD253" s="196"/>
      <c r="CE253" s="196"/>
      <c r="CF253" s="196"/>
      <c r="CG253" s="196"/>
      <c r="CH253" s="196"/>
      <c r="CI253" s="196"/>
      <c r="CJ253" s="196"/>
      <c r="CK253" s="196"/>
      <c r="CL253" s="196"/>
      <c r="CM253" s="196"/>
      <c r="CN253" s="196"/>
      <c r="CO253" s="196"/>
      <c r="CP253" s="196"/>
      <c r="CQ253" s="196"/>
      <c r="CR253" s="196"/>
      <c r="CS253" s="196"/>
      <c r="CT253" s="196"/>
      <c r="CU253" s="196"/>
      <c r="CV253" s="196"/>
      <c r="CW253" s="196"/>
      <c r="CX253" s="196"/>
      <c r="CY253" s="196"/>
      <c r="CZ253" s="196"/>
      <c r="DA253" s="196"/>
      <c r="DB253" s="196"/>
      <c r="DC253" s="196"/>
      <c r="DD253" s="196"/>
      <c r="DE253" s="196"/>
      <c r="DF253" s="196"/>
      <c r="DG253" s="196"/>
      <c r="DH253" s="196"/>
      <c r="DI253" s="196"/>
      <c r="DJ253" s="196"/>
      <c r="DK253" s="196"/>
      <c r="DL253" s="196"/>
      <c r="DM253" s="196"/>
      <c r="DN253" s="196"/>
      <c r="DO253" s="196"/>
      <c r="DP253" s="196"/>
      <c r="DQ253" s="196"/>
      <c r="DR253" s="196"/>
      <c r="DS253" s="196"/>
      <c r="DT253" s="196"/>
      <c r="DU253" s="196"/>
      <c r="DV253" s="196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</row>
    <row r="254" spans="1:312" x14ac:dyDescent="0.25">
      <c r="A254" s="86"/>
      <c r="B254" s="86"/>
      <c r="C254" s="86"/>
      <c r="D254" s="86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6"/>
      <c r="BD254" s="196"/>
      <c r="BE254" s="196"/>
      <c r="BF254" s="196"/>
      <c r="BG254" s="196"/>
      <c r="BH254" s="196"/>
      <c r="BI254" s="196"/>
      <c r="BJ254" s="196"/>
      <c r="BK254" s="196"/>
      <c r="BL254" s="196"/>
      <c r="BM254" s="196"/>
      <c r="BN254" s="196"/>
      <c r="BO254" s="196"/>
      <c r="BP254" s="196"/>
      <c r="BQ254" s="196"/>
      <c r="BR254" s="196"/>
      <c r="BS254" s="196"/>
      <c r="BT254" s="196"/>
      <c r="BU254" s="196"/>
      <c r="BV254" s="196"/>
      <c r="BW254" s="196"/>
      <c r="BX254" s="196"/>
      <c r="BY254" s="196"/>
      <c r="BZ254" s="196"/>
      <c r="CA254" s="196"/>
      <c r="CB254" s="196"/>
      <c r="CC254" s="196"/>
      <c r="CD254" s="196"/>
      <c r="CE254" s="196"/>
      <c r="CF254" s="196"/>
      <c r="CG254" s="196"/>
      <c r="CH254" s="196"/>
      <c r="CI254" s="196"/>
      <c r="CJ254" s="196"/>
      <c r="CK254" s="196"/>
      <c r="CL254" s="196"/>
      <c r="CM254" s="196"/>
      <c r="CN254" s="196"/>
      <c r="CO254" s="196"/>
      <c r="CP254" s="196"/>
      <c r="CQ254" s="196"/>
      <c r="CR254" s="196"/>
      <c r="CS254" s="196"/>
      <c r="CT254" s="196"/>
      <c r="CU254" s="196"/>
      <c r="CV254" s="196"/>
      <c r="CW254" s="196"/>
      <c r="CX254" s="196"/>
      <c r="CY254" s="196"/>
      <c r="CZ254" s="196"/>
      <c r="DA254" s="196"/>
      <c r="DB254" s="196"/>
      <c r="DC254" s="196"/>
      <c r="DD254" s="196"/>
      <c r="DE254" s="196"/>
      <c r="DF254" s="196"/>
      <c r="DG254" s="196"/>
      <c r="DH254" s="196"/>
      <c r="DI254" s="196"/>
      <c r="DJ254" s="196"/>
      <c r="DK254" s="196"/>
      <c r="DL254" s="196"/>
      <c r="DM254" s="196"/>
      <c r="DN254" s="196"/>
      <c r="DO254" s="196"/>
      <c r="DP254" s="196"/>
      <c r="DQ254" s="196"/>
      <c r="DR254" s="196"/>
      <c r="DS254" s="196"/>
      <c r="DT254" s="196"/>
      <c r="DU254" s="196"/>
      <c r="DV254" s="196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</row>
    <row r="255" spans="1:312" x14ac:dyDescent="0.25">
      <c r="A255" s="86"/>
      <c r="B255" s="86"/>
      <c r="C255" s="86"/>
      <c r="D255" s="86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6"/>
      <c r="BD255" s="196"/>
      <c r="BE255" s="196"/>
      <c r="BF255" s="196"/>
      <c r="BG255" s="196"/>
      <c r="BH255" s="196"/>
      <c r="BI255" s="196"/>
      <c r="BJ255" s="196"/>
      <c r="BK255" s="196"/>
      <c r="BL255" s="196"/>
      <c r="BM255" s="196"/>
      <c r="BN255" s="196"/>
      <c r="BO255" s="196"/>
      <c r="BP255" s="196"/>
      <c r="BQ255" s="196"/>
      <c r="BR255" s="196"/>
      <c r="BS255" s="196"/>
      <c r="BT255" s="196"/>
      <c r="BU255" s="196"/>
      <c r="BV255" s="196"/>
      <c r="BW255" s="196"/>
      <c r="BX255" s="196"/>
      <c r="BY255" s="196"/>
      <c r="BZ255" s="196"/>
      <c r="CA255" s="196"/>
      <c r="CB255" s="196"/>
      <c r="CC255" s="196"/>
      <c r="CD255" s="196"/>
      <c r="CE255" s="196"/>
      <c r="CF255" s="196"/>
      <c r="CG255" s="196"/>
      <c r="CH255" s="196"/>
      <c r="CI255" s="196"/>
      <c r="CJ255" s="196"/>
      <c r="CK255" s="196"/>
      <c r="CL255" s="196"/>
      <c r="CM255" s="196"/>
      <c r="CN255" s="196"/>
      <c r="CO255" s="196"/>
      <c r="CP255" s="196"/>
      <c r="CQ255" s="196"/>
      <c r="CR255" s="196"/>
      <c r="CS255" s="196"/>
      <c r="CT255" s="196"/>
      <c r="CU255" s="196"/>
      <c r="CV255" s="196"/>
      <c r="CW255" s="196"/>
      <c r="CX255" s="196"/>
      <c r="CY255" s="196"/>
      <c r="CZ255" s="196"/>
      <c r="DA255" s="196"/>
      <c r="DB255" s="196"/>
      <c r="DC255" s="196"/>
      <c r="DD255" s="196"/>
      <c r="DE255" s="196"/>
      <c r="DF255" s="196"/>
      <c r="DG255" s="196"/>
      <c r="DH255" s="196"/>
      <c r="DI255" s="196"/>
      <c r="DJ255" s="196"/>
      <c r="DK255" s="196"/>
      <c r="DL255" s="196"/>
      <c r="DM255" s="196"/>
      <c r="DN255" s="196"/>
      <c r="DO255" s="196"/>
      <c r="DP255" s="196"/>
      <c r="DQ255" s="196"/>
      <c r="DR255" s="196"/>
      <c r="DS255" s="196"/>
      <c r="DT255" s="196"/>
      <c r="DU255" s="196"/>
      <c r="DV255" s="196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</row>
    <row r="256" spans="1:312" x14ac:dyDescent="0.25">
      <c r="A256" s="86"/>
      <c r="B256" s="86"/>
      <c r="C256" s="86"/>
      <c r="D256" s="86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6"/>
      <c r="BD256" s="196"/>
      <c r="BE256" s="196"/>
      <c r="BF256" s="196"/>
      <c r="BG256" s="196"/>
      <c r="BH256" s="196"/>
      <c r="BI256" s="196"/>
      <c r="BJ256" s="196"/>
      <c r="BK256" s="196"/>
      <c r="BL256" s="196"/>
      <c r="BM256" s="196"/>
      <c r="BN256" s="196"/>
      <c r="BO256" s="196"/>
      <c r="BP256" s="196"/>
      <c r="BQ256" s="196"/>
      <c r="BR256" s="196"/>
      <c r="BS256" s="196"/>
      <c r="BT256" s="196"/>
      <c r="BU256" s="196"/>
      <c r="BV256" s="196"/>
      <c r="BW256" s="196"/>
      <c r="BX256" s="196"/>
      <c r="BY256" s="196"/>
      <c r="BZ256" s="196"/>
      <c r="CA256" s="196"/>
      <c r="CB256" s="196"/>
      <c r="CC256" s="196"/>
      <c r="CD256" s="196"/>
      <c r="CE256" s="196"/>
      <c r="CF256" s="196"/>
      <c r="CG256" s="196"/>
      <c r="CH256" s="196"/>
      <c r="CI256" s="196"/>
      <c r="CJ256" s="196"/>
      <c r="CK256" s="196"/>
      <c r="CL256" s="196"/>
      <c r="CM256" s="196"/>
      <c r="CN256" s="196"/>
      <c r="CO256" s="196"/>
      <c r="CP256" s="196"/>
      <c r="CQ256" s="196"/>
      <c r="CR256" s="196"/>
      <c r="CS256" s="196"/>
      <c r="CT256" s="196"/>
      <c r="CU256" s="196"/>
      <c r="CV256" s="196"/>
      <c r="CW256" s="196"/>
      <c r="CX256" s="196"/>
      <c r="CY256" s="196"/>
      <c r="CZ256" s="196"/>
      <c r="DA256" s="196"/>
      <c r="DB256" s="196"/>
      <c r="DC256" s="196"/>
      <c r="DD256" s="196"/>
      <c r="DE256" s="196"/>
      <c r="DF256" s="196"/>
      <c r="DG256" s="196"/>
      <c r="DH256" s="196"/>
      <c r="DI256" s="196"/>
      <c r="DJ256" s="196"/>
      <c r="DK256" s="196"/>
      <c r="DL256" s="196"/>
      <c r="DM256" s="196"/>
      <c r="DN256" s="196"/>
      <c r="DO256" s="196"/>
      <c r="DP256" s="196"/>
      <c r="DQ256" s="196"/>
      <c r="DR256" s="196"/>
      <c r="DS256" s="196"/>
      <c r="DT256" s="196"/>
      <c r="DU256" s="196"/>
      <c r="DV256" s="196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</row>
    <row r="257" spans="1:312" x14ac:dyDescent="0.25">
      <c r="A257" s="86"/>
      <c r="B257" s="86"/>
      <c r="C257" s="86"/>
      <c r="D257" s="86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6"/>
      <c r="BD257" s="196"/>
      <c r="BE257" s="196"/>
      <c r="BF257" s="196"/>
      <c r="BG257" s="196"/>
      <c r="BH257" s="196"/>
      <c r="BI257" s="196"/>
      <c r="BJ257" s="196"/>
      <c r="BK257" s="196"/>
      <c r="BL257" s="196"/>
      <c r="BM257" s="196"/>
      <c r="BN257" s="196"/>
      <c r="BO257" s="196"/>
      <c r="BP257" s="196"/>
      <c r="BQ257" s="196"/>
      <c r="BR257" s="196"/>
      <c r="BS257" s="196"/>
      <c r="BT257" s="196"/>
      <c r="BU257" s="196"/>
      <c r="BV257" s="196"/>
      <c r="BW257" s="196"/>
      <c r="BX257" s="196"/>
      <c r="BY257" s="196"/>
      <c r="BZ257" s="196"/>
      <c r="CA257" s="196"/>
      <c r="CB257" s="196"/>
      <c r="CC257" s="196"/>
      <c r="CD257" s="196"/>
      <c r="CE257" s="196"/>
      <c r="CF257" s="196"/>
      <c r="CG257" s="196"/>
      <c r="CH257" s="196"/>
      <c r="CI257" s="196"/>
      <c r="CJ257" s="196"/>
      <c r="CK257" s="196"/>
      <c r="CL257" s="196"/>
      <c r="CM257" s="196"/>
      <c r="CN257" s="196"/>
      <c r="CO257" s="196"/>
      <c r="CP257" s="196"/>
      <c r="CQ257" s="196"/>
      <c r="CR257" s="196"/>
      <c r="CS257" s="196"/>
      <c r="CT257" s="196"/>
      <c r="CU257" s="196"/>
      <c r="CV257" s="196"/>
      <c r="CW257" s="196"/>
      <c r="CX257" s="196"/>
      <c r="CY257" s="196"/>
      <c r="CZ257" s="196"/>
      <c r="DA257" s="196"/>
      <c r="DB257" s="196"/>
      <c r="DC257" s="196"/>
      <c r="DD257" s="196"/>
      <c r="DE257" s="196"/>
      <c r="DF257" s="196"/>
      <c r="DG257" s="196"/>
      <c r="DH257" s="196"/>
      <c r="DI257" s="196"/>
      <c r="DJ257" s="196"/>
      <c r="DK257" s="196"/>
      <c r="DL257" s="196"/>
      <c r="DM257" s="196"/>
      <c r="DN257" s="196"/>
      <c r="DO257" s="196"/>
      <c r="DP257" s="196"/>
      <c r="DQ257" s="196"/>
      <c r="DR257" s="196"/>
      <c r="DS257" s="196"/>
      <c r="DT257" s="196"/>
      <c r="DU257" s="196"/>
      <c r="DV257" s="196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</row>
    <row r="258" spans="1:312" x14ac:dyDescent="0.25">
      <c r="A258" s="86"/>
      <c r="B258" s="86"/>
      <c r="C258" s="86"/>
      <c r="D258" s="86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6"/>
      <c r="BD258" s="196"/>
      <c r="BE258" s="196"/>
      <c r="BF258" s="196"/>
      <c r="BG258" s="196"/>
      <c r="BH258" s="196"/>
      <c r="BI258" s="196"/>
      <c r="BJ258" s="196"/>
      <c r="BK258" s="196"/>
      <c r="BL258" s="196"/>
      <c r="BM258" s="196"/>
      <c r="BN258" s="196"/>
      <c r="BO258" s="196"/>
      <c r="BP258" s="196"/>
      <c r="BQ258" s="196"/>
      <c r="BR258" s="196"/>
      <c r="BS258" s="196"/>
      <c r="BT258" s="196"/>
      <c r="BU258" s="196"/>
      <c r="BV258" s="196"/>
      <c r="BW258" s="196"/>
      <c r="BX258" s="196"/>
      <c r="BY258" s="196"/>
      <c r="BZ258" s="196"/>
      <c r="CA258" s="196"/>
      <c r="CB258" s="196"/>
      <c r="CC258" s="196"/>
      <c r="CD258" s="196"/>
      <c r="CE258" s="196"/>
      <c r="CF258" s="196"/>
      <c r="CG258" s="196"/>
      <c r="CH258" s="196"/>
      <c r="CI258" s="196"/>
      <c r="CJ258" s="196"/>
      <c r="CK258" s="196"/>
      <c r="CL258" s="196"/>
      <c r="CM258" s="196"/>
      <c r="CN258" s="196"/>
      <c r="CO258" s="196"/>
      <c r="CP258" s="196"/>
      <c r="CQ258" s="196"/>
      <c r="CR258" s="196"/>
      <c r="CS258" s="196"/>
      <c r="CT258" s="196"/>
      <c r="CU258" s="196"/>
      <c r="CV258" s="196"/>
      <c r="CW258" s="196"/>
      <c r="CX258" s="196"/>
      <c r="CY258" s="196"/>
      <c r="CZ258" s="196"/>
      <c r="DA258" s="196"/>
      <c r="DB258" s="196"/>
      <c r="DC258" s="196"/>
      <c r="DD258" s="196"/>
      <c r="DE258" s="196"/>
      <c r="DF258" s="196"/>
      <c r="DG258" s="196"/>
      <c r="DH258" s="196"/>
      <c r="DI258" s="196"/>
      <c r="DJ258" s="196"/>
      <c r="DK258" s="196"/>
      <c r="DL258" s="196"/>
      <c r="DM258" s="196"/>
      <c r="DN258" s="196"/>
      <c r="DO258" s="196"/>
      <c r="DP258" s="196"/>
      <c r="DQ258" s="196"/>
      <c r="DR258" s="196"/>
      <c r="DS258" s="196"/>
      <c r="DT258" s="196"/>
      <c r="DU258" s="196"/>
      <c r="DV258" s="196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</row>
    <row r="259" spans="1:312" x14ac:dyDescent="0.25">
      <c r="A259" s="86"/>
      <c r="B259" s="86"/>
      <c r="C259" s="86"/>
      <c r="D259" s="86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6"/>
      <c r="BD259" s="196"/>
      <c r="BE259" s="196"/>
      <c r="BF259" s="196"/>
      <c r="BG259" s="196"/>
      <c r="BH259" s="196"/>
      <c r="BI259" s="196"/>
      <c r="BJ259" s="196"/>
      <c r="BK259" s="196"/>
      <c r="BL259" s="196"/>
      <c r="BM259" s="196"/>
      <c r="BN259" s="196"/>
      <c r="BO259" s="196"/>
      <c r="BP259" s="196"/>
      <c r="BQ259" s="196"/>
      <c r="BR259" s="196"/>
      <c r="BS259" s="196"/>
      <c r="BT259" s="196"/>
      <c r="BU259" s="196"/>
      <c r="BV259" s="196"/>
      <c r="BW259" s="196"/>
      <c r="BX259" s="196"/>
      <c r="BY259" s="196"/>
      <c r="BZ259" s="196"/>
      <c r="CA259" s="196"/>
      <c r="CB259" s="196"/>
      <c r="CC259" s="196"/>
      <c r="CD259" s="196"/>
      <c r="CE259" s="196"/>
      <c r="CF259" s="196"/>
      <c r="CG259" s="196"/>
      <c r="CH259" s="196"/>
      <c r="CI259" s="196"/>
      <c r="CJ259" s="196"/>
      <c r="CK259" s="196"/>
      <c r="CL259" s="196"/>
      <c r="CM259" s="196"/>
      <c r="CN259" s="196"/>
      <c r="CO259" s="196"/>
      <c r="CP259" s="196"/>
      <c r="CQ259" s="196"/>
      <c r="CR259" s="196"/>
      <c r="CS259" s="196"/>
      <c r="CT259" s="196"/>
      <c r="CU259" s="196"/>
      <c r="CV259" s="196"/>
      <c r="CW259" s="196"/>
      <c r="CX259" s="196"/>
      <c r="CY259" s="196"/>
      <c r="CZ259" s="196"/>
      <c r="DA259" s="196"/>
      <c r="DB259" s="196"/>
      <c r="DC259" s="196"/>
      <c r="DD259" s="196"/>
      <c r="DE259" s="196"/>
      <c r="DF259" s="196"/>
      <c r="DG259" s="196"/>
      <c r="DH259" s="196"/>
      <c r="DI259" s="196"/>
      <c r="DJ259" s="196"/>
      <c r="DK259" s="196"/>
      <c r="DL259" s="196"/>
      <c r="DM259" s="196"/>
      <c r="DN259" s="196"/>
      <c r="DO259" s="196"/>
      <c r="DP259" s="196"/>
      <c r="DQ259" s="196"/>
      <c r="DR259" s="196"/>
      <c r="DS259" s="196"/>
      <c r="DT259" s="196"/>
      <c r="DU259" s="196"/>
      <c r="DV259" s="196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</row>
    <row r="260" spans="1:312" x14ac:dyDescent="0.25">
      <c r="A260" s="86"/>
      <c r="B260" s="86"/>
      <c r="C260" s="86"/>
      <c r="D260" s="86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6"/>
      <c r="BD260" s="196"/>
      <c r="BE260" s="196"/>
      <c r="BF260" s="196"/>
      <c r="BG260" s="196"/>
      <c r="BH260" s="196"/>
      <c r="BI260" s="196"/>
      <c r="BJ260" s="196"/>
      <c r="BK260" s="196"/>
      <c r="BL260" s="196"/>
      <c r="BM260" s="196"/>
      <c r="BN260" s="196"/>
      <c r="BO260" s="196"/>
      <c r="BP260" s="196"/>
      <c r="BQ260" s="196"/>
      <c r="BR260" s="196"/>
      <c r="BS260" s="196"/>
      <c r="BT260" s="196"/>
      <c r="BU260" s="196"/>
      <c r="BV260" s="196"/>
      <c r="BW260" s="196"/>
      <c r="BX260" s="196"/>
      <c r="BY260" s="196"/>
      <c r="BZ260" s="196"/>
      <c r="CA260" s="196"/>
      <c r="CB260" s="196"/>
      <c r="CC260" s="196"/>
      <c r="CD260" s="196"/>
      <c r="CE260" s="196"/>
      <c r="CF260" s="196"/>
      <c r="CG260" s="196"/>
      <c r="CH260" s="196"/>
      <c r="CI260" s="196"/>
      <c r="CJ260" s="196"/>
      <c r="CK260" s="196"/>
      <c r="CL260" s="196"/>
      <c r="CM260" s="196"/>
      <c r="CN260" s="196"/>
      <c r="CO260" s="196"/>
      <c r="CP260" s="196"/>
      <c r="CQ260" s="196"/>
      <c r="CR260" s="196"/>
      <c r="CS260" s="196"/>
      <c r="CT260" s="196"/>
      <c r="CU260" s="196"/>
      <c r="CV260" s="196"/>
      <c r="CW260" s="196"/>
      <c r="CX260" s="196"/>
      <c r="CY260" s="196"/>
      <c r="CZ260" s="196"/>
      <c r="DA260" s="196"/>
      <c r="DB260" s="196"/>
      <c r="DC260" s="196"/>
      <c r="DD260" s="196"/>
      <c r="DE260" s="196"/>
      <c r="DF260" s="196"/>
      <c r="DG260" s="196"/>
      <c r="DH260" s="196"/>
      <c r="DI260" s="196"/>
      <c r="DJ260" s="196"/>
      <c r="DK260" s="196"/>
      <c r="DL260" s="196"/>
      <c r="DM260" s="196"/>
      <c r="DN260" s="196"/>
      <c r="DO260" s="196"/>
      <c r="DP260" s="196"/>
      <c r="DQ260" s="196"/>
      <c r="DR260" s="196"/>
      <c r="DS260" s="196"/>
      <c r="DT260" s="196"/>
      <c r="DU260" s="196"/>
      <c r="DV260" s="196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</row>
    <row r="261" spans="1:312" x14ac:dyDescent="0.25">
      <c r="A261" s="86"/>
      <c r="B261" s="86"/>
      <c r="C261" s="86"/>
      <c r="D261" s="86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6"/>
      <c r="BD261" s="196"/>
      <c r="BE261" s="196"/>
      <c r="BF261" s="196"/>
      <c r="BG261" s="196"/>
      <c r="BH261" s="196"/>
      <c r="BI261" s="196"/>
      <c r="BJ261" s="196"/>
      <c r="BK261" s="196"/>
      <c r="BL261" s="196"/>
      <c r="BM261" s="196"/>
      <c r="BN261" s="196"/>
      <c r="BO261" s="196"/>
      <c r="BP261" s="196"/>
      <c r="BQ261" s="196"/>
      <c r="BR261" s="196"/>
      <c r="BS261" s="196"/>
      <c r="BT261" s="196"/>
      <c r="BU261" s="196"/>
      <c r="BV261" s="196"/>
      <c r="BW261" s="196"/>
      <c r="BX261" s="196"/>
      <c r="BY261" s="196"/>
      <c r="BZ261" s="196"/>
      <c r="CA261" s="196"/>
      <c r="CB261" s="196"/>
      <c r="CC261" s="196"/>
      <c r="CD261" s="196"/>
      <c r="CE261" s="196"/>
      <c r="CF261" s="196"/>
      <c r="CG261" s="196"/>
      <c r="CH261" s="196"/>
      <c r="CI261" s="196"/>
      <c r="CJ261" s="196"/>
      <c r="CK261" s="196"/>
      <c r="CL261" s="196"/>
      <c r="CM261" s="196"/>
      <c r="CN261" s="196"/>
      <c r="CO261" s="196"/>
      <c r="CP261" s="196"/>
      <c r="CQ261" s="196"/>
      <c r="CR261" s="196"/>
      <c r="CS261" s="196"/>
      <c r="CT261" s="196"/>
      <c r="CU261" s="196"/>
      <c r="CV261" s="196"/>
      <c r="CW261" s="196"/>
      <c r="CX261" s="196"/>
      <c r="CY261" s="196"/>
      <c r="CZ261" s="196"/>
      <c r="DA261" s="196"/>
      <c r="DB261" s="196"/>
      <c r="DC261" s="196"/>
      <c r="DD261" s="196"/>
      <c r="DE261" s="196"/>
      <c r="DF261" s="196"/>
      <c r="DG261" s="196"/>
      <c r="DH261" s="196"/>
      <c r="DI261" s="196"/>
      <c r="DJ261" s="196"/>
      <c r="DK261" s="196"/>
      <c r="DL261" s="196"/>
      <c r="DM261" s="196"/>
      <c r="DN261" s="196"/>
      <c r="DO261" s="196"/>
      <c r="DP261" s="196"/>
      <c r="DQ261" s="196"/>
      <c r="DR261" s="196"/>
      <c r="DS261" s="196"/>
      <c r="DT261" s="196"/>
      <c r="DU261" s="196"/>
      <c r="DV261" s="196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</row>
    <row r="262" spans="1:312" x14ac:dyDescent="0.25">
      <c r="A262" s="86"/>
      <c r="B262" s="86"/>
      <c r="C262" s="86"/>
      <c r="D262" s="86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6"/>
      <c r="BD262" s="196"/>
      <c r="BE262" s="196"/>
      <c r="BF262" s="196"/>
      <c r="BG262" s="196"/>
      <c r="BH262" s="196"/>
      <c r="BI262" s="196"/>
      <c r="BJ262" s="196"/>
      <c r="BK262" s="196"/>
      <c r="BL262" s="196"/>
      <c r="BM262" s="196"/>
      <c r="BN262" s="196"/>
      <c r="BO262" s="196"/>
      <c r="BP262" s="196"/>
      <c r="BQ262" s="196"/>
      <c r="BR262" s="196"/>
      <c r="BS262" s="196"/>
      <c r="BT262" s="196"/>
      <c r="BU262" s="196"/>
      <c r="BV262" s="196"/>
      <c r="BW262" s="196"/>
      <c r="BX262" s="196"/>
      <c r="BY262" s="196"/>
      <c r="BZ262" s="196"/>
      <c r="CA262" s="196"/>
      <c r="CB262" s="196"/>
      <c r="CC262" s="196"/>
      <c r="CD262" s="196"/>
      <c r="CE262" s="196"/>
      <c r="CF262" s="196"/>
      <c r="CG262" s="196"/>
      <c r="CH262" s="196"/>
      <c r="CI262" s="196"/>
      <c r="CJ262" s="196"/>
      <c r="CK262" s="196"/>
      <c r="CL262" s="196"/>
      <c r="CM262" s="196"/>
      <c r="CN262" s="196"/>
      <c r="CO262" s="196"/>
      <c r="CP262" s="196"/>
      <c r="CQ262" s="196"/>
      <c r="CR262" s="196"/>
      <c r="CS262" s="196"/>
      <c r="CT262" s="196"/>
      <c r="CU262" s="196"/>
      <c r="CV262" s="196"/>
      <c r="CW262" s="196"/>
      <c r="CX262" s="196"/>
      <c r="CY262" s="196"/>
      <c r="CZ262" s="196"/>
      <c r="DA262" s="196"/>
      <c r="DB262" s="196"/>
      <c r="DC262" s="196"/>
      <c r="DD262" s="196"/>
      <c r="DE262" s="196"/>
      <c r="DF262" s="196"/>
      <c r="DG262" s="196"/>
      <c r="DH262" s="196"/>
      <c r="DI262" s="196"/>
      <c r="DJ262" s="196"/>
      <c r="DK262" s="196"/>
      <c r="DL262" s="196"/>
      <c r="DM262" s="196"/>
      <c r="DN262" s="196"/>
      <c r="DO262" s="196"/>
      <c r="DP262" s="196"/>
      <c r="DQ262" s="196"/>
      <c r="DR262" s="196"/>
      <c r="DS262" s="196"/>
      <c r="DT262" s="196"/>
      <c r="DU262" s="196"/>
      <c r="DV262" s="196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</row>
    <row r="263" spans="1:312" x14ac:dyDescent="0.25">
      <c r="A263" s="86"/>
      <c r="B263" s="86"/>
      <c r="C263" s="86"/>
      <c r="D263" s="86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6"/>
      <c r="BD263" s="196"/>
      <c r="BE263" s="196"/>
      <c r="BF263" s="196"/>
      <c r="BG263" s="196"/>
      <c r="BH263" s="196"/>
      <c r="BI263" s="196"/>
      <c r="BJ263" s="196"/>
      <c r="BK263" s="196"/>
      <c r="BL263" s="196"/>
      <c r="BM263" s="196"/>
      <c r="BN263" s="196"/>
      <c r="BO263" s="196"/>
      <c r="BP263" s="196"/>
      <c r="BQ263" s="196"/>
      <c r="BR263" s="196"/>
      <c r="BS263" s="196"/>
      <c r="BT263" s="196"/>
      <c r="BU263" s="196"/>
      <c r="BV263" s="196"/>
      <c r="BW263" s="196"/>
      <c r="BX263" s="196"/>
      <c r="BY263" s="196"/>
      <c r="BZ263" s="196"/>
      <c r="CA263" s="196"/>
      <c r="CB263" s="196"/>
      <c r="CC263" s="196"/>
      <c r="CD263" s="196"/>
      <c r="CE263" s="196"/>
      <c r="CF263" s="196"/>
      <c r="CG263" s="196"/>
      <c r="CH263" s="196"/>
      <c r="CI263" s="196"/>
      <c r="CJ263" s="196"/>
      <c r="CK263" s="196"/>
      <c r="CL263" s="196"/>
      <c r="CM263" s="196"/>
      <c r="CN263" s="196"/>
      <c r="CO263" s="196"/>
      <c r="CP263" s="196"/>
      <c r="CQ263" s="196"/>
      <c r="CR263" s="196"/>
      <c r="CS263" s="196"/>
      <c r="CT263" s="196"/>
      <c r="CU263" s="196"/>
      <c r="CV263" s="196"/>
      <c r="CW263" s="196"/>
      <c r="CX263" s="196"/>
      <c r="CY263" s="196"/>
      <c r="CZ263" s="196"/>
      <c r="DA263" s="196"/>
      <c r="DB263" s="196"/>
      <c r="DC263" s="196"/>
      <c r="DD263" s="196"/>
      <c r="DE263" s="196"/>
      <c r="DF263" s="196"/>
      <c r="DG263" s="196"/>
      <c r="DH263" s="196"/>
      <c r="DI263" s="196"/>
      <c r="DJ263" s="196"/>
      <c r="DK263" s="196"/>
      <c r="DL263" s="196"/>
      <c r="DM263" s="196"/>
      <c r="DN263" s="196"/>
      <c r="DO263" s="196"/>
      <c r="DP263" s="196"/>
      <c r="DQ263" s="196"/>
      <c r="DR263" s="196"/>
      <c r="DS263" s="196"/>
      <c r="DT263" s="196"/>
      <c r="DU263" s="196"/>
      <c r="DV263" s="196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</row>
    <row r="264" spans="1:312" x14ac:dyDescent="0.25">
      <c r="A264" s="86"/>
      <c r="B264" s="86"/>
      <c r="C264" s="86"/>
      <c r="D264" s="86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6"/>
      <c r="BD264" s="196"/>
      <c r="BE264" s="196"/>
      <c r="BF264" s="196"/>
      <c r="BG264" s="196"/>
      <c r="BH264" s="196"/>
      <c r="BI264" s="196"/>
      <c r="BJ264" s="196"/>
      <c r="BK264" s="196"/>
      <c r="BL264" s="196"/>
      <c r="BM264" s="196"/>
      <c r="BN264" s="196"/>
      <c r="BO264" s="196"/>
      <c r="BP264" s="196"/>
      <c r="BQ264" s="196"/>
      <c r="BR264" s="196"/>
      <c r="BS264" s="196"/>
      <c r="BT264" s="196"/>
      <c r="BU264" s="196"/>
      <c r="BV264" s="196"/>
      <c r="BW264" s="196"/>
      <c r="BX264" s="196"/>
      <c r="BY264" s="196"/>
      <c r="BZ264" s="196"/>
      <c r="CA264" s="196"/>
      <c r="CB264" s="196"/>
      <c r="CC264" s="196"/>
      <c r="CD264" s="196"/>
      <c r="CE264" s="196"/>
      <c r="CF264" s="196"/>
      <c r="CG264" s="196"/>
      <c r="CH264" s="196"/>
      <c r="CI264" s="196"/>
      <c r="CJ264" s="196"/>
      <c r="CK264" s="196"/>
      <c r="CL264" s="196"/>
      <c r="CM264" s="196"/>
      <c r="CN264" s="196"/>
      <c r="CO264" s="196"/>
      <c r="CP264" s="196"/>
      <c r="CQ264" s="196"/>
      <c r="CR264" s="196"/>
      <c r="CS264" s="196"/>
      <c r="CT264" s="196"/>
      <c r="CU264" s="196"/>
      <c r="CV264" s="196"/>
      <c r="CW264" s="196"/>
      <c r="CX264" s="196"/>
      <c r="CY264" s="196"/>
      <c r="CZ264" s="196"/>
      <c r="DA264" s="196"/>
      <c r="DB264" s="196"/>
      <c r="DC264" s="196"/>
      <c r="DD264" s="196"/>
      <c r="DE264" s="196"/>
      <c r="DF264" s="196"/>
      <c r="DG264" s="196"/>
      <c r="DH264" s="196"/>
      <c r="DI264" s="196"/>
      <c r="DJ264" s="196"/>
      <c r="DK264" s="196"/>
      <c r="DL264" s="196"/>
      <c r="DM264" s="196"/>
      <c r="DN264" s="196"/>
      <c r="DO264" s="196"/>
      <c r="DP264" s="196"/>
      <c r="DQ264" s="196"/>
      <c r="DR264" s="196"/>
      <c r="DS264" s="196"/>
      <c r="DT264" s="196"/>
      <c r="DU264" s="196"/>
      <c r="DV264" s="196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</row>
    <row r="265" spans="1:312" x14ac:dyDescent="0.25">
      <c r="A265" s="86"/>
      <c r="B265" s="86"/>
      <c r="C265" s="86"/>
      <c r="D265" s="86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6"/>
      <c r="BD265" s="196"/>
      <c r="BE265" s="196"/>
      <c r="BF265" s="196"/>
      <c r="BG265" s="196"/>
      <c r="BH265" s="196"/>
      <c r="BI265" s="196"/>
      <c r="BJ265" s="196"/>
      <c r="BK265" s="196"/>
      <c r="BL265" s="196"/>
      <c r="BM265" s="196"/>
      <c r="BN265" s="196"/>
      <c r="BO265" s="196"/>
      <c r="BP265" s="196"/>
      <c r="BQ265" s="196"/>
      <c r="BR265" s="196"/>
      <c r="BS265" s="196"/>
      <c r="BT265" s="196"/>
      <c r="BU265" s="196"/>
      <c r="BV265" s="196"/>
      <c r="BW265" s="196"/>
      <c r="BX265" s="196"/>
      <c r="BY265" s="196"/>
      <c r="BZ265" s="196"/>
      <c r="CA265" s="196"/>
      <c r="CB265" s="196"/>
      <c r="CC265" s="196"/>
      <c r="CD265" s="196"/>
      <c r="CE265" s="196"/>
      <c r="CF265" s="196"/>
      <c r="CG265" s="196"/>
      <c r="CH265" s="196"/>
      <c r="CI265" s="196"/>
      <c r="CJ265" s="196"/>
      <c r="CK265" s="196"/>
      <c r="CL265" s="196"/>
      <c r="CM265" s="196"/>
      <c r="CN265" s="196"/>
      <c r="CO265" s="196"/>
      <c r="CP265" s="196"/>
      <c r="CQ265" s="196"/>
      <c r="CR265" s="196"/>
      <c r="CS265" s="196"/>
      <c r="CT265" s="196"/>
      <c r="CU265" s="196"/>
      <c r="CV265" s="196"/>
      <c r="CW265" s="196"/>
      <c r="CX265" s="196"/>
      <c r="CY265" s="196"/>
      <c r="CZ265" s="196"/>
      <c r="DA265" s="196"/>
      <c r="DB265" s="196"/>
      <c r="DC265" s="196"/>
      <c r="DD265" s="196"/>
      <c r="DE265" s="196"/>
      <c r="DF265" s="196"/>
      <c r="DG265" s="196"/>
      <c r="DH265" s="196"/>
      <c r="DI265" s="196"/>
      <c r="DJ265" s="196"/>
      <c r="DK265" s="196"/>
      <c r="DL265" s="196"/>
      <c r="DM265" s="196"/>
      <c r="DN265" s="196"/>
      <c r="DO265" s="196"/>
      <c r="DP265" s="196"/>
      <c r="DQ265" s="196"/>
      <c r="DR265" s="196"/>
      <c r="DS265" s="196"/>
      <c r="DT265" s="196"/>
      <c r="DU265" s="196"/>
      <c r="DV265" s="196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</row>
    <row r="266" spans="1:312" x14ac:dyDescent="0.25">
      <c r="A266" s="86"/>
      <c r="B266" s="86"/>
      <c r="C266" s="86"/>
      <c r="D266" s="86"/>
      <c r="E266" s="194"/>
      <c r="F266" s="194"/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6"/>
      <c r="BD266" s="196"/>
      <c r="BE266" s="196"/>
      <c r="BF266" s="196"/>
      <c r="BG266" s="196"/>
      <c r="BH266" s="196"/>
      <c r="BI266" s="196"/>
      <c r="BJ266" s="196"/>
      <c r="BK266" s="196"/>
      <c r="BL266" s="196"/>
      <c r="BM266" s="196"/>
      <c r="BN266" s="196"/>
      <c r="BO266" s="196"/>
      <c r="BP266" s="196"/>
      <c r="BQ266" s="196"/>
      <c r="BR266" s="196"/>
      <c r="BS266" s="196"/>
      <c r="BT266" s="196"/>
      <c r="BU266" s="196"/>
      <c r="BV266" s="196"/>
      <c r="BW266" s="196"/>
      <c r="BX266" s="196"/>
      <c r="BY266" s="196"/>
      <c r="BZ266" s="196"/>
      <c r="CA266" s="196"/>
      <c r="CB266" s="196"/>
      <c r="CC266" s="196"/>
      <c r="CD266" s="196"/>
      <c r="CE266" s="196"/>
      <c r="CF266" s="196"/>
      <c r="CG266" s="196"/>
      <c r="CH266" s="196"/>
      <c r="CI266" s="196"/>
      <c r="CJ266" s="196"/>
      <c r="CK266" s="196"/>
      <c r="CL266" s="196"/>
      <c r="CM266" s="196"/>
      <c r="CN266" s="196"/>
      <c r="CO266" s="196"/>
      <c r="CP266" s="196"/>
      <c r="CQ266" s="196"/>
      <c r="CR266" s="196"/>
      <c r="CS266" s="196"/>
      <c r="CT266" s="196"/>
      <c r="CU266" s="196"/>
      <c r="CV266" s="196"/>
      <c r="CW266" s="196"/>
      <c r="CX266" s="196"/>
      <c r="CY266" s="196"/>
      <c r="CZ266" s="196"/>
      <c r="DA266" s="196"/>
      <c r="DB266" s="196"/>
      <c r="DC266" s="196"/>
      <c r="DD266" s="196"/>
      <c r="DE266" s="196"/>
      <c r="DF266" s="196"/>
      <c r="DG266" s="196"/>
      <c r="DH266" s="196"/>
      <c r="DI266" s="196"/>
      <c r="DJ266" s="196"/>
      <c r="DK266" s="196"/>
      <c r="DL266" s="196"/>
      <c r="DM266" s="196"/>
      <c r="DN266" s="196"/>
      <c r="DO266" s="196"/>
      <c r="DP266" s="196"/>
      <c r="DQ266" s="196"/>
      <c r="DR266" s="196"/>
      <c r="DS266" s="196"/>
      <c r="DT266" s="196"/>
      <c r="DU266" s="196"/>
      <c r="DV266" s="196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</row>
    <row r="267" spans="1:312" x14ac:dyDescent="0.25">
      <c r="A267" s="86"/>
      <c r="B267" s="86"/>
      <c r="C267" s="86"/>
      <c r="D267" s="86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6"/>
      <c r="BD267" s="196"/>
      <c r="BE267" s="196"/>
      <c r="BF267" s="196"/>
      <c r="BG267" s="196"/>
      <c r="BH267" s="196"/>
      <c r="BI267" s="196"/>
      <c r="BJ267" s="196"/>
      <c r="BK267" s="196"/>
      <c r="BL267" s="196"/>
      <c r="BM267" s="196"/>
      <c r="BN267" s="196"/>
      <c r="BO267" s="196"/>
      <c r="BP267" s="196"/>
      <c r="BQ267" s="196"/>
      <c r="BR267" s="196"/>
      <c r="BS267" s="196"/>
      <c r="BT267" s="196"/>
      <c r="BU267" s="196"/>
      <c r="BV267" s="196"/>
      <c r="BW267" s="196"/>
      <c r="BX267" s="196"/>
      <c r="BY267" s="196"/>
      <c r="BZ267" s="196"/>
      <c r="CA267" s="196"/>
      <c r="CB267" s="196"/>
      <c r="CC267" s="196"/>
      <c r="CD267" s="196"/>
      <c r="CE267" s="196"/>
      <c r="CF267" s="196"/>
      <c r="CG267" s="196"/>
      <c r="CH267" s="196"/>
      <c r="CI267" s="196"/>
      <c r="CJ267" s="196"/>
      <c r="CK267" s="196"/>
      <c r="CL267" s="196"/>
      <c r="CM267" s="196"/>
      <c r="CN267" s="196"/>
      <c r="CO267" s="196"/>
      <c r="CP267" s="196"/>
      <c r="CQ267" s="196"/>
      <c r="CR267" s="196"/>
      <c r="CS267" s="196"/>
      <c r="CT267" s="196"/>
      <c r="CU267" s="196"/>
      <c r="CV267" s="196"/>
      <c r="CW267" s="196"/>
      <c r="CX267" s="196"/>
      <c r="CY267" s="196"/>
      <c r="CZ267" s="196"/>
      <c r="DA267" s="196"/>
      <c r="DB267" s="196"/>
      <c r="DC267" s="196"/>
      <c r="DD267" s="196"/>
      <c r="DE267" s="196"/>
      <c r="DF267" s="196"/>
      <c r="DG267" s="196"/>
      <c r="DH267" s="196"/>
      <c r="DI267" s="196"/>
      <c r="DJ267" s="196"/>
      <c r="DK267" s="196"/>
      <c r="DL267" s="196"/>
      <c r="DM267" s="196"/>
      <c r="DN267" s="196"/>
      <c r="DO267" s="196"/>
      <c r="DP267" s="196"/>
      <c r="DQ267" s="196"/>
      <c r="DR267" s="196"/>
      <c r="DS267" s="196"/>
      <c r="DT267" s="196"/>
      <c r="DU267" s="196"/>
      <c r="DV267" s="196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</row>
    <row r="268" spans="1:312" x14ac:dyDescent="0.25">
      <c r="A268" s="86"/>
      <c r="B268" s="86"/>
      <c r="C268" s="86"/>
      <c r="D268" s="86"/>
      <c r="E268" s="194"/>
      <c r="F268" s="194"/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6"/>
      <c r="BD268" s="196"/>
      <c r="BE268" s="196"/>
      <c r="BF268" s="196"/>
      <c r="BG268" s="196"/>
      <c r="BH268" s="196"/>
      <c r="BI268" s="196"/>
      <c r="BJ268" s="196"/>
      <c r="BK268" s="196"/>
      <c r="BL268" s="196"/>
      <c r="BM268" s="196"/>
      <c r="BN268" s="196"/>
      <c r="BO268" s="196"/>
      <c r="BP268" s="196"/>
      <c r="BQ268" s="196"/>
      <c r="BR268" s="196"/>
      <c r="BS268" s="196"/>
      <c r="BT268" s="196"/>
      <c r="BU268" s="196"/>
      <c r="BV268" s="196"/>
      <c r="BW268" s="196"/>
      <c r="BX268" s="196"/>
      <c r="BY268" s="196"/>
      <c r="BZ268" s="196"/>
      <c r="CA268" s="196"/>
      <c r="CB268" s="196"/>
      <c r="CC268" s="196"/>
      <c r="CD268" s="196"/>
      <c r="CE268" s="196"/>
      <c r="CF268" s="196"/>
      <c r="CG268" s="196"/>
      <c r="CH268" s="196"/>
      <c r="CI268" s="196"/>
      <c r="CJ268" s="196"/>
      <c r="CK268" s="196"/>
      <c r="CL268" s="196"/>
      <c r="CM268" s="196"/>
      <c r="CN268" s="196"/>
      <c r="CO268" s="196"/>
      <c r="CP268" s="196"/>
      <c r="CQ268" s="196"/>
      <c r="CR268" s="196"/>
      <c r="CS268" s="196"/>
      <c r="CT268" s="196"/>
      <c r="CU268" s="196"/>
      <c r="CV268" s="196"/>
      <c r="CW268" s="196"/>
      <c r="CX268" s="196"/>
      <c r="CY268" s="196"/>
      <c r="CZ268" s="196"/>
      <c r="DA268" s="196"/>
      <c r="DB268" s="196"/>
      <c r="DC268" s="196"/>
      <c r="DD268" s="196"/>
      <c r="DE268" s="196"/>
      <c r="DF268" s="196"/>
      <c r="DG268" s="196"/>
      <c r="DH268" s="196"/>
      <c r="DI268" s="196"/>
      <c r="DJ268" s="196"/>
      <c r="DK268" s="196"/>
      <c r="DL268" s="196"/>
      <c r="DM268" s="196"/>
      <c r="DN268" s="196"/>
      <c r="DO268" s="196"/>
      <c r="DP268" s="196"/>
      <c r="DQ268" s="196"/>
      <c r="DR268" s="196"/>
      <c r="DS268" s="196"/>
      <c r="DT268" s="196"/>
      <c r="DU268" s="196"/>
      <c r="DV268" s="196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</row>
    <row r="269" spans="1:312" x14ac:dyDescent="0.25">
      <c r="A269" s="86"/>
      <c r="B269" s="86"/>
      <c r="C269" s="86"/>
      <c r="D269" s="86"/>
      <c r="E269" s="194"/>
      <c r="F269" s="194"/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6"/>
      <c r="BD269" s="196"/>
      <c r="BE269" s="196"/>
      <c r="BF269" s="196"/>
      <c r="BG269" s="196"/>
      <c r="BH269" s="196"/>
      <c r="BI269" s="196"/>
      <c r="BJ269" s="196"/>
      <c r="BK269" s="196"/>
      <c r="BL269" s="196"/>
      <c r="BM269" s="196"/>
      <c r="BN269" s="196"/>
      <c r="BO269" s="196"/>
      <c r="BP269" s="196"/>
      <c r="BQ269" s="196"/>
      <c r="BR269" s="196"/>
      <c r="BS269" s="196"/>
      <c r="BT269" s="196"/>
      <c r="BU269" s="196"/>
      <c r="BV269" s="196"/>
      <c r="BW269" s="196"/>
      <c r="BX269" s="196"/>
      <c r="BY269" s="196"/>
      <c r="BZ269" s="196"/>
      <c r="CA269" s="196"/>
      <c r="CB269" s="196"/>
      <c r="CC269" s="196"/>
      <c r="CD269" s="196"/>
      <c r="CE269" s="196"/>
      <c r="CF269" s="196"/>
      <c r="CG269" s="196"/>
      <c r="CH269" s="196"/>
      <c r="CI269" s="196"/>
      <c r="CJ269" s="196"/>
      <c r="CK269" s="196"/>
      <c r="CL269" s="196"/>
      <c r="CM269" s="196"/>
      <c r="CN269" s="196"/>
      <c r="CO269" s="196"/>
      <c r="CP269" s="196"/>
      <c r="CQ269" s="196"/>
      <c r="CR269" s="196"/>
      <c r="CS269" s="196"/>
      <c r="CT269" s="196"/>
      <c r="CU269" s="196"/>
      <c r="CV269" s="196"/>
      <c r="CW269" s="196"/>
      <c r="CX269" s="196"/>
      <c r="CY269" s="196"/>
      <c r="CZ269" s="196"/>
      <c r="DA269" s="196"/>
      <c r="DB269" s="196"/>
      <c r="DC269" s="196"/>
      <c r="DD269" s="196"/>
      <c r="DE269" s="196"/>
      <c r="DF269" s="196"/>
      <c r="DG269" s="196"/>
      <c r="DH269" s="196"/>
      <c r="DI269" s="196"/>
      <c r="DJ269" s="196"/>
      <c r="DK269" s="196"/>
      <c r="DL269" s="196"/>
      <c r="DM269" s="196"/>
      <c r="DN269" s="196"/>
      <c r="DO269" s="196"/>
      <c r="DP269" s="196"/>
      <c r="DQ269" s="196"/>
      <c r="DR269" s="196"/>
      <c r="DS269" s="196"/>
      <c r="DT269" s="196"/>
      <c r="DU269" s="196"/>
      <c r="DV269" s="196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</row>
    <row r="270" spans="1:312" x14ac:dyDescent="0.25">
      <c r="A270" s="86"/>
      <c r="B270" s="86"/>
      <c r="C270" s="86"/>
      <c r="D270" s="86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6"/>
      <c r="BD270" s="196"/>
      <c r="BE270" s="196"/>
      <c r="BF270" s="196"/>
      <c r="BG270" s="196"/>
      <c r="BH270" s="196"/>
      <c r="BI270" s="196"/>
      <c r="BJ270" s="196"/>
      <c r="BK270" s="196"/>
      <c r="BL270" s="196"/>
      <c r="BM270" s="196"/>
      <c r="BN270" s="196"/>
      <c r="BO270" s="196"/>
      <c r="BP270" s="196"/>
      <c r="BQ270" s="196"/>
      <c r="BR270" s="196"/>
      <c r="BS270" s="196"/>
      <c r="BT270" s="196"/>
      <c r="BU270" s="196"/>
      <c r="BV270" s="196"/>
      <c r="BW270" s="196"/>
      <c r="BX270" s="196"/>
      <c r="BY270" s="196"/>
      <c r="BZ270" s="196"/>
      <c r="CA270" s="196"/>
      <c r="CB270" s="196"/>
      <c r="CC270" s="196"/>
      <c r="CD270" s="196"/>
      <c r="CE270" s="196"/>
      <c r="CF270" s="196"/>
      <c r="CG270" s="196"/>
      <c r="CH270" s="196"/>
      <c r="CI270" s="196"/>
      <c r="CJ270" s="196"/>
      <c r="CK270" s="196"/>
      <c r="CL270" s="196"/>
      <c r="CM270" s="196"/>
      <c r="CN270" s="196"/>
      <c r="CO270" s="196"/>
      <c r="CP270" s="196"/>
      <c r="CQ270" s="196"/>
      <c r="CR270" s="196"/>
      <c r="CS270" s="196"/>
      <c r="CT270" s="196"/>
      <c r="CU270" s="196"/>
      <c r="CV270" s="196"/>
      <c r="CW270" s="196"/>
      <c r="CX270" s="196"/>
      <c r="CY270" s="196"/>
      <c r="CZ270" s="196"/>
      <c r="DA270" s="196"/>
      <c r="DB270" s="196"/>
      <c r="DC270" s="196"/>
      <c r="DD270" s="196"/>
      <c r="DE270" s="196"/>
      <c r="DF270" s="196"/>
      <c r="DG270" s="196"/>
      <c r="DH270" s="196"/>
      <c r="DI270" s="196"/>
      <c r="DJ270" s="196"/>
      <c r="DK270" s="196"/>
      <c r="DL270" s="196"/>
      <c r="DM270" s="196"/>
      <c r="DN270" s="196"/>
      <c r="DO270" s="196"/>
      <c r="DP270" s="196"/>
      <c r="DQ270" s="196"/>
      <c r="DR270" s="196"/>
      <c r="DS270" s="196"/>
      <c r="DT270" s="196"/>
      <c r="DU270" s="196"/>
      <c r="DV270" s="196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</row>
    <row r="271" spans="1:312" x14ac:dyDescent="0.25">
      <c r="A271" s="86"/>
      <c r="B271" s="86"/>
      <c r="C271" s="86"/>
      <c r="D271" s="86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6"/>
      <c r="BD271" s="196"/>
      <c r="BE271" s="196"/>
      <c r="BF271" s="196"/>
      <c r="BG271" s="196"/>
      <c r="BH271" s="196"/>
      <c r="BI271" s="196"/>
      <c r="BJ271" s="196"/>
      <c r="BK271" s="196"/>
      <c r="BL271" s="196"/>
      <c r="BM271" s="196"/>
      <c r="BN271" s="196"/>
      <c r="BO271" s="196"/>
      <c r="BP271" s="196"/>
      <c r="BQ271" s="196"/>
      <c r="BR271" s="196"/>
      <c r="BS271" s="196"/>
      <c r="BT271" s="196"/>
      <c r="BU271" s="196"/>
      <c r="BV271" s="196"/>
      <c r="BW271" s="196"/>
      <c r="BX271" s="196"/>
      <c r="BY271" s="196"/>
      <c r="BZ271" s="196"/>
      <c r="CA271" s="196"/>
      <c r="CB271" s="196"/>
      <c r="CC271" s="196"/>
      <c r="CD271" s="196"/>
      <c r="CE271" s="196"/>
      <c r="CF271" s="196"/>
      <c r="CG271" s="196"/>
      <c r="CH271" s="196"/>
      <c r="CI271" s="196"/>
      <c r="CJ271" s="196"/>
      <c r="CK271" s="196"/>
      <c r="CL271" s="196"/>
      <c r="CM271" s="196"/>
      <c r="CN271" s="196"/>
      <c r="CO271" s="196"/>
      <c r="CP271" s="196"/>
      <c r="CQ271" s="196"/>
      <c r="CR271" s="196"/>
      <c r="CS271" s="196"/>
      <c r="CT271" s="196"/>
      <c r="CU271" s="196"/>
      <c r="CV271" s="196"/>
      <c r="CW271" s="196"/>
      <c r="CX271" s="196"/>
      <c r="CY271" s="196"/>
      <c r="CZ271" s="196"/>
      <c r="DA271" s="196"/>
      <c r="DB271" s="196"/>
      <c r="DC271" s="196"/>
      <c r="DD271" s="196"/>
      <c r="DE271" s="196"/>
      <c r="DF271" s="196"/>
      <c r="DG271" s="196"/>
      <c r="DH271" s="196"/>
      <c r="DI271" s="196"/>
      <c r="DJ271" s="196"/>
      <c r="DK271" s="196"/>
      <c r="DL271" s="196"/>
      <c r="DM271" s="196"/>
      <c r="DN271" s="196"/>
      <c r="DO271" s="196"/>
      <c r="DP271" s="196"/>
      <c r="DQ271" s="196"/>
      <c r="DR271" s="196"/>
      <c r="DS271" s="196"/>
      <c r="DT271" s="196"/>
      <c r="DU271" s="196"/>
      <c r="DV271" s="196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</row>
    <row r="272" spans="1:312" x14ac:dyDescent="0.25">
      <c r="A272" s="86"/>
      <c r="B272" s="86"/>
      <c r="C272" s="86"/>
      <c r="D272" s="86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6"/>
      <c r="BD272" s="196"/>
      <c r="BE272" s="196"/>
      <c r="BF272" s="196"/>
      <c r="BG272" s="196"/>
      <c r="BH272" s="196"/>
      <c r="BI272" s="196"/>
      <c r="BJ272" s="196"/>
      <c r="BK272" s="196"/>
      <c r="BL272" s="196"/>
      <c r="BM272" s="196"/>
      <c r="BN272" s="196"/>
      <c r="BO272" s="196"/>
      <c r="BP272" s="196"/>
      <c r="BQ272" s="196"/>
      <c r="BR272" s="196"/>
      <c r="BS272" s="196"/>
      <c r="BT272" s="196"/>
      <c r="BU272" s="196"/>
      <c r="BV272" s="196"/>
      <c r="BW272" s="196"/>
      <c r="BX272" s="196"/>
      <c r="BY272" s="196"/>
      <c r="BZ272" s="196"/>
      <c r="CA272" s="196"/>
      <c r="CB272" s="196"/>
      <c r="CC272" s="196"/>
      <c r="CD272" s="196"/>
      <c r="CE272" s="196"/>
      <c r="CF272" s="196"/>
      <c r="CG272" s="196"/>
      <c r="CH272" s="196"/>
      <c r="CI272" s="196"/>
      <c r="CJ272" s="196"/>
      <c r="CK272" s="196"/>
      <c r="CL272" s="196"/>
      <c r="CM272" s="196"/>
      <c r="CN272" s="196"/>
      <c r="CO272" s="196"/>
      <c r="CP272" s="196"/>
      <c r="CQ272" s="196"/>
      <c r="CR272" s="196"/>
      <c r="CS272" s="196"/>
      <c r="CT272" s="196"/>
      <c r="CU272" s="196"/>
      <c r="CV272" s="196"/>
      <c r="CW272" s="196"/>
      <c r="CX272" s="196"/>
      <c r="CY272" s="196"/>
      <c r="CZ272" s="196"/>
      <c r="DA272" s="196"/>
      <c r="DB272" s="196"/>
      <c r="DC272" s="196"/>
      <c r="DD272" s="196"/>
      <c r="DE272" s="196"/>
      <c r="DF272" s="196"/>
      <c r="DG272" s="196"/>
      <c r="DH272" s="196"/>
      <c r="DI272" s="196"/>
      <c r="DJ272" s="196"/>
      <c r="DK272" s="196"/>
      <c r="DL272" s="196"/>
      <c r="DM272" s="196"/>
      <c r="DN272" s="196"/>
      <c r="DO272" s="196"/>
      <c r="DP272" s="196"/>
      <c r="DQ272" s="196"/>
      <c r="DR272" s="196"/>
      <c r="DS272" s="196"/>
      <c r="DT272" s="196"/>
      <c r="DU272" s="196"/>
      <c r="DV272" s="196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</row>
    <row r="273" spans="1:312" x14ac:dyDescent="0.25">
      <c r="A273" s="86"/>
      <c r="B273" s="86"/>
      <c r="C273" s="86"/>
      <c r="D273" s="86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6"/>
      <c r="BD273" s="196"/>
      <c r="BE273" s="196"/>
      <c r="BF273" s="196"/>
      <c r="BG273" s="196"/>
      <c r="BH273" s="196"/>
      <c r="BI273" s="196"/>
      <c r="BJ273" s="196"/>
      <c r="BK273" s="196"/>
      <c r="BL273" s="196"/>
      <c r="BM273" s="196"/>
      <c r="BN273" s="196"/>
      <c r="BO273" s="196"/>
      <c r="BP273" s="196"/>
      <c r="BQ273" s="196"/>
      <c r="BR273" s="196"/>
      <c r="BS273" s="196"/>
      <c r="BT273" s="196"/>
      <c r="BU273" s="196"/>
      <c r="BV273" s="196"/>
      <c r="BW273" s="196"/>
      <c r="BX273" s="196"/>
      <c r="BY273" s="196"/>
      <c r="BZ273" s="196"/>
      <c r="CA273" s="196"/>
      <c r="CB273" s="196"/>
      <c r="CC273" s="196"/>
      <c r="CD273" s="196"/>
      <c r="CE273" s="196"/>
      <c r="CF273" s="196"/>
      <c r="CG273" s="196"/>
      <c r="CH273" s="196"/>
      <c r="CI273" s="196"/>
      <c r="CJ273" s="196"/>
      <c r="CK273" s="196"/>
      <c r="CL273" s="196"/>
      <c r="CM273" s="196"/>
      <c r="CN273" s="196"/>
      <c r="CO273" s="196"/>
      <c r="CP273" s="196"/>
      <c r="CQ273" s="196"/>
      <c r="CR273" s="196"/>
      <c r="CS273" s="196"/>
      <c r="CT273" s="196"/>
      <c r="CU273" s="196"/>
      <c r="CV273" s="196"/>
      <c r="CW273" s="196"/>
      <c r="CX273" s="196"/>
      <c r="CY273" s="196"/>
      <c r="CZ273" s="196"/>
      <c r="DA273" s="196"/>
      <c r="DB273" s="196"/>
      <c r="DC273" s="196"/>
      <c r="DD273" s="196"/>
      <c r="DE273" s="196"/>
      <c r="DF273" s="196"/>
      <c r="DG273" s="196"/>
      <c r="DH273" s="196"/>
      <c r="DI273" s="196"/>
      <c r="DJ273" s="196"/>
      <c r="DK273" s="196"/>
      <c r="DL273" s="196"/>
      <c r="DM273" s="196"/>
      <c r="DN273" s="196"/>
      <c r="DO273" s="196"/>
      <c r="DP273" s="196"/>
      <c r="DQ273" s="196"/>
      <c r="DR273" s="196"/>
      <c r="DS273" s="196"/>
      <c r="DT273" s="196"/>
      <c r="DU273" s="196"/>
      <c r="DV273" s="196"/>
      <c r="DW273" s="196"/>
      <c r="DX273" s="196"/>
      <c r="DY273" s="196"/>
      <c r="DZ273" s="196"/>
      <c r="EA273" s="196"/>
      <c r="EB273" s="196"/>
      <c r="EC273" s="196"/>
      <c r="ED273" s="196"/>
      <c r="EE273" s="196"/>
      <c r="EF273" s="196"/>
      <c r="EG273" s="196"/>
      <c r="EH273" s="196"/>
      <c r="EI273" s="196"/>
      <c r="EJ273" s="196"/>
      <c r="EK273" s="196"/>
      <c r="EL273" s="196"/>
      <c r="EM273" s="196"/>
      <c r="EN273" s="196"/>
      <c r="EO273" s="196"/>
      <c r="EP273" s="196"/>
      <c r="EQ273" s="196"/>
      <c r="ER273" s="196"/>
      <c r="ES273" s="196"/>
      <c r="ET273" s="196"/>
      <c r="EU273" s="196"/>
      <c r="EV273" s="196"/>
      <c r="EW273" s="196"/>
      <c r="EX273" s="196"/>
      <c r="EY273" s="196"/>
      <c r="EZ273" s="196"/>
      <c r="FA273" s="196"/>
      <c r="FB273" s="196"/>
      <c r="FC273" s="196"/>
      <c r="FD273" s="196"/>
      <c r="FE273" s="196"/>
      <c r="FF273" s="196"/>
      <c r="FG273" s="196"/>
      <c r="FH273" s="196"/>
      <c r="FI273" s="196"/>
      <c r="FJ273" s="196"/>
      <c r="FK273" s="196"/>
      <c r="FL273" s="196"/>
      <c r="FM273" s="196"/>
      <c r="FN273" s="196"/>
      <c r="FO273" s="196"/>
      <c r="FP273" s="196"/>
      <c r="FQ273" s="196"/>
      <c r="FR273" s="196"/>
      <c r="FS273" s="196"/>
      <c r="FT273" s="196"/>
      <c r="FU273" s="196"/>
      <c r="FV273" s="196"/>
      <c r="FW273" s="196"/>
      <c r="FX273" s="196"/>
      <c r="FY273" s="196"/>
      <c r="FZ273" s="196"/>
      <c r="GA273" s="196"/>
      <c r="GB273" s="196"/>
      <c r="GC273" s="196"/>
      <c r="GD273" s="196"/>
      <c r="GE273" s="196"/>
      <c r="GF273" s="196"/>
      <c r="GG273" s="196"/>
      <c r="GH273" s="196"/>
      <c r="GI273" s="196"/>
      <c r="GJ273" s="196"/>
      <c r="GK273" s="196"/>
      <c r="GL273" s="196"/>
      <c r="GM273" s="196"/>
      <c r="GN273" s="196"/>
      <c r="GO273" s="196"/>
      <c r="GP273" s="196"/>
      <c r="GQ273" s="196"/>
      <c r="GR273" s="196"/>
      <c r="GS273" s="196"/>
      <c r="GT273" s="196"/>
      <c r="GU273" s="196"/>
      <c r="GV273" s="196"/>
      <c r="GW273" s="196"/>
      <c r="GX273" s="196"/>
      <c r="GY273" s="196"/>
      <c r="GZ273" s="196"/>
      <c r="HA273" s="196"/>
      <c r="HB273" s="196"/>
      <c r="HC273" s="196"/>
      <c r="HD273" s="196"/>
      <c r="HE273" s="196"/>
      <c r="HF273" s="196"/>
      <c r="HG273" s="196"/>
      <c r="HH273" s="196"/>
      <c r="HI273" s="196"/>
      <c r="HJ273" s="196"/>
      <c r="HK273" s="196"/>
      <c r="HL273" s="196"/>
      <c r="HM273" s="196"/>
      <c r="HN273" s="196"/>
      <c r="HO273" s="196"/>
      <c r="HP273" s="196"/>
      <c r="HQ273" s="196"/>
      <c r="HR273" s="196"/>
      <c r="HS273" s="196"/>
      <c r="HT273" s="196"/>
      <c r="HU273" s="196"/>
      <c r="HV273" s="196"/>
      <c r="HW273" s="196"/>
      <c r="HX273" s="196"/>
      <c r="HY273" s="196"/>
      <c r="HZ273" s="196"/>
      <c r="IA273" s="196"/>
      <c r="IB273" s="196"/>
      <c r="IC273" s="196"/>
      <c r="ID273" s="196"/>
      <c r="IE273" s="196"/>
      <c r="IF273" s="196"/>
      <c r="IG273" s="196"/>
      <c r="IH273" s="196"/>
      <c r="II273" s="196"/>
      <c r="IJ273" s="196"/>
      <c r="IK273" s="196"/>
      <c r="IL273" s="196"/>
      <c r="IM273" s="196"/>
      <c r="IN273" s="196"/>
      <c r="IO273" s="196"/>
      <c r="IP273" s="196"/>
      <c r="IQ273" s="196"/>
      <c r="IR273" s="196"/>
      <c r="IS273" s="196"/>
      <c r="IT273" s="196"/>
      <c r="IU273" s="196"/>
      <c r="IV273" s="196"/>
      <c r="IW273" s="196"/>
      <c r="IX273" s="196"/>
      <c r="IY273" s="196"/>
      <c r="IZ273" s="196"/>
      <c r="JA273" s="196"/>
      <c r="JB273" s="196"/>
      <c r="JC273" s="196"/>
      <c r="JD273" s="196"/>
      <c r="JE273" s="196"/>
      <c r="JF273" s="196"/>
      <c r="JG273" s="196"/>
      <c r="JH273" s="196"/>
      <c r="JI273" s="196"/>
      <c r="JJ273" s="196"/>
      <c r="JK273" s="196"/>
      <c r="JL273" s="196"/>
      <c r="JM273" s="196"/>
      <c r="JN273" s="196"/>
      <c r="JO273" s="196"/>
      <c r="JP273" s="196"/>
      <c r="JQ273" s="196"/>
      <c r="JR273" s="196"/>
      <c r="JS273" s="196"/>
      <c r="JT273" s="196"/>
      <c r="JU273" s="196"/>
      <c r="JV273" s="196"/>
      <c r="JW273" s="196"/>
      <c r="JX273" s="196"/>
      <c r="JY273" s="196"/>
      <c r="JZ273" s="196"/>
      <c r="KA273" s="196"/>
      <c r="KB273" s="196"/>
      <c r="KC273" s="196"/>
      <c r="KD273" s="196"/>
      <c r="KE273" s="196"/>
      <c r="KF273" s="196"/>
      <c r="KG273" s="196"/>
      <c r="KH273" s="196"/>
      <c r="KI273" s="196"/>
      <c r="KJ273" s="196"/>
      <c r="KK273" s="196"/>
      <c r="KL273" s="196"/>
      <c r="KM273" s="196"/>
      <c r="KN273" s="196"/>
      <c r="KO273" s="196"/>
      <c r="KP273" s="196"/>
      <c r="KQ273" s="196"/>
      <c r="KR273" s="196"/>
      <c r="KS273" s="196"/>
      <c r="KT273" s="196"/>
      <c r="KU273" s="196"/>
      <c r="KV273" s="196"/>
      <c r="KW273" s="196"/>
      <c r="KX273" s="196"/>
      <c r="KY273" s="196"/>
      <c r="KZ273" s="196"/>
    </row>
    <row r="274" spans="1:312" x14ac:dyDescent="0.25">
      <c r="A274" s="86"/>
      <c r="B274" s="86"/>
      <c r="C274" s="86"/>
      <c r="D274" s="86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6"/>
      <c r="BD274" s="196"/>
      <c r="BE274" s="196"/>
      <c r="BF274" s="196"/>
      <c r="BG274" s="196"/>
      <c r="BH274" s="196"/>
      <c r="BI274" s="196"/>
      <c r="BJ274" s="196"/>
      <c r="BK274" s="196"/>
      <c r="BL274" s="196"/>
      <c r="BM274" s="196"/>
      <c r="BN274" s="196"/>
      <c r="BO274" s="196"/>
      <c r="BP274" s="196"/>
      <c r="BQ274" s="196"/>
      <c r="BR274" s="196"/>
      <c r="BS274" s="196"/>
      <c r="BT274" s="196"/>
      <c r="BU274" s="196"/>
      <c r="BV274" s="196"/>
      <c r="BW274" s="196"/>
      <c r="BX274" s="196"/>
      <c r="BY274" s="196"/>
      <c r="BZ274" s="196"/>
      <c r="CA274" s="196"/>
      <c r="CB274" s="196"/>
      <c r="CC274" s="196"/>
      <c r="CD274" s="196"/>
      <c r="CE274" s="196"/>
      <c r="CF274" s="196"/>
      <c r="CG274" s="196"/>
      <c r="CH274" s="196"/>
      <c r="CI274" s="196"/>
      <c r="CJ274" s="196"/>
      <c r="CK274" s="196"/>
      <c r="CL274" s="196"/>
      <c r="CM274" s="196"/>
      <c r="CN274" s="196"/>
      <c r="CO274" s="196"/>
      <c r="CP274" s="196"/>
      <c r="CQ274" s="196"/>
      <c r="CR274" s="196"/>
      <c r="CS274" s="196"/>
      <c r="CT274" s="196"/>
      <c r="CU274" s="196"/>
      <c r="CV274" s="196"/>
      <c r="CW274" s="196"/>
      <c r="CX274" s="196"/>
      <c r="CY274" s="196"/>
      <c r="CZ274" s="196"/>
      <c r="DA274" s="196"/>
      <c r="DB274" s="196"/>
      <c r="DC274" s="196"/>
      <c r="DD274" s="196"/>
      <c r="DE274" s="196"/>
      <c r="DF274" s="196"/>
      <c r="DG274" s="196"/>
      <c r="DH274" s="196"/>
      <c r="DI274" s="196"/>
      <c r="DJ274" s="196"/>
      <c r="DK274" s="196"/>
      <c r="DL274" s="196"/>
      <c r="DM274" s="196"/>
      <c r="DN274" s="196"/>
      <c r="DO274" s="196"/>
      <c r="DP274" s="196"/>
      <c r="DQ274" s="196"/>
      <c r="DR274" s="196"/>
      <c r="DS274" s="196"/>
      <c r="DT274" s="196"/>
      <c r="DU274" s="196"/>
      <c r="DV274" s="196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</row>
    <row r="275" spans="1:312" x14ac:dyDescent="0.25">
      <c r="A275" s="86"/>
      <c r="B275" s="86"/>
      <c r="C275" s="86"/>
      <c r="D275" s="86"/>
      <c r="E275" s="194"/>
      <c r="F275" s="194"/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6"/>
      <c r="BD275" s="196"/>
      <c r="BE275" s="196"/>
      <c r="BF275" s="196"/>
      <c r="BG275" s="196"/>
      <c r="BH275" s="196"/>
      <c r="BI275" s="196"/>
      <c r="BJ275" s="196"/>
      <c r="BK275" s="196"/>
      <c r="BL275" s="196"/>
      <c r="BM275" s="196"/>
      <c r="BN275" s="196"/>
      <c r="BO275" s="196"/>
      <c r="BP275" s="196"/>
      <c r="BQ275" s="196"/>
      <c r="BR275" s="196"/>
      <c r="BS275" s="196"/>
      <c r="BT275" s="196"/>
      <c r="BU275" s="196"/>
      <c r="BV275" s="196"/>
      <c r="BW275" s="196"/>
      <c r="BX275" s="196"/>
      <c r="BY275" s="196"/>
      <c r="BZ275" s="196"/>
      <c r="CA275" s="196"/>
      <c r="CB275" s="196"/>
      <c r="CC275" s="196"/>
      <c r="CD275" s="196"/>
      <c r="CE275" s="196"/>
      <c r="CF275" s="196"/>
      <c r="CG275" s="196"/>
      <c r="CH275" s="196"/>
      <c r="CI275" s="196"/>
      <c r="CJ275" s="196"/>
      <c r="CK275" s="196"/>
      <c r="CL275" s="196"/>
      <c r="CM275" s="196"/>
      <c r="CN275" s="196"/>
      <c r="CO275" s="196"/>
      <c r="CP275" s="196"/>
      <c r="CQ275" s="196"/>
      <c r="CR275" s="196"/>
      <c r="CS275" s="196"/>
      <c r="CT275" s="196"/>
      <c r="CU275" s="196"/>
      <c r="CV275" s="196"/>
      <c r="CW275" s="196"/>
      <c r="CX275" s="196"/>
      <c r="CY275" s="196"/>
      <c r="CZ275" s="196"/>
      <c r="DA275" s="196"/>
      <c r="DB275" s="196"/>
      <c r="DC275" s="196"/>
      <c r="DD275" s="196"/>
      <c r="DE275" s="196"/>
      <c r="DF275" s="196"/>
      <c r="DG275" s="196"/>
      <c r="DH275" s="196"/>
      <c r="DI275" s="196"/>
      <c r="DJ275" s="196"/>
      <c r="DK275" s="196"/>
      <c r="DL275" s="196"/>
      <c r="DM275" s="196"/>
      <c r="DN275" s="196"/>
      <c r="DO275" s="196"/>
      <c r="DP275" s="196"/>
      <c r="DQ275" s="196"/>
      <c r="DR275" s="196"/>
      <c r="DS275" s="196"/>
      <c r="DT275" s="196"/>
      <c r="DU275" s="196"/>
      <c r="DV275" s="196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</row>
    <row r="276" spans="1:312" x14ac:dyDescent="0.25">
      <c r="A276" s="86"/>
      <c r="B276" s="86"/>
      <c r="C276" s="86"/>
      <c r="D276" s="86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6"/>
      <c r="BD276" s="196"/>
      <c r="BE276" s="196"/>
      <c r="BF276" s="196"/>
      <c r="BG276" s="196"/>
      <c r="BH276" s="196"/>
      <c r="BI276" s="196"/>
      <c r="BJ276" s="196"/>
      <c r="BK276" s="196"/>
      <c r="BL276" s="196"/>
      <c r="BM276" s="196"/>
      <c r="BN276" s="196"/>
      <c r="BO276" s="196"/>
      <c r="BP276" s="196"/>
      <c r="BQ276" s="196"/>
      <c r="BR276" s="196"/>
      <c r="BS276" s="196"/>
      <c r="BT276" s="196"/>
      <c r="BU276" s="196"/>
      <c r="BV276" s="196"/>
      <c r="BW276" s="196"/>
      <c r="BX276" s="196"/>
      <c r="BY276" s="196"/>
      <c r="BZ276" s="196"/>
      <c r="CA276" s="196"/>
      <c r="CB276" s="196"/>
      <c r="CC276" s="196"/>
      <c r="CD276" s="196"/>
      <c r="CE276" s="196"/>
      <c r="CF276" s="196"/>
      <c r="CG276" s="196"/>
      <c r="CH276" s="196"/>
      <c r="CI276" s="196"/>
      <c r="CJ276" s="196"/>
      <c r="CK276" s="196"/>
      <c r="CL276" s="196"/>
      <c r="CM276" s="196"/>
      <c r="CN276" s="196"/>
      <c r="CO276" s="196"/>
      <c r="CP276" s="196"/>
      <c r="CQ276" s="196"/>
      <c r="CR276" s="196"/>
      <c r="CS276" s="196"/>
      <c r="CT276" s="196"/>
      <c r="CU276" s="196"/>
      <c r="CV276" s="196"/>
      <c r="CW276" s="196"/>
      <c r="CX276" s="196"/>
      <c r="CY276" s="196"/>
      <c r="CZ276" s="196"/>
      <c r="DA276" s="196"/>
      <c r="DB276" s="196"/>
      <c r="DC276" s="196"/>
      <c r="DD276" s="196"/>
      <c r="DE276" s="196"/>
      <c r="DF276" s="196"/>
      <c r="DG276" s="196"/>
      <c r="DH276" s="196"/>
      <c r="DI276" s="196"/>
      <c r="DJ276" s="196"/>
      <c r="DK276" s="196"/>
      <c r="DL276" s="196"/>
      <c r="DM276" s="196"/>
      <c r="DN276" s="196"/>
      <c r="DO276" s="196"/>
      <c r="DP276" s="196"/>
      <c r="DQ276" s="196"/>
      <c r="DR276" s="196"/>
      <c r="DS276" s="196"/>
      <c r="DT276" s="196"/>
      <c r="DU276" s="196"/>
      <c r="DV276" s="196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</row>
    <row r="277" spans="1:312" x14ac:dyDescent="0.25">
      <c r="A277" s="86"/>
      <c r="B277" s="86"/>
      <c r="C277" s="86"/>
      <c r="D277" s="86"/>
      <c r="E277" s="194"/>
      <c r="F277" s="194"/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6"/>
      <c r="BD277" s="196"/>
      <c r="BE277" s="196"/>
      <c r="BF277" s="196"/>
      <c r="BG277" s="196"/>
      <c r="BH277" s="196"/>
      <c r="BI277" s="196"/>
      <c r="BJ277" s="196"/>
      <c r="BK277" s="196"/>
      <c r="BL277" s="196"/>
      <c r="BM277" s="196"/>
      <c r="BN277" s="196"/>
      <c r="BO277" s="196"/>
      <c r="BP277" s="196"/>
      <c r="BQ277" s="196"/>
      <c r="BR277" s="196"/>
      <c r="BS277" s="196"/>
      <c r="BT277" s="196"/>
      <c r="BU277" s="196"/>
      <c r="BV277" s="196"/>
      <c r="BW277" s="196"/>
      <c r="BX277" s="196"/>
      <c r="BY277" s="196"/>
      <c r="BZ277" s="196"/>
      <c r="CA277" s="196"/>
      <c r="CB277" s="196"/>
      <c r="CC277" s="196"/>
      <c r="CD277" s="196"/>
      <c r="CE277" s="196"/>
      <c r="CF277" s="196"/>
      <c r="CG277" s="196"/>
      <c r="CH277" s="196"/>
      <c r="CI277" s="196"/>
      <c r="CJ277" s="196"/>
      <c r="CK277" s="196"/>
      <c r="CL277" s="196"/>
      <c r="CM277" s="196"/>
      <c r="CN277" s="196"/>
      <c r="CO277" s="196"/>
      <c r="CP277" s="196"/>
      <c r="CQ277" s="196"/>
      <c r="CR277" s="196"/>
      <c r="CS277" s="196"/>
      <c r="CT277" s="196"/>
      <c r="CU277" s="196"/>
      <c r="CV277" s="196"/>
      <c r="CW277" s="196"/>
      <c r="CX277" s="196"/>
      <c r="CY277" s="196"/>
      <c r="CZ277" s="196"/>
      <c r="DA277" s="196"/>
      <c r="DB277" s="196"/>
      <c r="DC277" s="196"/>
      <c r="DD277" s="196"/>
      <c r="DE277" s="196"/>
      <c r="DF277" s="196"/>
      <c r="DG277" s="196"/>
      <c r="DH277" s="196"/>
      <c r="DI277" s="196"/>
      <c r="DJ277" s="196"/>
      <c r="DK277" s="196"/>
      <c r="DL277" s="196"/>
      <c r="DM277" s="196"/>
      <c r="DN277" s="196"/>
      <c r="DO277" s="196"/>
      <c r="DP277" s="196"/>
      <c r="DQ277" s="196"/>
      <c r="DR277" s="196"/>
      <c r="DS277" s="196"/>
      <c r="DT277" s="196"/>
      <c r="DU277" s="196"/>
      <c r="DV277" s="196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</row>
    <row r="278" spans="1:312" x14ac:dyDescent="0.25">
      <c r="A278" s="86"/>
      <c r="B278" s="86"/>
      <c r="C278" s="86"/>
      <c r="D278" s="86"/>
      <c r="E278" s="194"/>
      <c r="F278" s="194"/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6"/>
      <c r="BD278" s="196"/>
      <c r="BE278" s="196"/>
      <c r="BF278" s="196"/>
      <c r="BG278" s="196"/>
      <c r="BH278" s="196"/>
      <c r="BI278" s="196"/>
      <c r="BJ278" s="196"/>
      <c r="BK278" s="196"/>
      <c r="BL278" s="196"/>
      <c r="BM278" s="196"/>
      <c r="BN278" s="196"/>
      <c r="BO278" s="196"/>
      <c r="BP278" s="196"/>
      <c r="BQ278" s="196"/>
      <c r="BR278" s="196"/>
      <c r="BS278" s="196"/>
      <c r="BT278" s="196"/>
      <c r="BU278" s="196"/>
      <c r="BV278" s="196"/>
      <c r="BW278" s="196"/>
      <c r="BX278" s="196"/>
      <c r="BY278" s="196"/>
      <c r="BZ278" s="196"/>
      <c r="CA278" s="196"/>
      <c r="CB278" s="196"/>
      <c r="CC278" s="196"/>
      <c r="CD278" s="196"/>
      <c r="CE278" s="196"/>
      <c r="CF278" s="196"/>
      <c r="CG278" s="196"/>
      <c r="CH278" s="196"/>
      <c r="CI278" s="196"/>
      <c r="CJ278" s="196"/>
      <c r="CK278" s="196"/>
      <c r="CL278" s="196"/>
      <c r="CM278" s="196"/>
      <c r="CN278" s="196"/>
      <c r="CO278" s="196"/>
      <c r="CP278" s="196"/>
      <c r="CQ278" s="196"/>
      <c r="CR278" s="196"/>
      <c r="CS278" s="196"/>
      <c r="CT278" s="196"/>
      <c r="CU278" s="196"/>
      <c r="CV278" s="196"/>
      <c r="CW278" s="196"/>
      <c r="CX278" s="196"/>
      <c r="CY278" s="196"/>
      <c r="CZ278" s="196"/>
      <c r="DA278" s="196"/>
      <c r="DB278" s="196"/>
      <c r="DC278" s="196"/>
      <c r="DD278" s="196"/>
      <c r="DE278" s="196"/>
      <c r="DF278" s="196"/>
      <c r="DG278" s="196"/>
      <c r="DH278" s="196"/>
      <c r="DI278" s="196"/>
      <c r="DJ278" s="196"/>
      <c r="DK278" s="196"/>
      <c r="DL278" s="196"/>
      <c r="DM278" s="196"/>
      <c r="DN278" s="196"/>
      <c r="DO278" s="196"/>
      <c r="DP278" s="196"/>
      <c r="DQ278" s="196"/>
      <c r="DR278" s="196"/>
      <c r="DS278" s="196"/>
      <c r="DT278" s="196"/>
      <c r="DU278" s="196"/>
      <c r="DV278" s="196"/>
      <c r="DW278" s="196"/>
      <c r="DX278" s="196"/>
      <c r="DY278" s="196"/>
      <c r="DZ278" s="196"/>
      <c r="EA278" s="196"/>
      <c r="EB278" s="196"/>
      <c r="EC278" s="196"/>
      <c r="ED278" s="196"/>
      <c r="EE278" s="196"/>
      <c r="EF278" s="196"/>
      <c r="EG278" s="196"/>
      <c r="EH278" s="196"/>
      <c r="EI278" s="196"/>
      <c r="EJ278" s="196"/>
      <c r="EK278" s="196"/>
      <c r="EL278" s="196"/>
      <c r="EM278" s="196"/>
      <c r="EN278" s="196"/>
      <c r="EO278" s="196"/>
      <c r="EP278" s="196"/>
      <c r="EQ278" s="196"/>
      <c r="ER278" s="196"/>
      <c r="ES278" s="196"/>
      <c r="ET278" s="196"/>
      <c r="EU278" s="196"/>
      <c r="EV278" s="196"/>
      <c r="EW278" s="196"/>
      <c r="EX278" s="196"/>
      <c r="EY278" s="196"/>
      <c r="EZ278" s="196"/>
      <c r="FA278" s="196"/>
      <c r="FB278" s="196"/>
      <c r="FC278" s="196"/>
      <c r="FD278" s="196"/>
      <c r="FE278" s="196"/>
      <c r="FF278" s="196"/>
      <c r="FG278" s="196"/>
      <c r="FH278" s="196"/>
      <c r="FI278" s="196"/>
      <c r="FJ278" s="196"/>
      <c r="FK278" s="196"/>
      <c r="FL278" s="196"/>
      <c r="FM278" s="196"/>
      <c r="FN278" s="196"/>
      <c r="FO278" s="196"/>
      <c r="FP278" s="196"/>
      <c r="FQ278" s="196"/>
      <c r="FR278" s="196"/>
      <c r="FS278" s="196"/>
      <c r="FT278" s="196"/>
      <c r="FU278" s="196"/>
      <c r="FV278" s="196"/>
      <c r="FW278" s="196"/>
      <c r="FX278" s="196"/>
      <c r="FY278" s="196"/>
      <c r="FZ278" s="196"/>
      <c r="GA278" s="196"/>
      <c r="GB278" s="196"/>
      <c r="GC278" s="196"/>
      <c r="GD278" s="196"/>
      <c r="GE278" s="196"/>
      <c r="GF278" s="196"/>
      <c r="GG278" s="196"/>
      <c r="GH278" s="196"/>
      <c r="GI278" s="196"/>
      <c r="GJ278" s="196"/>
      <c r="GK278" s="196"/>
      <c r="GL278" s="196"/>
      <c r="GM278" s="196"/>
      <c r="GN278" s="196"/>
      <c r="GO278" s="196"/>
      <c r="GP278" s="196"/>
      <c r="GQ278" s="196"/>
      <c r="GR278" s="196"/>
      <c r="GS278" s="196"/>
      <c r="GT278" s="196"/>
      <c r="GU278" s="196"/>
      <c r="GV278" s="196"/>
      <c r="GW278" s="196"/>
      <c r="GX278" s="196"/>
      <c r="GY278" s="196"/>
      <c r="GZ278" s="196"/>
      <c r="HA278" s="196"/>
      <c r="HB278" s="196"/>
      <c r="HC278" s="196"/>
      <c r="HD278" s="196"/>
      <c r="HE278" s="196"/>
      <c r="HF278" s="196"/>
      <c r="HG278" s="196"/>
      <c r="HH278" s="196"/>
      <c r="HI278" s="196"/>
      <c r="HJ278" s="196"/>
      <c r="HK278" s="196"/>
      <c r="HL278" s="196"/>
      <c r="HM278" s="196"/>
      <c r="HN278" s="196"/>
      <c r="HO278" s="196"/>
      <c r="HP278" s="196"/>
      <c r="HQ278" s="196"/>
      <c r="HR278" s="196"/>
      <c r="HS278" s="196"/>
      <c r="HT278" s="196"/>
      <c r="HU278" s="196"/>
      <c r="HV278" s="196"/>
      <c r="HW278" s="196"/>
      <c r="HX278" s="196"/>
      <c r="HY278" s="196"/>
      <c r="HZ278" s="196"/>
      <c r="IA278" s="196"/>
      <c r="IB278" s="196"/>
      <c r="IC278" s="196"/>
      <c r="ID278" s="196"/>
      <c r="IE278" s="196"/>
      <c r="IF278" s="196"/>
      <c r="IG278" s="196"/>
      <c r="IH278" s="196"/>
      <c r="II278" s="196"/>
      <c r="IJ278" s="196"/>
      <c r="IK278" s="196"/>
      <c r="IL278" s="196"/>
      <c r="IM278" s="196"/>
      <c r="IN278" s="196"/>
      <c r="IO278" s="196"/>
      <c r="IP278" s="196"/>
      <c r="IQ278" s="196"/>
      <c r="IR278" s="196"/>
      <c r="IS278" s="196"/>
      <c r="IT278" s="196"/>
      <c r="IU278" s="196"/>
      <c r="IV278" s="196"/>
      <c r="IW278" s="196"/>
      <c r="IX278" s="196"/>
      <c r="IY278" s="196"/>
      <c r="IZ278" s="196"/>
      <c r="JA278" s="196"/>
      <c r="JB278" s="196"/>
      <c r="JC278" s="196"/>
      <c r="JD278" s="196"/>
      <c r="JE278" s="196"/>
      <c r="JF278" s="196"/>
      <c r="JG278" s="196"/>
      <c r="JH278" s="196"/>
      <c r="JI278" s="196"/>
      <c r="JJ278" s="196"/>
      <c r="JK278" s="196"/>
      <c r="JL278" s="196"/>
      <c r="JM278" s="196"/>
      <c r="JN278" s="196"/>
      <c r="JO278" s="196"/>
      <c r="JP278" s="196"/>
      <c r="JQ278" s="196"/>
      <c r="JR278" s="196"/>
      <c r="JS278" s="196"/>
      <c r="JT278" s="196"/>
      <c r="JU278" s="196"/>
      <c r="JV278" s="196"/>
      <c r="JW278" s="196"/>
      <c r="JX278" s="196"/>
      <c r="JY278" s="196"/>
      <c r="JZ278" s="196"/>
      <c r="KA278" s="196"/>
      <c r="KB278" s="196"/>
      <c r="KC278" s="196"/>
      <c r="KD278" s="196"/>
      <c r="KE278" s="196"/>
      <c r="KF278" s="196"/>
      <c r="KG278" s="196"/>
      <c r="KH278" s="196"/>
      <c r="KI278" s="196"/>
      <c r="KJ278" s="196"/>
      <c r="KK278" s="196"/>
      <c r="KL278" s="196"/>
      <c r="KM278" s="196"/>
      <c r="KN278" s="196"/>
      <c r="KO278" s="196"/>
      <c r="KP278" s="196"/>
      <c r="KQ278" s="196"/>
      <c r="KR278" s="196"/>
      <c r="KS278" s="196"/>
      <c r="KT278" s="196"/>
      <c r="KU278" s="196"/>
      <c r="KV278" s="196"/>
      <c r="KW278" s="196"/>
      <c r="KX278" s="196"/>
      <c r="KY278" s="196"/>
      <c r="KZ278" s="196"/>
    </row>
    <row r="279" spans="1:312" x14ac:dyDescent="0.25">
      <c r="A279" s="86"/>
      <c r="B279" s="86"/>
      <c r="C279" s="86"/>
      <c r="D279" s="86"/>
      <c r="E279" s="194"/>
      <c r="F279" s="194"/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6"/>
      <c r="BD279" s="196"/>
      <c r="BE279" s="196"/>
      <c r="BF279" s="196"/>
      <c r="BG279" s="196"/>
      <c r="BH279" s="196"/>
      <c r="BI279" s="196"/>
      <c r="BJ279" s="196"/>
      <c r="BK279" s="196"/>
      <c r="BL279" s="196"/>
      <c r="BM279" s="196"/>
      <c r="BN279" s="196"/>
      <c r="BO279" s="196"/>
      <c r="BP279" s="196"/>
      <c r="BQ279" s="196"/>
      <c r="BR279" s="196"/>
      <c r="BS279" s="196"/>
      <c r="BT279" s="196"/>
      <c r="BU279" s="196"/>
      <c r="BV279" s="196"/>
      <c r="BW279" s="196"/>
      <c r="BX279" s="196"/>
      <c r="BY279" s="196"/>
      <c r="BZ279" s="196"/>
      <c r="CA279" s="196"/>
      <c r="CB279" s="196"/>
      <c r="CC279" s="196"/>
      <c r="CD279" s="196"/>
      <c r="CE279" s="196"/>
      <c r="CF279" s="196"/>
      <c r="CG279" s="196"/>
      <c r="CH279" s="196"/>
      <c r="CI279" s="196"/>
      <c r="CJ279" s="196"/>
      <c r="CK279" s="196"/>
      <c r="CL279" s="196"/>
      <c r="CM279" s="196"/>
      <c r="CN279" s="196"/>
      <c r="CO279" s="196"/>
      <c r="CP279" s="196"/>
      <c r="CQ279" s="196"/>
      <c r="CR279" s="196"/>
      <c r="CS279" s="196"/>
      <c r="CT279" s="196"/>
      <c r="CU279" s="196"/>
      <c r="CV279" s="196"/>
      <c r="CW279" s="196"/>
      <c r="CX279" s="196"/>
      <c r="CY279" s="196"/>
      <c r="CZ279" s="196"/>
      <c r="DA279" s="196"/>
      <c r="DB279" s="196"/>
      <c r="DC279" s="196"/>
      <c r="DD279" s="196"/>
      <c r="DE279" s="196"/>
      <c r="DF279" s="196"/>
      <c r="DG279" s="196"/>
      <c r="DH279" s="196"/>
      <c r="DI279" s="196"/>
      <c r="DJ279" s="196"/>
      <c r="DK279" s="196"/>
      <c r="DL279" s="196"/>
      <c r="DM279" s="196"/>
      <c r="DN279" s="196"/>
      <c r="DO279" s="196"/>
      <c r="DP279" s="196"/>
      <c r="DQ279" s="196"/>
      <c r="DR279" s="196"/>
      <c r="DS279" s="196"/>
      <c r="DT279" s="196"/>
      <c r="DU279" s="196"/>
      <c r="DV279" s="196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</row>
    <row r="280" spans="1:312" x14ac:dyDescent="0.25">
      <c r="A280" s="86"/>
      <c r="B280" s="86"/>
      <c r="C280" s="86"/>
      <c r="D280" s="86"/>
      <c r="E280" s="194"/>
      <c r="F280" s="194"/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6"/>
      <c r="BD280" s="196"/>
      <c r="BE280" s="196"/>
      <c r="BF280" s="196"/>
      <c r="BG280" s="196"/>
      <c r="BH280" s="196"/>
      <c r="BI280" s="196"/>
      <c r="BJ280" s="196"/>
      <c r="BK280" s="196"/>
      <c r="BL280" s="196"/>
      <c r="BM280" s="196"/>
      <c r="BN280" s="196"/>
      <c r="BO280" s="196"/>
      <c r="BP280" s="196"/>
      <c r="BQ280" s="196"/>
      <c r="BR280" s="196"/>
      <c r="BS280" s="196"/>
      <c r="BT280" s="196"/>
      <c r="BU280" s="196"/>
      <c r="BV280" s="196"/>
      <c r="BW280" s="196"/>
      <c r="BX280" s="196"/>
      <c r="BY280" s="196"/>
      <c r="BZ280" s="196"/>
      <c r="CA280" s="196"/>
      <c r="CB280" s="196"/>
      <c r="CC280" s="196"/>
      <c r="CD280" s="196"/>
      <c r="CE280" s="196"/>
      <c r="CF280" s="196"/>
      <c r="CG280" s="196"/>
      <c r="CH280" s="196"/>
      <c r="CI280" s="196"/>
      <c r="CJ280" s="196"/>
      <c r="CK280" s="196"/>
      <c r="CL280" s="196"/>
      <c r="CM280" s="196"/>
      <c r="CN280" s="196"/>
      <c r="CO280" s="196"/>
      <c r="CP280" s="196"/>
      <c r="CQ280" s="196"/>
      <c r="CR280" s="196"/>
      <c r="CS280" s="196"/>
      <c r="CT280" s="196"/>
      <c r="CU280" s="196"/>
      <c r="CV280" s="196"/>
      <c r="CW280" s="196"/>
      <c r="CX280" s="196"/>
      <c r="CY280" s="196"/>
      <c r="CZ280" s="196"/>
      <c r="DA280" s="196"/>
      <c r="DB280" s="196"/>
      <c r="DC280" s="196"/>
      <c r="DD280" s="196"/>
      <c r="DE280" s="196"/>
      <c r="DF280" s="196"/>
      <c r="DG280" s="196"/>
      <c r="DH280" s="196"/>
      <c r="DI280" s="196"/>
      <c r="DJ280" s="196"/>
      <c r="DK280" s="196"/>
      <c r="DL280" s="196"/>
      <c r="DM280" s="196"/>
      <c r="DN280" s="196"/>
      <c r="DO280" s="196"/>
      <c r="DP280" s="196"/>
      <c r="DQ280" s="196"/>
      <c r="DR280" s="196"/>
      <c r="DS280" s="196"/>
      <c r="DT280" s="196"/>
      <c r="DU280" s="196"/>
      <c r="DV280" s="196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</row>
    <row r="281" spans="1:312" x14ac:dyDescent="0.25">
      <c r="A281" s="86"/>
      <c r="B281" s="86"/>
      <c r="C281" s="86"/>
      <c r="D281" s="86"/>
      <c r="E281" s="194"/>
      <c r="F281" s="194"/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6"/>
      <c r="BD281" s="196"/>
      <c r="BE281" s="196"/>
      <c r="BF281" s="196"/>
      <c r="BG281" s="196"/>
      <c r="BH281" s="196"/>
      <c r="BI281" s="196"/>
      <c r="BJ281" s="196"/>
      <c r="BK281" s="196"/>
      <c r="BL281" s="196"/>
      <c r="BM281" s="196"/>
      <c r="BN281" s="196"/>
      <c r="BO281" s="196"/>
      <c r="BP281" s="196"/>
      <c r="BQ281" s="196"/>
      <c r="BR281" s="196"/>
      <c r="BS281" s="196"/>
      <c r="BT281" s="196"/>
      <c r="BU281" s="196"/>
      <c r="BV281" s="196"/>
      <c r="BW281" s="196"/>
      <c r="BX281" s="196"/>
      <c r="BY281" s="196"/>
      <c r="BZ281" s="196"/>
      <c r="CA281" s="196"/>
      <c r="CB281" s="196"/>
      <c r="CC281" s="196"/>
      <c r="CD281" s="196"/>
      <c r="CE281" s="196"/>
      <c r="CF281" s="196"/>
      <c r="CG281" s="196"/>
      <c r="CH281" s="196"/>
      <c r="CI281" s="196"/>
      <c r="CJ281" s="196"/>
      <c r="CK281" s="196"/>
      <c r="CL281" s="196"/>
      <c r="CM281" s="196"/>
      <c r="CN281" s="196"/>
      <c r="CO281" s="196"/>
      <c r="CP281" s="196"/>
      <c r="CQ281" s="196"/>
      <c r="CR281" s="196"/>
      <c r="CS281" s="196"/>
      <c r="CT281" s="196"/>
      <c r="CU281" s="196"/>
      <c r="CV281" s="196"/>
      <c r="CW281" s="196"/>
      <c r="CX281" s="196"/>
      <c r="CY281" s="196"/>
      <c r="CZ281" s="196"/>
      <c r="DA281" s="196"/>
      <c r="DB281" s="196"/>
      <c r="DC281" s="196"/>
      <c r="DD281" s="196"/>
      <c r="DE281" s="196"/>
      <c r="DF281" s="196"/>
      <c r="DG281" s="196"/>
      <c r="DH281" s="196"/>
      <c r="DI281" s="196"/>
      <c r="DJ281" s="196"/>
      <c r="DK281" s="196"/>
      <c r="DL281" s="196"/>
      <c r="DM281" s="196"/>
      <c r="DN281" s="196"/>
      <c r="DO281" s="196"/>
      <c r="DP281" s="196"/>
      <c r="DQ281" s="196"/>
      <c r="DR281" s="196"/>
      <c r="DS281" s="196"/>
      <c r="DT281" s="196"/>
      <c r="DU281" s="196"/>
      <c r="DV281" s="196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</row>
    <row r="282" spans="1:312" x14ac:dyDescent="0.25">
      <c r="A282" s="86"/>
      <c r="B282" s="86"/>
      <c r="C282" s="86"/>
      <c r="D282" s="86"/>
      <c r="E282" s="194"/>
      <c r="F282" s="194"/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6"/>
      <c r="BD282" s="196"/>
      <c r="BE282" s="196"/>
      <c r="BF282" s="196"/>
      <c r="BG282" s="196"/>
      <c r="BH282" s="196"/>
      <c r="BI282" s="196"/>
      <c r="BJ282" s="196"/>
      <c r="BK282" s="196"/>
      <c r="BL282" s="196"/>
      <c r="BM282" s="196"/>
      <c r="BN282" s="196"/>
      <c r="BO282" s="196"/>
      <c r="BP282" s="196"/>
      <c r="BQ282" s="196"/>
      <c r="BR282" s="196"/>
      <c r="BS282" s="196"/>
      <c r="BT282" s="196"/>
      <c r="BU282" s="196"/>
      <c r="BV282" s="196"/>
      <c r="BW282" s="196"/>
      <c r="BX282" s="196"/>
      <c r="BY282" s="196"/>
      <c r="BZ282" s="196"/>
      <c r="CA282" s="196"/>
      <c r="CB282" s="196"/>
      <c r="CC282" s="196"/>
      <c r="CD282" s="196"/>
      <c r="CE282" s="196"/>
      <c r="CF282" s="196"/>
      <c r="CG282" s="196"/>
      <c r="CH282" s="196"/>
      <c r="CI282" s="196"/>
      <c r="CJ282" s="196"/>
      <c r="CK282" s="196"/>
      <c r="CL282" s="196"/>
      <c r="CM282" s="196"/>
      <c r="CN282" s="196"/>
      <c r="CO282" s="196"/>
      <c r="CP282" s="196"/>
      <c r="CQ282" s="196"/>
      <c r="CR282" s="196"/>
      <c r="CS282" s="196"/>
      <c r="CT282" s="196"/>
      <c r="CU282" s="196"/>
      <c r="CV282" s="196"/>
      <c r="CW282" s="196"/>
      <c r="CX282" s="196"/>
      <c r="CY282" s="196"/>
      <c r="CZ282" s="196"/>
      <c r="DA282" s="196"/>
      <c r="DB282" s="196"/>
      <c r="DC282" s="196"/>
      <c r="DD282" s="196"/>
      <c r="DE282" s="196"/>
      <c r="DF282" s="196"/>
      <c r="DG282" s="196"/>
      <c r="DH282" s="196"/>
      <c r="DI282" s="196"/>
      <c r="DJ282" s="196"/>
      <c r="DK282" s="196"/>
      <c r="DL282" s="196"/>
      <c r="DM282" s="196"/>
      <c r="DN282" s="196"/>
      <c r="DO282" s="196"/>
      <c r="DP282" s="196"/>
      <c r="DQ282" s="196"/>
      <c r="DR282" s="196"/>
      <c r="DS282" s="196"/>
      <c r="DT282" s="196"/>
      <c r="DU282" s="196"/>
      <c r="DV282" s="196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</row>
    <row r="283" spans="1:312" x14ac:dyDescent="0.25">
      <c r="A283" s="86"/>
      <c r="B283" s="86"/>
      <c r="C283" s="86"/>
      <c r="D283" s="86"/>
      <c r="E283" s="194"/>
      <c r="F283" s="194"/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6"/>
      <c r="BD283" s="196"/>
      <c r="BE283" s="196"/>
      <c r="BF283" s="196"/>
      <c r="BG283" s="196"/>
      <c r="BH283" s="196"/>
      <c r="BI283" s="196"/>
      <c r="BJ283" s="196"/>
      <c r="BK283" s="196"/>
      <c r="BL283" s="196"/>
      <c r="BM283" s="196"/>
      <c r="BN283" s="196"/>
      <c r="BO283" s="196"/>
      <c r="BP283" s="196"/>
      <c r="BQ283" s="196"/>
      <c r="BR283" s="196"/>
      <c r="BS283" s="196"/>
      <c r="BT283" s="196"/>
      <c r="BU283" s="196"/>
      <c r="BV283" s="196"/>
      <c r="BW283" s="196"/>
      <c r="BX283" s="196"/>
      <c r="BY283" s="196"/>
      <c r="BZ283" s="196"/>
      <c r="CA283" s="196"/>
      <c r="CB283" s="196"/>
      <c r="CC283" s="196"/>
      <c r="CD283" s="196"/>
      <c r="CE283" s="196"/>
      <c r="CF283" s="196"/>
      <c r="CG283" s="196"/>
      <c r="CH283" s="196"/>
      <c r="CI283" s="196"/>
      <c r="CJ283" s="196"/>
      <c r="CK283" s="196"/>
      <c r="CL283" s="196"/>
      <c r="CM283" s="196"/>
      <c r="CN283" s="196"/>
      <c r="CO283" s="196"/>
      <c r="CP283" s="196"/>
      <c r="CQ283" s="196"/>
      <c r="CR283" s="196"/>
      <c r="CS283" s="196"/>
      <c r="CT283" s="196"/>
      <c r="CU283" s="196"/>
      <c r="CV283" s="196"/>
      <c r="CW283" s="196"/>
      <c r="CX283" s="196"/>
      <c r="CY283" s="196"/>
      <c r="CZ283" s="196"/>
      <c r="DA283" s="196"/>
      <c r="DB283" s="196"/>
      <c r="DC283" s="196"/>
      <c r="DD283" s="196"/>
      <c r="DE283" s="196"/>
      <c r="DF283" s="196"/>
      <c r="DG283" s="196"/>
      <c r="DH283" s="196"/>
      <c r="DI283" s="196"/>
      <c r="DJ283" s="196"/>
      <c r="DK283" s="196"/>
      <c r="DL283" s="196"/>
      <c r="DM283" s="196"/>
      <c r="DN283" s="196"/>
      <c r="DO283" s="196"/>
      <c r="DP283" s="196"/>
      <c r="DQ283" s="196"/>
      <c r="DR283" s="196"/>
      <c r="DS283" s="196"/>
      <c r="DT283" s="196"/>
      <c r="DU283" s="196"/>
      <c r="DV283" s="196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</row>
    <row r="284" spans="1:312" x14ac:dyDescent="0.25">
      <c r="A284" s="86"/>
      <c r="B284" s="86"/>
      <c r="C284" s="86"/>
      <c r="D284" s="86"/>
      <c r="E284" s="194"/>
      <c r="F284" s="194"/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6"/>
      <c r="BD284" s="196"/>
      <c r="BE284" s="196"/>
      <c r="BF284" s="196"/>
      <c r="BG284" s="196"/>
      <c r="BH284" s="196"/>
      <c r="BI284" s="196"/>
      <c r="BJ284" s="196"/>
      <c r="BK284" s="196"/>
      <c r="BL284" s="196"/>
      <c r="BM284" s="196"/>
      <c r="BN284" s="196"/>
      <c r="BO284" s="196"/>
      <c r="BP284" s="196"/>
      <c r="BQ284" s="196"/>
      <c r="BR284" s="196"/>
      <c r="BS284" s="196"/>
      <c r="BT284" s="196"/>
      <c r="BU284" s="196"/>
      <c r="BV284" s="196"/>
      <c r="BW284" s="196"/>
      <c r="BX284" s="196"/>
      <c r="BY284" s="196"/>
      <c r="BZ284" s="196"/>
      <c r="CA284" s="196"/>
      <c r="CB284" s="196"/>
      <c r="CC284" s="196"/>
      <c r="CD284" s="196"/>
      <c r="CE284" s="196"/>
      <c r="CF284" s="196"/>
      <c r="CG284" s="196"/>
      <c r="CH284" s="196"/>
      <c r="CI284" s="196"/>
      <c r="CJ284" s="196"/>
      <c r="CK284" s="196"/>
      <c r="CL284" s="196"/>
      <c r="CM284" s="196"/>
      <c r="CN284" s="196"/>
      <c r="CO284" s="196"/>
      <c r="CP284" s="196"/>
      <c r="CQ284" s="196"/>
      <c r="CR284" s="196"/>
      <c r="CS284" s="196"/>
      <c r="CT284" s="196"/>
      <c r="CU284" s="196"/>
      <c r="CV284" s="196"/>
      <c r="CW284" s="196"/>
      <c r="CX284" s="196"/>
      <c r="CY284" s="196"/>
      <c r="CZ284" s="196"/>
      <c r="DA284" s="196"/>
      <c r="DB284" s="196"/>
      <c r="DC284" s="196"/>
      <c r="DD284" s="196"/>
      <c r="DE284" s="196"/>
      <c r="DF284" s="196"/>
      <c r="DG284" s="196"/>
      <c r="DH284" s="196"/>
      <c r="DI284" s="196"/>
      <c r="DJ284" s="196"/>
      <c r="DK284" s="196"/>
      <c r="DL284" s="196"/>
      <c r="DM284" s="196"/>
      <c r="DN284" s="196"/>
      <c r="DO284" s="196"/>
      <c r="DP284" s="196"/>
      <c r="DQ284" s="196"/>
      <c r="DR284" s="196"/>
      <c r="DS284" s="196"/>
      <c r="DT284" s="196"/>
      <c r="DU284" s="196"/>
      <c r="DV284" s="196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</row>
    <row r="285" spans="1:312" x14ac:dyDescent="0.25">
      <c r="A285" s="86"/>
      <c r="B285" s="86"/>
      <c r="C285" s="86"/>
      <c r="D285" s="86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6"/>
      <c r="BD285" s="196"/>
      <c r="BE285" s="196"/>
      <c r="BF285" s="196"/>
      <c r="BG285" s="196"/>
      <c r="BH285" s="196"/>
      <c r="BI285" s="196"/>
      <c r="BJ285" s="196"/>
      <c r="BK285" s="196"/>
      <c r="BL285" s="196"/>
      <c r="BM285" s="196"/>
      <c r="BN285" s="196"/>
      <c r="BO285" s="196"/>
      <c r="BP285" s="196"/>
      <c r="BQ285" s="196"/>
      <c r="BR285" s="196"/>
      <c r="BS285" s="196"/>
      <c r="BT285" s="196"/>
      <c r="BU285" s="196"/>
      <c r="BV285" s="196"/>
      <c r="BW285" s="196"/>
      <c r="BX285" s="196"/>
      <c r="BY285" s="196"/>
      <c r="BZ285" s="196"/>
      <c r="CA285" s="196"/>
      <c r="CB285" s="196"/>
      <c r="CC285" s="196"/>
      <c r="CD285" s="196"/>
      <c r="CE285" s="196"/>
      <c r="CF285" s="196"/>
      <c r="CG285" s="196"/>
      <c r="CH285" s="196"/>
      <c r="CI285" s="196"/>
      <c r="CJ285" s="196"/>
      <c r="CK285" s="196"/>
      <c r="CL285" s="196"/>
      <c r="CM285" s="196"/>
      <c r="CN285" s="196"/>
      <c r="CO285" s="196"/>
      <c r="CP285" s="196"/>
      <c r="CQ285" s="196"/>
      <c r="CR285" s="196"/>
      <c r="CS285" s="196"/>
      <c r="CT285" s="196"/>
      <c r="CU285" s="196"/>
      <c r="CV285" s="196"/>
      <c r="CW285" s="196"/>
      <c r="CX285" s="196"/>
      <c r="CY285" s="196"/>
      <c r="CZ285" s="196"/>
      <c r="DA285" s="196"/>
      <c r="DB285" s="196"/>
      <c r="DC285" s="196"/>
      <c r="DD285" s="196"/>
      <c r="DE285" s="196"/>
      <c r="DF285" s="196"/>
      <c r="DG285" s="196"/>
      <c r="DH285" s="196"/>
      <c r="DI285" s="196"/>
      <c r="DJ285" s="196"/>
      <c r="DK285" s="196"/>
      <c r="DL285" s="196"/>
      <c r="DM285" s="196"/>
      <c r="DN285" s="196"/>
      <c r="DO285" s="196"/>
      <c r="DP285" s="196"/>
      <c r="DQ285" s="196"/>
      <c r="DR285" s="196"/>
      <c r="DS285" s="196"/>
      <c r="DT285" s="196"/>
      <c r="DU285" s="196"/>
      <c r="DV285" s="196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</row>
    <row r="286" spans="1:312" x14ac:dyDescent="0.25">
      <c r="A286" s="86"/>
      <c r="B286" s="86"/>
      <c r="C286" s="86"/>
      <c r="D286" s="86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6"/>
      <c r="BD286" s="196"/>
      <c r="BE286" s="196"/>
      <c r="BF286" s="196"/>
      <c r="BG286" s="196"/>
      <c r="BH286" s="196"/>
      <c r="BI286" s="196"/>
      <c r="BJ286" s="196"/>
      <c r="BK286" s="196"/>
      <c r="BL286" s="196"/>
      <c r="BM286" s="196"/>
      <c r="BN286" s="196"/>
      <c r="BO286" s="196"/>
      <c r="BP286" s="196"/>
      <c r="BQ286" s="196"/>
      <c r="BR286" s="196"/>
      <c r="BS286" s="196"/>
      <c r="BT286" s="196"/>
      <c r="BU286" s="196"/>
      <c r="BV286" s="196"/>
      <c r="BW286" s="196"/>
      <c r="BX286" s="196"/>
      <c r="BY286" s="196"/>
      <c r="BZ286" s="196"/>
      <c r="CA286" s="196"/>
      <c r="CB286" s="196"/>
      <c r="CC286" s="196"/>
      <c r="CD286" s="196"/>
      <c r="CE286" s="196"/>
      <c r="CF286" s="196"/>
      <c r="CG286" s="196"/>
      <c r="CH286" s="196"/>
      <c r="CI286" s="196"/>
      <c r="CJ286" s="196"/>
      <c r="CK286" s="196"/>
      <c r="CL286" s="196"/>
      <c r="CM286" s="196"/>
      <c r="CN286" s="196"/>
      <c r="CO286" s="196"/>
      <c r="CP286" s="196"/>
      <c r="CQ286" s="196"/>
      <c r="CR286" s="196"/>
      <c r="CS286" s="196"/>
      <c r="CT286" s="196"/>
      <c r="CU286" s="196"/>
      <c r="CV286" s="196"/>
      <c r="CW286" s="196"/>
      <c r="CX286" s="196"/>
      <c r="CY286" s="196"/>
      <c r="CZ286" s="196"/>
      <c r="DA286" s="196"/>
      <c r="DB286" s="196"/>
      <c r="DC286" s="196"/>
      <c r="DD286" s="196"/>
      <c r="DE286" s="196"/>
      <c r="DF286" s="196"/>
      <c r="DG286" s="196"/>
      <c r="DH286" s="196"/>
      <c r="DI286" s="196"/>
      <c r="DJ286" s="196"/>
      <c r="DK286" s="196"/>
      <c r="DL286" s="196"/>
      <c r="DM286" s="196"/>
      <c r="DN286" s="196"/>
      <c r="DO286" s="196"/>
      <c r="DP286" s="196"/>
      <c r="DQ286" s="196"/>
      <c r="DR286" s="196"/>
      <c r="DS286" s="196"/>
      <c r="DT286" s="196"/>
      <c r="DU286" s="196"/>
      <c r="DV286" s="196"/>
      <c r="DW286" s="196"/>
      <c r="DX286" s="196"/>
      <c r="DY286" s="196"/>
      <c r="DZ286" s="196"/>
      <c r="EA286" s="196"/>
      <c r="EB286" s="196"/>
      <c r="EC286" s="196"/>
      <c r="ED286" s="196"/>
      <c r="EE286" s="196"/>
      <c r="EF286" s="196"/>
      <c r="EG286" s="196"/>
      <c r="EH286" s="196"/>
      <c r="EI286" s="196"/>
      <c r="EJ286" s="196"/>
      <c r="EK286" s="196"/>
      <c r="EL286" s="196"/>
      <c r="EM286" s="196"/>
      <c r="EN286" s="196"/>
      <c r="EO286" s="196"/>
      <c r="EP286" s="196"/>
      <c r="EQ286" s="196"/>
      <c r="ER286" s="196"/>
      <c r="ES286" s="196"/>
      <c r="ET286" s="196"/>
      <c r="EU286" s="196"/>
      <c r="EV286" s="196"/>
      <c r="EW286" s="196"/>
      <c r="EX286" s="196"/>
      <c r="EY286" s="196"/>
      <c r="EZ286" s="196"/>
      <c r="FA286" s="196"/>
      <c r="FB286" s="196"/>
      <c r="FC286" s="196"/>
      <c r="FD286" s="196"/>
      <c r="FE286" s="196"/>
      <c r="FF286" s="196"/>
      <c r="FG286" s="196"/>
      <c r="FH286" s="196"/>
      <c r="FI286" s="196"/>
      <c r="FJ286" s="196"/>
      <c r="FK286" s="196"/>
      <c r="FL286" s="196"/>
      <c r="FM286" s="196"/>
      <c r="FN286" s="196"/>
      <c r="FO286" s="196"/>
      <c r="FP286" s="196"/>
      <c r="FQ286" s="196"/>
      <c r="FR286" s="196"/>
      <c r="FS286" s="196"/>
      <c r="FT286" s="196"/>
      <c r="FU286" s="196"/>
      <c r="FV286" s="196"/>
      <c r="FW286" s="196"/>
      <c r="FX286" s="196"/>
      <c r="FY286" s="196"/>
      <c r="FZ286" s="196"/>
      <c r="GA286" s="196"/>
      <c r="GB286" s="196"/>
      <c r="GC286" s="196"/>
      <c r="GD286" s="196"/>
      <c r="GE286" s="196"/>
      <c r="GF286" s="196"/>
      <c r="GG286" s="196"/>
      <c r="GH286" s="196"/>
      <c r="GI286" s="196"/>
      <c r="GJ286" s="196"/>
      <c r="GK286" s="196"/>
      <c r="GL286" s="196"/>
      <c r="GM286" s="196"/>
      <c r="GN286" s="196"/>
      <c r="GO286" s="196"/>
      <c r="GP286" s="196"/>
      <c r="GQ286" s="196"/>
      <c r="GR286" s="196"/>
      <c r="GS286" s="196"/>
      <c r="GT286" s="196"/>
      <c r="GU286" s="196"/>
      <c r="GV286" s="196"/>
      <c r="GW286" s="196"/>
      <c r="GX286" s="196"/>
      <c r="GY286" s="196"/>
      <c r="GZ286" s="196"/>
      <c r="HA286" s="196"/>
      <c r="HB286" s="196"/>
      <c r="HC286" s="196"/>
      <c r="HD286" s="196"/>
      <c r="HE286" s="196"/>
      <c r="HF286" s="196"/>
      <c r="HG286" s="196"/>
      <c r="HH286" s="196"/>
      <c r="HI286" s="196"/>
      <c r="HJ286" s="196"/>
      <c r="HK286" s="196"/>
      <c r="HL286" s="196"/>
      <c r="HM286" s="196"/>
      <c r="HN286" s="196"/>
      <c r="HO286" s="196"/>
      <c r="HP286" s="196"/>
      <c r="HQ286" s="196"/>
      <c r="HR286" s="196"/>
      <c r="HS286" s="196"/>
      <c r="HT286" s="196"/>
      <c r="HU286" s="196"/>
      <c r="HV286" s="196"/>
      <c r="HW286" s="196"/>
      <c r="HX286" s="196"/>
      <c r="HY286" s="196"/>
      <c r="HZ286" s="196"/>
      <c r="IA286" s="196"/>
      <c r="IB286" s="196"/>
      <c r="IC286" s="196"/>
      <c r="ID286" s="196"/>
      <c r="IE286" s="196"/>
      <c r="IF286" s="196"/>
      <c r="IG286" s="196"/>
      <c r="IH286" s="196"/>
      <c r="II286" s="196"/>
      <c r="IJ286" s="196"/>
      <c r="IK286" s="196"/>
      <c r="IL286" s="196"/>
      <c r="IM286" s="196"/>
      <c r="IN286" s="196"/>
      <c r="IO286" s="196"/>
      <c r="IP286" s="196"/>
      <c r="IQ286" s="196"/>
      <c r="IR286" s="196"/>
      <c r="IS286" s="196"/>
      <c r="IT286" s="196"/>
      <c r="IU286" s="196"/>
      <c r="IV286" s="196"/>
      <c r="IW286" s="196"/>
      <c r="IX286" s="196"/>
      <c r="IY286" s="196"/>
      <c r="IZ286" s="196"/>
      <c r="JA286" s="196"/>
      <c r="JB286" s="196"/>
      <c r="JC286" s="196"/>
      <c r="JD286" s="196"/>
      <c r="JE286" s="196"/>
      <c r="JF286" s="196"/>
      <c r="JG286" s="196"/>
      <c r="JH286" s="196"/>
      <c r="JI286" s="196"/>
      <c r="JJ286" s="196"/>
      <c r="JK286" s="196"/>
      <c r="JL286" s="196"/>
      <c r="JM286" s="196"/>
      <c r="JN286" s="196"/>
      <c r="JO286" s="196"/>
      <c r="JP286" s="196"/>
      <c r="JQ286" s="196"/>
      <c r="JR286" s="196"/>
      <c r="JS286" s="196"/>
      <c r="JT286" s="196"/>
      <c r="JU286" s="196"/>
      <c r="JV286" s="196"/>
      <c r="JW286" s="196"/>
      <c r="JX286" s="196"/>
      <c r="JY286" s="196"/>
      <c r="JZ286" s="196"/>
      <c r="KA286" s="196"/>
      <c r="KB286" s="196"/>
      <c r="KC286" s="196"/>
      <c r="KD286" s="196"/>
      <c r="KE286" s="196"/>
      <c r="KF286" s="196"/>
      <c r="KG286" s="196"/>
      <c r="KH286" s="196"/>
      <c r="KI286" s="196"/>
      <c r="KJ286" s="196"/>
      <c r="KK286" s="196"/>
      <c r="KL286" s="196"/>
      <c r="KM286" s="196"/>
      <c r="KN286" s="196"/>
      <c r="KO286" s="196"/>
      <c r="KP286" s="196"/>
      <c r="KQ286" s="196"/>
      <c r="KR286" s="196"/>
      <c r="KS286" s="196"/>
      <c r="KT286" s="196"/>
      <c r="KU286" s="196"/>
      <c r="KV286" s="196"/>
      <c r="KW286" s="196"/>
      <c r="KX286" s="196"/>
      <c r="KY286" s="196"/>
      <c r="KZ286" s="196"/>
    </row>
    <row r="287" spans="1:312" x14ac:dyDescent="0.25">
      <c r="A287" s="86"/>
      <c r="B287" s="86"/>
      <c r="C287" s="86"/>
      <c r="D287" s="86"/>
      <c r="E287" s="194"/>
      <c r="F287" s="194"/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6"/>
      <c r="BD287" s="196"/>
      <c r="BE287" s="196"/>
      <c r="BF287" s="196"/>
      <c r="BG287" s="196"/>
      <c r="BH287" s="196"/>
      <c r="BI287" s="196"/>
      <c r="BJ287" s="196"/>
      <c r="BK287" s="196"/>
      <c r="BL287" s="196"/>
      <c r="BM287" s="196"/>
      <c r="BN287" s="196"/>
      <c r="BO287" s="196"/>
      <c r="BP287" s="196"/>
      <c r="BQ287" s="196"/>
      <c r="BR287" s="196"/>
      <c r="BS287" s="196"/>
      <c r="BT287" s="196"/>
      <c r="BU287" s="196"/>
      <c r="BV287" s="196"/>
      <c r="BW287" s="196"/>
      <c r="BX287" s="196"/>
      <c r="BY287" s="196"/>
      <c r="BZ287" s="196"/>
      <c r="CA287" s="196"/>
      <c r="CB287" s="196"/>
      <c r="CC287" s="196"/>
      <c r="CD287" s="196"/>
      <c r="CE287" s="196"/>
      <c r="CF287" s="196"/>
      <c r="CG287" s="196"/>
      <c r="CH287" s="196"/>
      <c r="CI287" s="196"/>
      <c r="CJ287" s="196"/>
      <c r="CK287" s="196"/>
      <c r="CL287" s="196"/>
      <c r="CM287" s="196"/>
      <c r="CN287" s="196"/>
      <c r="CO287" s="196"/>
      <c r="CP287" s="196"/>
      <c r="CQ287" s="196"/>
      <c r="CR287" s="196"/>
      <c r="CS287" s="196"/>
      <c r="CT287" s="196"/>
      <c r="CU287" s="196"/>
      <c r="CV287" s="196"/>
      <c r="CW287" s="196"/>
      <c r="CX287" s="196"/>
      <c r="CY287" s="196"/>
      <c r="CZ287" s="196"/>
      <c r="DA287" s="196"/>
      <c r="DB287" s="196"/>
      <c r="DC287" s="196"/>
      <c r="DD287" s="196"/>
      <c r="DE287" s="196"/>
      <c r="DF287" s="196"/>
      <c r="DG287" s="196"/>
      <c r="DH287" s="196"/>
      <c r="DI287" s="196"/>
      <c r="DJ287" s="196"/>
      <c r="DK287" s="196"/>
      <c r="DL287" s="196"/>
      <c r="DM287" s="196"/>
      <c r="DN287" s="196"/>
      <c r="DO287" s="196"/>
      <c r="DP287" s="196"/>
      <c r="DQ287" s="196"/>
      <c r="DR287" s="196"/>
      <c r="DS287" s="196"/>
      <c r="DT287" s="196"/>
      <c r="DU287" s="196"/>
      <c r="DV287" s="196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</row>
    <row r="288" spans="1:312" x14ac:dyDescent="0.25">
      <c r="A288" s="86"/>
      <c r="B288" s="86"/>
      <c r="C288" s="86"/>
      <c r="D288" s="86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6"/>
      <c r="BD288" s="196"/>
      <c r="BE288" s="196"/>
      <c r="BF288" s="196"/>
      <c r="BG288" s="196"/>
      <c r="BH288" s="196"/>
      <c r="BI288" s="196"/>
      <c r="BJ288" s="196"/>
      <c r="BK288" s="196"/>
      <c r="BL288" s="196"/>
      <c r="BM288" s="196"/>
      <c r="BN288" s="196"/>
      <c r="BO288" s="196"/>
      <c r="BP288" s="196"/>
      <c r="BQ288" s="196"/>
      <c r="BR288" s="196"/>
      <c r="BS288" s="196"/>
      <c r="BT288" s="196"/>
      <c r="BU288" s="196"/>
      <c r="BV288" s="196"/>
      <c r="BW288" s="196"/>
      <c r="BX288" s="196"/>
      <c r="BY288" s="196"/>
      <c r="BZ288" s="196"/>
      <c r="CA288" s="196"/>
      <c r="CB288" s="196"/>
      <c r="CC288" s="196"/>
      <c r="CD288" s="196"/>
      <c r="CE288" s="196"/>
      <c r="CF288" s="196"/>
      <c r="CG288" s="196"/>
      <c r="CH288" s="196"/>
      <c r="CI288" s="196"/>
      <c r="CJ288" s="196"/>
      <c r="CK288" s="196"/>
      <c r="CL288" s="196"/>
      <c r="CM288" s="196"/>
      <c r="CN288" s="196"/>
      <c r="CO288" s="196"/>
      <c r="CP288" s="196"/>
      <c r="CQ288" s="196"/>
      <c r="CR288" s="196"/>
      <c r="CS288" s="196"/>
      <c r="CT288" s="196"/>
      <c r="CU288" s="196"/>
      <c r="CV288" s="196"/>
      <c r="CW288" s="196"/>
      <c r="CX288" s="196"/>
      <c r="CY288" s="196"/>
      <c r="CZ288" s="196"/>
      <c r="DA288" s="196"/>
      <c r="DB288" s="196"/>
      <c r="DC288" s="196"/>
      <c r="DD288" s="196"/>
      <c r="DE288" s="196"/>
      <c r="DF288" s="196"/>
      <c r="DG288" s="196"/>
      <c r="DH288" s="196"/>
      <c r="DI288" s="196"/>
      <c r="DJ288" s="196"/>
      <c r="DK288" s="196"/>
      <c r="DL288" s="196"/>
      <c r="DM288" s="196"/>
      <c r="DN288" s="196"/>
      <c r="DO288" s="196"/>
      <c r="DP288" s="196"/>
      <c r="DQ288" s="196"/>
      <c r="DR288" s="196"/>
      <c r="DS288" s="196"/>
      <c r="DT288" s="196"/>
      <c r="DU288" s="196"/>
      <c r="DV288" s="196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</row>
    <row r="289" spans="1:312" x14ac:dyDescent="0.25">
      <c r="A289" s="86"/>
      <c r="B289" s="86"/>
      <c r="C289" s="86"/>
      <c r="D289" s="86"/>
      <c r="E289" s="194"/>
      <c r="F289" s="194"/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6"/>
      <c r="BD289" s="196"/>
      <c r="BE289" s="196"/>
      <c r="BF289" s="196"/>
      <c r="BG289" s="196"/>
      <c r="BH289" s="196"/>
      <c r="BI289" s="196"/>
      <c r="BJ289" s="196"/>
      <c r="BK289" s="196"/>
      <c r="BL289" s="196"/>
      <c r="BM289" s="196"/>
      <c r="BN289" s="196"/>
      <c r="BO289" s="196"/>
      <c r="BP289" s="196"/>
      <c r="BQ289" s="196"/>
      <c r="BR289" s="196"/>
      <c r="BS289" s="196"/>
      <c r="BT289" s="196"/>
      <c r="BU289" s="196"/>
      <c r="BV289" s="196"/>
      <c r="BW289" s="196"/>
      <c r="BX289" s="196"/>
      <c r="BY289" s="196"/>
      <c r="BZ289" s="196"/>
      <c r="CA289" s="196"/>
      <c r="CB289" s="196"/>
      <c r="CC289" s="196"/>
      <c r="CD289" s="196"/>
      <c r="CE289" s="196"/>
      <c r="CF289" s="196"/>
      <c r="CG289" s="196"/>
      <c r="CH289" s="196"/>
      <c r="CI289" s="196"/>
      <c r="CJ289" s="196"/>
      <c r="CK289" s="196"/>
      <c r="CL289" s="196"/>
      <c r="CM289" s="196"/>
      <c r="CN289" s="196"/>
      <c r="CO289" s="196"/>
      <c r="CP289" s="196"/>
      <c r="CQ289" s="196"/>
      <c r="CR289" s="196"/>
      <c r="CS289" s="196"/>
      <c r="CT289" s="196"/>
      <c r="CU289" s="196"/>
      <c r="CV289" s="196"/>
      <c r="CW289" s="196"/>
      <c r="CX289" s="196"/>
      <c r="CY289" s="196"/>
      <c r="CZ289" s="196"/>
      <c r="DA289" s="196"/>
      <c r="DB289" s="196"/>
      <c r="DC289" s="196"/>
      <c r="DD289" s="196"/>
      <c r="DE289" s="196"/>
      <c r="DF289" s="196"/>
      <c r="DG289" s="196"/>
      <c r="DH289" s="196"/>
      <c r="DI289" s="196"/>
      <c r="DJ289" s="196"/>
      <c r="DK289" s="196"/>
      <c r="DL289" s="196"/>
      <c r="DM289" s="196"/>
      <c r="DN289" s="196"/>
      <c r="DO289" s="196"/>
      <c r="DP289" s="196"/>
      <c r="DQ289" s="196"/>
      <c r="DR289" s="196"/>
      <c r="DS289" s="196"/>
      <c r="DT289" s="196"/>
      <c r="DU289" s="196"/>
      <c r="DV289" s="196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</row>
    <row r="290" spans="1:312" x14ac:dyDescent="0.25">
      <c r="A290" s="86"/>
      <c r="B290" s="86"/>
      <c r="C290" s="86"/>
      <c r="D290" s="86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6"/>
      <c r="BD290" s="196"/>
      <c r="BE290" s="196"/>
      <c r="BF290" s="196"/>
      <c r="BG290" s="196"/>
      <c r="BH290" s="196"/>
      <c r="BI290" s="196"/>
      <c r="BJ290" s="196"/>
      <c r="BK290" s="196"/>
      <c r="BL290" s="196"/>
      <c r="BM290" s="196"/>
      <c r="BN290" s="196"/>
      <c r="BO290" s="196"/>
      <c r="BP290" s="196"/>
      <c r="BQ290" s="196"/>
      <c r="BR290" s="196"/>
      <c r="BS290" s="196"/>
      <c r="BT290" s="196"/>
      <c r="BU290" s="196"/>
      <c r="BV290" s="196"/>
      <c r="BW290" s="196"/>
      <c r="BX290" s="196"/>
      <c r="BY290" s="196"/>
      <c r="BZ290" s="196"/>
      <c r="CA290" s="196"/>
      <c r="CB290" s="196"/>
      <c r="CC290" s="196"/>
      <c r="CD290" s="196"/>
      <c r="CE290" s="196"/>
      <c r="CF290" s="196"/>
      <c r="CG290" s="196"/>
      <c r="CH290" s="196"/>
      <c r="CI290" s="196"/>
      <c r="CJ290" s="196"/>
      <c r="CK290" s="196"/>
      <c r="CL290" s="196"/>
      <c r="CM290" s="196"/>
      <c r="CN290" s="196"/>
      <c r="CO290" s="196"/>
      <c r="CP290" s="196"/>
      <c r="CQ290" s="196"/>
      <c r="CR290" s="196"/>
      <c r="CS290" s="196"/>
      <c r="CT290" s="196"/>
      <c r="CU290" s="196"/>
      <c r="CV290" s="196"/>
      <c r="CW290" s="196"/>
      <c r="CX290" s="196"/>
      <c r="CY290" s="196"/>
      <c r="CZ290" s="196"/>
      <c r="DA290" s="196"/>
      <c r="DB290" s="196"/>
      <c r="DC290" s="196"/>
      <c r="DD290" s="196"/>
      <c r="DE290" s="196"/>
      <c r="DF290" s="196"/>
      <c r="DG290" s="196"/>
      <c r="DH290" s="196"/>
      <c r="DI290" s="196"/>
      <c r="DJ290" s="196"/>
      <c r="DK290" s="196"/>
      <c r="DL290" s="196"/>
      <c r="DM290" s="196"/>
      <c r="DN290" s="196"/>
      <c r="DO290" s="196"/>
      <c r="DP290" s="196"/>
      <c r="DQ290" s="196"/>
      <c r="DR290" s="196"/>
      <c r="DS290" s="196"/>
      <c r="DT290" s="196"/>
      <c r="DU290" s="196"/>
      <c r="DV290" s="196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</row>
    <row r="291" spans="1:312" x14ac:dyDescent="0.25">
      <c r="A291" s="86"/>
      <c r="B291" s="86"/>
      <c r="C291" s="86"/>
      <c r="D291" s="86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4"/>
      <c r="AK291" s="194"/>
      <c r="AL291" s="194"/>
      <c r="AM291" s="194"/>
      <c r="AN291" s="194"/>
      <c r="AO291" s="194"/>
      <c r="AP291" s="194"/>
      <c r="AQ291" s="194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6"/>
      <c r="BD291" s="196"/>
      <c r="BE291" s="196"/>
      <c r="BF291" s="196"/>
      <c r="BG291" s="196"/>
      <c r="BH291" s="196"/>
      <c r="BI291" s="196"/>
      <c r="BJ291" s="196"/>
      <c r="BK291" s="196"/>
      <c r="BL291" s="196"/>
      <c r="BM291" s="196"/>
      <c r="BN291" s="196"/>
      <c r="BO291" s="196"/>
      <c r="BP291" s="196"/>
      <c r="BQ291" s="196"/>
      <c r="BR291" s="196"/>
      <c r="BS291" s="196"/>
      <c r="BT291" s="196"/>
      <c r="BU291" s="196"/>
      <c r="BV291" s="196"/>
      <c r="BW291" s="196"/>
      <c r="BX291" s="196"/>
      <c r="BY291" s="196"/>
      <c r="BZ291" s="196"/>
      <c r="CA291" s="196"/>
      <c r="CB291" s="196"/>
      <c r="CC291" s="196"/>
      <c r="CD291" s="196"/>
      <c r="CE291" s="196"/>
      <c r="CF291" s="196"/>
      <c r="CG291" s="196"/>
      <c r="CH291" s="196"/>
      <c r="CI291" s="196"/>
      <c r="CJ291" s="196"/>
      <c r="CK291" s="196"/>
      <c r="CL291" s="196"/>
      <c r="CM291" s="196"/>
      <c r="CN291" s="196"/>
      <c r="CO291" s="196"/>
      <c r="CP291" s="196"/>
      <c r="CQ291" s="196"/>
      <c r="CR291" s="196"/>
      <c r="CS291" s="196"/>
      <c r="CT291" s="196"/>
      <c r="CU291" s="196"/>
      <c r="CV291" s="196"/>
      <c r="CW291" s="196"/>
      <c r="CX291" s="196"/>
      <c r="CY291" s="196"/>
      <c r="CZ291" s="196"/>
      <c r="DA291" s="196"/>
      <c r="DB291" s="196"/>
      <c r="DC291" s="196"/>
      <c r="DD291" s="196"/>
      <c r="DE291" s="196"/>
      <c r="DF291" s="196"/>
      <c r="DG291" s="196"/>
      <c r="DH291" s="196"/>
      <c r="DI291" s="196"/>
      <c r="DJ291" s="196"/>
      <c r="DK291" s="196"/>
      <c r="DL291" s="196"/>
      <c r="DM291" s="196"/>
      <c r="DN291" s="196"/>
      <c r="DO291" s="196"/>
      <c r="DP291" s="196"/>
      <c r="DQ291" s="196"/>
      <c r="DR291" s="196"/>
      <c r="DS291" s="196"/>
      <c r="DT291" s="196"/>
      <c r="DU291" s="196"/>
      <c r="DV291" s="196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</row>
    <row r="292" spans="1:312" x14ac:dyDescent="0.25">
      <c r="A292" s="86"/>
      <c r="B292" s="86"/>
      <c r="C292" s="86"/>
      <c r="D292" s="86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6"/>
      <c r="BD292" s="196"/>
      <c r="BE292" s="196"/>
      <c r="BF292" s="196"/>
      <c r="BG292" s="196"/>
      <c r="BH292" s="196"/>
      <c r="BI292" s="196"/>
      <c r="BJ292" s="196"/>
      <c r="BK292" s="196"/>
      <c r="BL292" s="196"/>
      <c r="BM292" s="196"/>
      <c r="BN292" s="196"/>
      <c r="BO292" s="196"/>
      <c r="BP292" s="196"/>
      <c r="BQ292" s="196"/>
      <c r="BR292" s="196"/>
      <c r="BS292" s="196"/>
      <c r="BT292" s="196"/>
      <c r="BU292" s="196"/>
      <c r="BV292" s="196"/>
      <c r="BW292" s="196"/>
      <c r="BX292" s="196"/>
      <c r="BY292" s="196"/>
      <c r="BZ292" s="196"/>
      <c r="CA292" s="196"/>
      <c r="CB292" s="196"/>
      <c r="CC292" s="196"/>
      <c r="CD292" s="196"/>
      <c r="CE292" s="196"/>
      <c r="CF292" s="196"/>
      <c r="CG292" s="196"/>
      <c r="CH292" s="196"/>
      <c r="CI292" s="196"/>
      <c r="CJ292" s="196"/>
      <c r="CK292" s="196"/>
      <c r="CL292" s="196"/>
      <c r="CM292" s="196"/>
      <c r="CN292" s="196"/>
      <c r="CO292" s="196"/>
      <c r="CP292" s="196"/>
      <c r="CQ292" s="196"/>
      <c r="CR292" s="196"/>
      <c r="CS292" s="196"/>
      <c r="CT292" s="196"/>
      <c r="CU292" s="196"/>
      <c r="CV292" s="196"/>
      <c r="CW292" s="196"/>
      <c r="CX292" s="196"/>
      <c r="CY292" s="196"/>
      <c r="CZ292" s="196"/>
      <c r="DA292" s="196"/>
      <c r="DB292" s="196"/>
      <c r="DC292" s="196"/>
      <c r="DD292" s="196"/>
      <c r="DE292" s="196"/>
      <c r="DF292" s="196"/>
      <c r="DG292" s="196"/>
      <c r="DH292" s="196"/>
      <c r="DI292" s="196"/>
      <c r="DJ292" s="196"/>
      <c r="DK292" s="196"/>
      <c r="DL292" s="196"/>
      <c r="DM292" s="196"/>
      <c r="DN292" s="196"/>
      <c r="DO292" s="196"/>
      <c r="DP292" s="196"/>
      <c r="DQ292" s="196"/>
      <c r="DR292" s="196"/>
      <c r="DS292" s="196"/>
      <c r="DT292" s="196"/>
      <c r="DU292" s="196"/>
      <c r="DV292" s="196"/>
      <c r="DW292" s="196"/>
      <c r="DX292" s="196"/>
      <c r="DY292" s="196"/>
      <c r="DZ292" s="196"/>
      <c r="EA292" s="196"/>
      <c r="EB292" s="196"/>
      <c r="EC292" s="196"/>
      <c r="ED292" s="196"/>
      <c r="EE292" s="196"/>
      <c r="EF292" s="196"/>
      <c r="EG292" s="196"/>
      <c r="EH292" s="196"/>
      <c r="EI292" s="196"/>
      <c r="EJ292" s="196"/>
      <c r="EK292" s="196"/>
      <c r="EL292" s="196"/>
      <c r="EM292" s="196"/>
      <c r="EN292" s="196"/>
      <c r="EO292" s="196"/>
      <c r="EP292" s="196"/>
      <c r="EQ292" s="196"/>
      <c r="ER292" s="196"/>
      <c r="ES292" s="196"/>
      <c r="ET292" s="196"/>
      <c r="EU292" s="196"/>
      <c r="EV292" s="196"/>
      <c r="EW292" s="196"/>
      <c r="EX292" s="196"/>
      <c r="EY292" s="196"/>
      <c r="EZ292" s="196"/>
      <c r="FA292" s="196"/>
      <c r="FB292" s="196"/>
      <c r="FC292" s="196"/>
      <c r="FD292" s="196"/>
      <c r="FE292" s="196"/>
      <c r="FF292" s="196"/>
      <c r="FG292" s="196"/>
      <c r="FH292" s="196"/>
      <c r="FI292" s="196"/>
      <c r="FJ292" s="196"/>
      <c r="FK292" s="196"/>
      <c r="FL292" s="196"/>
      <c r="FM292" s="196"/>
      <c r="FN292" s="196"/>
      <c r="FO292" s="196"/>
      <c r="FP292" s="196"/>
      <c r="FQ292" s="196"/>
      <c r="FR292" s="196"/>
      <c r="FS292" s="196"/>
      <c r="FT292" s="196"/>
      <c r="FU292" s="196"/>
      <c r="FV292" s="196"/>
      <c r="FW292" s="196"/>
      <c r="FX292" s="196"/>
      <c r="FY292" s="196"/>
      <c r="FZ292" s="196"/>
      <c r="GA292" s="196"/>
      <c r="GB292" s="196"/>
      <c r="GC292" s="196"/>
      <c r="GD292" s="196"/>
      <c r="GE292" s="196"/>
      <c r="GF292" s="196"/>
      <c r="GG292" s="196"/>
      <c r="GH292" s="196"/>
      <c r="GI292" s="196"/>
      <c r="GJ292" s="196"/>
      <c r="GK292" s="196"/>
      <c r="GL292" s="196"/>
      <c r="GM292" s="196"/>
      <c r="GN292" s="196"/>
      <c r="GO292" s="196"/>
      <c r="GP292" s="196"/>
      <c r="GQ292" s="196"/>
      <c r="GR292" s="196"/>
      <c r="GS292" s="196"/>
      <c r="GT292" s="196"/>
      <c r="GU292" s="196"/>
      <c r="GV292" s="196"/>
      <c r="GW292" s="196"/>
      <c r="GX292" s="196"/>
      <c r="GY292" s="196"/>
      <c r="GZ292" s="196"/>
      <c r="HA292" s="196"/>
      <c r="HB292" s="196"/>
      <c r="HC292" s="196"/>
      <c r="HD292" s="196"/>
      <c r="HE292" s="196"/>
      <c r="HF292" s="196"/>
      <c r="HG292" s="196"/>
      <c r="HH292" s="196"/>
      <c r="HI292" s="196"/>
      <c r="HJ292" s="196"/>
      <c r="HK292" s="196"/>
      <c r="HL292" s="196"/>
      <c r="HM292" s="196"/>
      <c r="HN292" s="196"/>
      <c r="HO292" s="196"/>
      <c r="HP292" s="196"/>
      <c r="HQ292" s="196"/>
      <c r="HR292" s="196"/>
      <c r="HS292" s="196"/>
      <c r="HT292" s="196"/>
      <c r="HU292" s="196"/>
      <c r="HV292" s="196"/>
      <c r="HW292" s="196"/>
      <c r="HX292" s="196"/>
      <c r="HY292" s="196"/>
      <c r="HZ292" s="196"/>
      <c r="IA292" s="196"/>
      <c r="IB292" s="196"/>
      <c r="IC292" s="196"/>
      <c r="ID292" s="196"/>
      <c r="IE292" s="196"/>
      <c r="IF292" s="196"/>
      <c r="IG292" s="196"/>
      <c r="IH292" s="196"/>
      <c r="II292" s="196"/>
      <c r="IJ292" s="196"/>
      <c r="IK292" s="196"/>
      <c r="IL292" s="196"/>
      <c r="IM292" s="196"/>
      <c r="IN292" s="196"/>
      <c r="IO292" s="196"/>
      <c r="IP292" s="196"/>
      <c r="IQ292" s="196"/>
      <c r="IR292" s="196"/>
      <c r="IS292" s="196"/>
      <c r="IT292" s="196"/>
      <c r="IU292" s="196"/>
      <c r="IV292" s="196"/>
      <c r="IW292" s="196"/>
      <c r="IX292" s="196"/>
      <c r="IY292" s="196"/>
      <c r="IZ292" s="196"/>
      <c r="JA292" s="196"/>
      <c r="JB292" s="196"/>
      <c r="JC292" s="196"/>
      <c r="JD292" s="196"/>
      <c r="JE292" s="196"/>
      <c r="JF292" s="196"/>
      <c r="JG292" s="196"/>
      <c r="JH292" s="196"/>
      <c r="JI292" s="196"/>
      <c r="JJ292" s="196"/>
      <c r="JK292" s="196"/>
      <c r="JL292" s="196"/>
      <c r="JM292" s="196"/>
      <c r="JN292" s="196"/>
      <c r="JO292" s="196"/>
      <c r="JP292" s="196"/>
      <c r="JQ292" s="196"/>
      <c r="JR292" s="196"/>
      <c r="JS292" s="196"/>
      <c r="JT292" s="196"/>
      <c r="JU292" s="196"/>
      <c r="JV292" s="196"/>
      <c r="JW292" s="196"/>
      <c r="JX292" s="196"/>
      <c r="JY292" s="196"/>
      <c r="JZ292" s="196"/>
      <c r="KA292" s="196"/>
      <c r="KB292" s="196"/>
      <c r="KC292" s="196"/>
      <c r="KD292" s="196"/>
      <c r="KE292" s="196"/>
      <c r="KF292" s="196"/>
      <c r="KG292" s="196"/>
      <c r="KH292" s="196"/>
      <c r="KI292" s="196"/>
      <c r="KJ292" s="196"/>
      <c r="KK292" s="196"/>
      <c r="KL292" s="196"/>
      <c r="KM292" s="196"/>
      <c r="KN292" s="196"/>
      <c r="KO292" s="196"/>
      <c r="KP292" s="196"/>
      <c r="KQ292" s="196"/>
      <c r="KR292" s="196"/>
      <c r="KS292" s="196"/>
      <c r="KT292" s="196"/>
      <c r="KU292" s="196"/>
      <c r="KV292" s="196"/>
      <c r="KW292" s="196"/>
      <c r="KX292" s="196"/>
      <c r="KY292" s="196"/>
      <c r="KZ292" s="196"/>
    </row>
    <row r="293" spans="1:312" x14ac:dyDescent="0.25">
      <c r="A293" s="86"/>
      <c r="B293" s="86"/>
      <c r="C293" s="86"/>
      <c r="D293" s="86"/>
      <c r="E293" s="194"/>
      <c r="F293" s="194"/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6"/>
      <c r="BD293" s="196"/>
      <c r="BE293" s="196"/>
      <c r="BF293" s="196"/>
      <c r="BG293" s="196"/>
      <c r="BH293" s="196"/>
      <c r="BI293" s="196"/>
      <c r="BJ293" s="196"/>
      <c r="BK293" s="196"/>
      <c r="BL293" s="196"/>
      <c r="BM293" s="196"/>
      <c r="BN293" s="196"/>
      <c r="BO293" s="196"/>
      <c r="BP293" s="196"/>
      <c r="BQ293" s="196"/>
      <c r="BR293" s="196"/>
      <c r="BS293" s="196"/>
      <c r="BT293" s="196"/>
      <c r="BU293" s="196"/>
      <c r="BV293" s="196"/>
      <c r="BW293" s="196"/>
      <c r="BX293" s="196"/>
      <c r="BY293" s="196"/>
      <c r="BZ293" s="196"/>
      <c r="CA293" s="196"/>
      <c r="CB293" s="196"/>
      <c r="CC293" s="196"/>
      <c r="CD293" s="196"/>
      <c r="CE293" s="196"/>
      <c r="CF293" s="196"/>
      <c r="CG293" s="196"/>
      <c r="CH293" s="196"/>
      <c r="CI293" s="196"/>
      <c r="CJ293" s="196"/>
      <c r="CK293" s="196"/>
      <c r="CL293" s="196"/>
      <c r="CM293" s="196"/>
      <c r="CN293" s="196"/>
      <c r="CO293" s="196"/>
      <c r="CP293" s="196"/>
      <c r="CQ293" s="196"/>
      <c r="CR293" s="196"/>
      <c r="CS293" s="196"/>
      <c r="CT293" s="196"/>
      <c r="CU293" s="196"/>
      <c r="CV293" s="196"/>
      <c r="CW293" s="196"/>
      <c r="CX293" s="196"/>
      <c r="CY293" s="196"/>
      <c r="CZ293" s="196"/>
      <c r="DA293" s="196"/>
      <c r="DB293" s="196"/>
      <c r="DC293" s="196"/>
      <c r="DD293" s="196"/>
      <c r="DE293" s="196"/>
      <c r="DF293" s="196"/>
      <c r="DG293" s="196"/>
      <c r="DH293" s="196"/>
      <c r="DI293" s="196"/>
      <c r="DJ293" s="196"/>
      <c r="DK293" s="196"/>
      <c r="DL293" s="196"/>
      <c r="DM293" s="196"/>
      <c r="DN293" s="196"/>
      <c r="DO293" s="196"/>
      <c r="DP293" s="196"/>
      <c r="DQ293" s="196"/>
      <c r="DR293" s="196"/>
      <c r="DS293" s="196"/>
      <c r="DT293" s="196"/>
      <c r="DU293" s="196"/>
      <c r="DV293" s="196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</row>
    <row r="294" spans="1:312" x14ac:dyDescent="0.25">
      <c r="A294" s="86"/>
      <c r="B294" s="86"/>
      <c r="C294" s="86"/>
      <c r="D294" s="86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6"/>
      <c r="BD294" s="196"/>
      <c r="BE294" s="196"/>
      <c r="BF294" s="196"/>
      <c r="BG294" s="196"/>
      <c r="BH294" s="196"/>
      <c r="BI294" s="196"/>
      <c r="BJ294" s="196"/>
      <c r="BK294" s="196"/>
      <c r="BL294" s="196"/>
      <c r="BM294" s="196"/>
      <c r="BN294" s="196"/>
      <c r="BO294" s="196"/>
      <c r="BP294" s="196"/>
      <c r="BQ294" s="196"/>
      <c r="BR294" s="196"/>
      <c r="BS294" s="196"/>
      <c r="BT294" s="196"/>
      <c r="BU294" s="196"/>
      <c r="BV294" s="196"/>
      <c r="BW294" s="196"/>
      <c r="BX294" s="196"/>
      <c r="BY294" s="196"/>
      <c r="BZ294" s="196"/>
      <c r="CA294" s="196"/>
      <c r="CB294" s="196"/>
      <c r="CC294" s="196"/>
      <c r="CD294" s="196"/>
      <c r="CE294" s="196"/>
      <c r="CF294" s="196"/>
      <c r="CG294" s="196"/>
      <c r="CH294" s="196"/>
      <c r="CI294" s="196"/>
      <c r="CJ294" s="196"/>
      <c r="CK294" s="196"/>
      <c r="CL294" s="196"/>
      <c r="CM294" s="196"/>
      <c r="CN294" s="196"/>
      <c r="CO294" s="196"/>
      <c r="CP294" s="196"/>
      <c r="CQ294" s="196"/>
      <c r="CR294" s="196"/>
      <c r="CS294" s="196"/>
      <c r="CT294" s="196"/>
      <c r="CU294" s="196"/>
      <c r="CV294" s="196"/>
      <c r="CW294" s="196"/>
      <c r="CX294" s="196"/>
      <c r="CY294" s="196"/>
      <c r="CZ294" s="196"/>
      <c r="DA294" s="196"/>
      <c r="DB294" s="196"/>
      <c r="DC294" s="196"/>
      <c r="DD294" s="196"/>
      <c r="DE294" s="196"/>
      <c r="DF294" s="196"/>
      <c r="DG294" s="196"/>
      <c r="DH294" s="196"/>
      <c r="DI294" s="196"/>
      <c r="DJ294" s="196"/>
      <c r="DK294" s="196"/>
      <c r="DL294" s="196"/>
      <c r="DM294" s="196"/>
      <c r="DN294" s="196"/>
      <c r="DO294" s="196"/>
      <c r="DP294" s="196"/>
      <c r="DQ294" s="196"/>
      <c r="DR294" s="196"/>
      <c r="DS294" s="196"/>
      <c r="DT294" s="196"/>
      <c r="DU294" s="196"/>
      <c r="DV294" s="196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</row>
    <row r="295" spans="1:312" x14ac:dyDescent="0.25">
      <c r="A295" s="86"/>
      <c r="B295" s="86"/>
      <c r="C295" s="86"/>
      <c r="D295" s="86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6"/>
      <c r="BD295" s="196"/>
      <c r="BE295" s="196"/>
      <c r="BF295" s="196"/>
      <c r="BG295" s="196"/>
      <c r="BH295" s="196"/>
      <c r="BI295" s="196"/>
      <c r="BJ295" s="196"/>
      <c r="BK295" s="196"/>
      <c r="BL295" s="196"/>
      <c r="BM295" s="196"/>
      <c r="BN295" s="196"/>
      <c r="BO295" s="196"/>
      <c r="BP295" s="196"/>
      <c r="BQ295" s="196"/>
      <c r="BR295" s="196"/>
      <c r="BS295" s="196"/>
      <c r="BT295" s="196"/>
      <c r="BU295" s="196"/>
      <c r="BV295" s="196"/>
      <c r="BW295" s="196"/>
      <c r="BX295" s="196"/>
      <c r="BY295" s="196"/>
      <c r="BZ295" s="196"/>
      <c r="CA295" s="196"/>
      <c r="CB295" s="196"/>
      <c r="CC295" s="196"/>
      <c r="CD295" s="196"/>
      <c r="CE295" s="196"/>
      <c r="CF295" s="196"/>
      <c r="CG295" s="196"/>
      <c r="CH295" s="196"/>
      <c r="CI295" s="196"/>
      <c r="CJ295" s="196"/>
      <c r="CK295" s="196"/>
      <c r="CL295" s="196"/>
      <c r="CM295" s="196"/>
      <c r="CN295" s="196"/>
      <c r="CO295" s="196"/>
      <c r="CP295" s="196"/>
      <c r="CQ295" s="196"/>
      <c r="CR295" s="196"/>
      <c r="CS295" s="196"/>
      <c r="CT295" s="196"/>
      <c r="CU295" s="196"/>
      <c r="CV295" s="196"/>
      <c r="CW295" s="196"/>
      <c r="CX295" s="196"/>
      <c r="CY295" s="196"/>
      <c r="CZ295" s="196"/>
      <c r="DA295" s="196"/>
      <c r="DB295" s="196"/>
      <c r="DC295" s="196"/>
      <c r="DD295" s="196"/>
      <c r="DE295" s="196"/>
      <c r="DF295" s="196"/>
      <c r="DG295" s="196"/>
      <c r="DH295" s="196"/>
      <c r="DI295" s="196"/>
      <c r="DJ295" s="196"/>
      <c r="DK295" s="196"/>
      <c r="DL295" s="196"/>
      <c r="DM295" s="196"/>
      <c r="DN295" s="196"/>
      <c r="DO295" s="196"/>
      <c r="DP295" s="196"/>
      <c r="DQ295" s="196"/>
      <c r="DR295" s="196"/>
      <c r="DS295" s="196"/>
      <c r="DT295" s="196"/>
      <c r="DU295" s="196"/>
      <c r="DV295" s="196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</row>
    <row r="296" spans="1:312" x14ac:dyDescent="0.25">
      <c r="A296" s="86"/>
      <c r="B296" s="86"/>
      <c r="C296" s="86"/>
      <c r="D296" s="86"/>
      <c r="E296" s="194"/>
      <c r="F296" s="194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6"/>
      <c r="BD296" s="196"/>
      <c r="BE296" s="196"/>
      <c r="BF296" s="196"/>
      <c r="BG296" s="196"/>
      <c r="BH296" s="196"/>
      <c r="BI296" s="196"/>
      <c r="BJ296" s="196"/>
      <c r="BK296" s="196"/>
      <c r="BL296" s="196"/>
      <c r="BM296" s="196"/>
      <c r="BN296" s="196"/>
      <c r="BO296" s="196"/>
      <c r="BP296" s="196"/>
      <c r="BQ296" s="196"/>
      <c r="BR296" s="196"/>
      <c r="BS296" s="196"/>
      <c r="BT296" s="196"/>
      <c r="BU296" s="196"/>
      <c r="BV296" s="196"/>
      <c r="BW296" s="196"/>
      <c r="BX296" s="196"/>
      <c r="BY296" s="196"/>
      <c r="BZ296" s="196"/>
      <c r="CA296" s="196"/>
      <c r="CB296" s="196"/>
      <c r="CC296" s="196"/>
      <c r="CD296" s="196"/>
      <c r="CE296" s="196"/>
      <c r="CF296" s="196"/>
      <c r="CG296" s="196"/>
      <c r="CH296" s="196"/>
      <c r="CI296" s="196"/>
      <c r="CJ296" s="196"/>
      <c r="CK296" s="196"/>
      <c r="CL296" s="196"/>
      <c r="CM296" s="196"/>
      <c r="CN296" s="196"/>
      <c r="CO296" s="196"/>
      <c r="CP296" s="196"/>
      <c r="CQ296" s="196"/>
      <c r="CR296" s="196"/>
      <c r="CS296" s="196"/>
      <c r="CT296" s="196"/>
      <c r="CU296" s="196"/>
      <c r="CV296" s="196"/>
      <c r="CW296" s="196"/>
      <c r="CX296" s="196"/>
      <c r="CY296" s="196"/>
      <c r="CZ296" s="196"/>
      <c r="DA296" s="196"/>
      <c r="DB296" s="196"/>
      <c r="DC296" s="196"/>
      <c r="DD296" s="196"/>
      <c r="DE296" s="196"/>
      <c r="DF296" s="196"/>
      <c r="DG296" s="196"/>
      <c r="DH296" s="196"/>
      <c r="DI296" s="196"/>
      <c r="DJ296" s="196"/>
      <c r="DK296" s="196"/>
      <c r="DL296" s="196"/>
      <c r="DM296" s="196"/>
      <c r="DN296" s="196"/>
      <c r="DO296" s="196"/>
      <c r="DP296" s="196"/>
      <c r="DQ296" s="196"/>
      <c r="DR296" s="196"/>
      <c r="DS296" s="196"/>
      <c r="DT296" s="196"/>
      <c r="DU296" s="196"/>
      <c r="DV296" s="196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</row>
    <row r="297" spans="1:312" x14ac:dyDescent="0.25">
      <c r="A297" s="86"/>
      <c r="B297" s="86"/>
      <c r="C297" s="86"/>
      <c r="D297" s="86"/>
      <c r="E297" s="194"/>
      <c r="F297" s="194"/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6"/>
      <c r="BD297" s="196"/>
      <c r="BE297" s="196"/>
      <c r="BF297" s="196"/>
      <c r="BG297" s="196"/>
      <c r="BH297" s="196"/>
      <c r="BI297" s="196"/>
      <c r="BJ297" s="196"/>
      <c r="BK297" s="196"/>
      <c r="BL297" s="196"/>
      <c r="BM297" s="196"/>
      <c r="BN297" s="196"/>
      <c r="BO297" s="196"/>
      <c r="BP297" s="196"/>
      <c r="BQ297" s="196"/>
      <c r="BR297" s="196"/>
      <c r="BS297" s="196"/>
      <c r="BT297" s="196"/>
      <c r="BU297" s="196"/>
      <c r="BV297" s="196"/>
      <c r="BW297" s="196"/>
      <c r="BX297" s="196"/>
      <c r="BY297" s="196"/>
      <c r="BZ297" s="196"/>
      <c r="CA297" s="196"/>
      <c r="CB297" s="196"/>
      <c r="CC297" s="196"/>
      <c r="CD297" s="196"/>
      <c r="CE297" s="196"/>
      <c r="CF297" s="196"/>
      <c r="CG297" s="196"/>
      <c r="CH297" s="196"/>
      <c r="CI297" s="196"/>
      <c r="CJ297" s="196"/>
      <c r="CK297" s="196"/>
      <c r="CL297" s="196"/>
      <c r="CM297" s="196"/>
      <c r="CN297" s="196"/>
      <c r="CO297" s="196"/>
      <c r="CP297" s="196"/>
      <c r="CQ297" s="196"/>
      <c r="CR297" s="196"/>
      <c r="CS297" s="196"/>
      <c r="CT297" s="196"/>
      <c r="CU297" s="196"/>
      <c r="CV297" s="196"/>
      <c r="CW297" s="196"/>
      <c r="CX297" s="196"/>
      <c r="CY297" s="196"/>
      <c r="CZ297" s="196"/>
      <c r="DA297" s="196"/>
      <c r="DB297" s="196"/>
      <c r="DC297" s="196"/>
      <c r="DD297" s="196"/>
      <c r="DE297" s="196"/>
      <c r="DF297" s="196"/>
      <c r="DG297" s="196"/>
      <c r="DH297" s="196"/>
      <c r="DI297" s="196"/>
      <c r="DJ297" s="196"/>
      <c r="DK297" s="196"/>
      <c r="DL297" s="196"/>
      <c r="DM297" s="196"/>
      <c r="DN297" s="196"/>
      <c r="DO297" s="196"/>
      <c r="DP297" s="196"/>
      <c r="DQ297" s="196"/>
      <c r="DR297" s="196"/>
      <c r="DS297" s="196"/>
      <c r="DT297" s="196"/>
      <c r="DU297" s="196"/>
      <c r="DV297" s="196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</row>
    <row r="298" spans="1:312" x14ac:dyDescent="0.25">
      <c r="A298" s="86"/>
      <c r="B298" s="86"/>
      <c r="C298" s="86"/>
      <c r="D298" s="86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6"/>
      <c r="BD298" s="196"/>
      <c r="BE298" s="196"/>
      <c r="BF298" s="196"/>
      <c r="BG298" s="196"/>
      <c r="BH298" s="196"/>
      <c r="BI298" s="196"/>
      <c r="BJ298" s="196"/>
      <c r="BK298" s="196"/>
      <c r="BL298" s="196"/>
      <c r="BM298" s="196"/>
      <c r="BN298" s="196"/>
      <c r="BO298" s="196"/>
      <c r="BP298" s="196"/>
      <c r="BQ298" s="196"/>
      <c r="BR298" s="196"/>
      <c r="BS298" s="196"/>
      <c r="BT298" s="196"/>
      <c r="BU298" s="196"/>
      <c r="BV298" s="196"/>
      <c r="BW298" s="196"/>
      <c r="BX298" s="196"/>
      <c r="BY298" s="196"/>
      <c r="BZ298" s="196"/>
      <c r="CA298" s="196"/>
      <c r="CB298" s="196"/>
      <c r="CC298" s="196"/>
      <c r="CD298" s="196"/>
      <c r="CE298" s="196"/>
      <c r="CF298" s="196"/>
      <c r="CG298" s="196"/>
      <c r="CH298" s="196"/>
      <c r="CI298" s="196"/>
      <c r="CJ298" s="196"/>
      <c r="CK298" s="196"/>
      <c r="CL298" s="196"/>
      <c r="CM298" s="196"/>
      <c r="CN298" s="196"/>
      <c r="CO298" s="196"/>
      <c r="CP298" s="196"/>
      <c r="CQ298" s="196"/>
      <c r="CR298" s="196"/>
      <c r="CS298" s="196"/>
      <c r="CT298" s="196"/>
      <c r="CU298" s="196"/>
      <c r="CV298" s="196"/>
      <c r="CW298" s="196"/>
      <c r="CX298" s="196"/>
      <c r="CY298" s="196"/>
      <c r="CZ298" s="196"/>
      <c r="DA298" s="196"/>
      <c r="DB298" s="196"/>
      <c r="DC298" s="196"/>
      <c r="DD298" s="196"/>
      <c r="DE298" s="196"/>
      <c r="DF298" s="196"/>
      <c r="DG298" s="196"/>
      <c r="DH298" s="196"/>
      <c r="DI298" s="196"/>
      <c r="DJ298" s="196"/>
      <c r="DK298" s="196"/>
      <c r="DL298" s="196"/>
      <c r="DM298" s="196"/>
      <c r="DN298" s="196"/>
      <c r="DO298" s="196"/>
      <c r="DP298" s="196"/>
      <c r="DQ298" s="196"/>
      <c r="DR298" s="196"/>
      <c r="DS298" s="196"/>
      <c r="DT298" s="196"/>
      <c r="DU298" s="196"/>
      <c r="DV298" s="196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</row>
    <row r="299" spans="1:312" x14ac:dyDescent="0.25">
      <c r="A299" s="86"/>
      <c r="B299" s="86"/>
      <c r="C299" s="86"/>
      <c r="D299" s="86"/>
      <c r="E299" s="194"/>
      <c r="F299" s="194"/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6"/>
      <c r="BD299" s="196"/>
      <c r="BE299" s="196"/>
      <c r="BF299" s="196"/>
      <c r="BG299" s="196"/>
      <c r="BH299" s="196"/>
      <c r="BI299" s="196"/>
      <c r="BJ299" s="196"/>
      <c r="BK299" s="196"/>
      <c r="BL299" s="196"/>
      <c r="BM299" s="196"/>
      <c r="BN299" s="196"/>
      <c r="BO299" s="196"/>
      <c r="BP299" s="196"/>
      <c r="BQ299" s="196"/>
      <c r="BR299" s="196"/>
      <c r="BS299" s="196"/>
      <c r="BT299" s="196"/>
      <c r="BU299" s="196"/>
      <c r="BV299" s="196"/>
      <c r="BW299" s="196"/>
      <c r="BX299" s="196"/>
      <c r="BY299" s="196"/>
      <c r="BZ299" s="196"/>
      <c r="CA299" s="196"/>
      <c r="CB299" s="196"/>
      <c r="CC299" s="196"/>
      <c r="CD299" s="196"/>
      <c r="CE299" s="196"/>
      <c r="CF299" s="196"/>
      <c r="CG299" s="196"/>
      <c r="CH299" s="196"/>
      <c r="CI299" s="196"/>
      <c r="CJ299" s="196"/>
      <c r="CK299" s="196"/>
      <c r="CL299" s="196"/>
      <c r="CM299" s="196"/>
      <c r="CN299" s="196"/>
      <c r="CO299" s="196"/>
      <c r="CP299" s="196"/>
      <c r="CQ299" s="196"/>
      <c r="CR299" s="196"/>
      <c r="CS299" s="196"/>
      <c r="CT299" s="196"/>
      <c r="CU299" s="196"/>
      <c r="CV299" s="196"/>
      <c r="CW299" s="196"/>
      <c r="CX299" s="196"/>
      <c r="CY299" s="196"/>
      <c r="CZ299" s="196"/>
      <c r="DA299" s="196"/>
      <c r="DB299" s="196"/>
      <c r="DC299" s="196"/>
      <c r="DD299" s="196"/>
      <c r="DE299" s="196"/>
      <c r="DF299" s="196"/>
      <c r="DG299" s="196"/>
      <c r="DH299" s="196"/>
      <c r="DI299" s="196"/>
      <c r="DJ299" s="196"/>
      <c r="DK299" s="196"/>
      <c r="DL299" s="196"/>
      <c r="DM299" s="196"/>
      <c r="DN299" s="196"/>
      <c r="DO299" s="196"/>
      <c r="DP299" s="196"/>
      <c r="DQ299" s="196"/>
      <c r="DR299" s="196"/>
      <c r="DS299" s="196"/>
      <c r="DT299" s="196"/>
      <c r="DU299" s="196"/>
      <c r="DV299" s="196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</row>
    <row r="300" spans="1:312" x14ac:dyDescent="0.25">
      <c r="A300" s="86"/>
      <c r="B300" s="86"/>
      <c r="C300" s="86"/>
      <c r="D300" s="86"/>
      <c r="E300" s="194"/>
      <c r="F300" s="194"/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6"/>
      <c r="BD300" s="196"/>
      <c r="BE300" s="196"/>
      <c r="BF300" s="196"/>
      <c r="BG300" s="196"/>
      <c r="BH300" s="196"/>
      <c r="BI300" s="196"/>
      <c r="BJ300" s="196"/>
      <c r="BK300" s="196"/>
      <c r="BL300" s="196"/>
      <c r="BM300" s="196"/>
      <c r="BN300" s="196"/>
      <c r="BO300" s="196"/>
      <c r="BP300" s="196"/>
      <c r="BQ300" s="196"/>
      <c r="BR300" s="196"/>
      <c r="BS300" s="196"/>
      <c r="BT300" s="196"/>
      <c r="BU300" s="196"/>
      <c r="BV300" s="196"/>
      <c r="BW300" s="196"/>
      <c r="BX300" s="196"/>
      <c r="BY300" s="196"/>
      <c r="BZ300" s="196"/>
      <c r="CA300" s="196"/>
      <c r="CB300" s="196"/>
      <c r="CC300" s="196"/>
      <c r="CD300" s="196"/>
      <c r="CE300" s="196"/>
      <c r="CF300" s="196"/>
      <c r="CG300" s="196"/>
      <c r="CH300" s="196"/>
      <c r="CI300" s="196"/>
      <c r="CJ300" s="196"/>
      <c r="CK300" s="196"/>
      <c r="CL300" s="196"/>
      <c r="CM300" s="196"/>
      <c r="CN300" s="196"/>
      <c r="CO300" s="196"/>
      <c r="CP300" s="196"/>
      <c r="CQ300" s="196"/>
      <c r="CR300" s="196"/>
      <c r="CS300" s="196"/>
      <c r="CT300" s="196"/>
      <c r="CU300" s="196"/>
      <c r="CV300" s="196"/>
      <c r="CW300" s="196"/>
      <c r="CX300" s="196"/>
      <c r="CY300" s="196"/>
      <c r="CZ300" s="196"/>
      <c r="DA300" s="196"/>
      <c r="DB300" s="196"/>
      <c r="DC300" s="196"/>
      <c r="DD300" s="196"/>
      <c r="DE300" s="196"/>
      <c r="DF300" s="196"/>
      <c r="DG300" s="196"/>
      <c r="DH300" s="196"/>
      <c r="DI300" s="196"/>
      <c r="DJ300" s="196"/>
      <c r="DK300" s="196"/>
      <c r="DL300" s="196"/>
      <c r="DM300" s="196"/>
      <c r="DN300" s="196"/>
      <c r="DO300" s="196"/>
      <c r="DP300" s="196"/>
      <c r="DQ300" s="196"/>
      <c r="DR300" s="196"/>
      <c r="DS300" s="196"/>
      <c r="DT300" s="196"/>
      <c r="DU300" s="196"/>
      <c r="DV300" s="196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</row>
    <row r="301" spans="1:312" x14ac:dyDescent="0.25">
      <c r="A301" s="86"/>
      <c r="B301" s="86"/>
      <c r="C301" s="86"/>
      <c r="D301" s="86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6"/>
      <c r="BD301" s="196"/>
      <c r="BE301" s="196"/>
      <c r="BF301" s="196"/>
      <c r="BG301" s="196"/>
      <c r="BH301" s="196"/>
      <c r="BI301" s="196"/>
      <c r="BJ301" s="196"/>
      <c r="BK301" s="196"/>
      <c r="BL301" s="196"/>
      <c r="BM301" s="196"/>
      <c r="BN301" s="196"/>
      <c r="BO301" s="196"/>
      <c r="BP301" s="196"/>
      <c r="BQ301" s="196"/>
      <c r="BR301" s="196"/>
      <c r="BS301" s="196"/>
      <c r="BT301" s="196"/>
      <c r="BU301" s="196"/>
      <c r="BV301" s="196"/>
      <c r="BW301" s="196"/>
      <c r="BX301" s="196"/>
      <c r="BY301" s="196"/>
      <c r="BZ301" s="196"/>
      <c r="CA301" s="196"/>
      <c r="CB301" s="196"/>
      <c r="CC301" s="196"/>
      <c r="CD301" s="196"/>
      <c r="CE301" s="196"/>
      <c r="CF301" s="196"/>
      <c r="CG301" s="196"/>
      <c r="CH301" s="196"/>
      <c r="CI301" s="196"/>
      <c r="CJ301" s="196"/>
      <c r="CK301" s="196"/>
      <c r="CL301" s="196"/>
      <c r="CM301" s="196"/>
      <c r="CN301" s="196"/>
      <c r="CO301" s="196"/>
      <c r="CP301" s="196"/>
      <c r="CQ301" s="196"/>
      <c r="CR301" s="196"/>
      <c r="CS301" s="196"/>
      <c r="CT301" s="196"/>
      <c r="CU301" s="196"/>
      <c r="CV301" s="196"/>
      <c r="CW301" s="196"/>
      <c r="CX301" s="196"/>
      <c r="CY301" s="196"/>
      <c r="CZ301" s="196"/>
      <c r="DA301" s="196"/>
      <c r="DB301" s="196"/>
      <c r="DC301" s="196"/>
      <c r="DD301" s="196"/>
      <c r="DE301" s="196"/>
      <c r="DF301" s="196"/>
      <c r="DG301" s="196"/>
      <c r="DH301" s="196"/>
      <c r="DI301" s="196"/>
      <c r="DJ301" s="196"/>
      <c r="DK301" s="196"/>
      <c r="DL301" s="196"/>
      <c r="DM301" s="196"/>
      <c r="DN301" s="196"/>
      <c r="DO301" s="196"/>
      <c r="DP301" s="196"/>
      <c r="DQ301" s="196"/>
      <c r="DR301" s="196"/>
      <c r="DS301" s="196"/>
      <c r="DT301" s="196"/>
      <c r="DU301" s="196"/>
      <c r="DV301" s="196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</row>
    <row r="302" spans="1:312" x14ac:dyDescent="0.25">
      <c r="A302" s="86"/>
      <c r="B302" s="86"/>
      <c r="C302" s="86"/>
      <c r="D302" s="86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6"/>
      <c r="BD302" s="196"/>
      <c r="BE302" s="196"/>
      <c r="BF302" s="196"/>
      <c r="BG302" s="196"/>
      <c r="BH302" s="196"/>
      <c r="BI302" s="196"/>
      <c r="BJ302" s="196"/>
      <c r="BK302" s="196"/>
      <c r="BL302" s="196"/>
      <c r="BM302" s="196"/>
      <c r="BN302" s="196"/>
      <c r="BO302" s="196"/>
      <c r="BP302" s="196"/>
      <c r="BQ302" s="196"/>
      <c r="BR302" s="196"/>
      <c r="BS302" s="196"/>
      <c r="BT302" s="196"/>
      <c r="BU302" s="196"/>
      <c r="BV302" s="196"/>
      <c r="BW302" s="196"/>
      <c r="BX302" s="196"/>
      <c r="BY302" s="196"/>
      <c r="BZ302" s="196"/>
      <c r="CA302" s="196"/>
      <c r="CB302" s="196"/>
      <c r="CC302" s="196"/>
      <c r="CD302" s="196"/>
      <c r="CE302" s="196"/>
      <c r="CF302" s="196"/>
      <c r="CG302" s="196"/>
      <c r="CH302" s="196"/>
      <c r="CI302" s="196"/>
      <c r="CJ302" s="196"/>
      <c r="CK302" s="196"/>
      <c r="CL302" s="196"/>
      <c r="CM302" s="196"/>
      <c r="CN302" s="196"/>
      <c r="CO302" s="196"/>
      <c r="CP302" s="196"/>
      <c r="CQ302" s="196"/>
      <c r="CR302" s="196"/>
      <c r="CS302" s="196"/>
      <c r="CT302" s="196"/>
      <c r="CU302" s="196"/>
      <c r="CV302" s="196"/>
      <c r="CW302" s="196"/>
      <c r="CX302" s="196"/>
      <c r="CY302" s="196"/>
      <c r="CZ302" s="196"/>
      <c r="DA302" s="196"/>
      <c r="DB302" s="196"/>
      <c r="DC302" s="196"/>
      <c r="DD302" s="196"/>
      <c r="DE302" s="196"/>
      <c r="DF302" s="196"/>
      <c r="DG302" s="196"/>
      <c r="DH302" s="196"/>
      <c r="DI302" s="196"/>
      <c r="DJ302" s="196"/>
      <c r="DK302" s="196"/>
      <c r="DL302" s="196"/>
      <c r="DM302" s="196"/>
      <c r="DN302" s="196"/>
      <c r="DO302" s="196"/>
      <c r="DP302" s="196"/>
      <c r="DQ302" s="196"/>
      <c r="DR302" s="196"/>
      <c r="DS302" s="196"/>
      <c r="DT302" s="196"/>
      <c r="DU302" s="196"/>
      <c r="DV302" s="196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</row>
  </sheetData>
  <sheetProtection password="EDE3" sheet="1" objects="1" scenarios="1"/>
  <sortState columnSort="1" ref="E1:AR301">
    <sortCondition ref="E2:AR2"/>
  </sortState>
  <pageMargins left="0.7" right="0.7" top="0.75" bottom="0.75" header="0.3" footer="0.3"/>
  <pageSetup orientation="portrait" horizontalDpi="4294967294" verticalDpi="4294967294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E305"/>
  <sheetViews>
    <sheetView workbookViewId="0"/>
  </sheetViews>
  <sheetFormatPr defaultRowHeight="15" x14ac:dyDescent="0.25"/>
  <cols>
    <col min="1" max="1" width="12.140625" bestFit="1" customWidth="1"/>
    <col min="2" max="2" width="11.42578125" bestFit="1" customWidth="1"/>
    <col min="3" max="3" width="32.28515625" bestFit="1" customWidth="1"/>
    <col min="4" max="4" width="12.85546875" bestFit="1" customWidth="1"/>
    <col min="5" max="5" width="23.5703125" bestFit="1" customWidth="1"/>
    <col min="6" max="6" width="12.140625" bestFit="1" customWidth="1"/>
    <col min="7" max="7" width="11.42578125" bestFit="1" customWidth="1"/>
    <col min="8" max="8" width="36.85546875" bestFit="1" customWidth="1"/>
    <col min="9" max="9" width="56" bestFit="1" customWidth="1"/>
    <col min="10" max="12" width="7.85546875" style="189" bestFit="1" customWidth="1"/>
    <col min="13" max="317" width="9.140625" style="189"/>
  </cols>
  <sheetData>
    <row r="1" spans="1:317" x14ac:dyDescent="0.25">
      <c r="A1" s="88"/>
      <c r="B1" s="88"/>
      <c r="C1" s="88"/>
      <c r="D1" s="88"/>
      <c r="E1" s="88"/>
      <c r="F1" s="88"/>
      <c r="G1" s="88" t="str">
        <f>README!H1</f>
        <v>ACCOUNTING</v>
      </c>
      <c r="H1" s="88" t="str">
        <f>CONCATENATE(G1,"!$C$4:$J$100")</f>
        <v>ACCOUNTING!$C$4:$J$100</v>
      </c>
      <c r="I1" s="207" t="s">
        <v>551</v>
      </c>
      <c r="J1" s="71" t="str">
        <f ca="1">IF(ISERROR(VLOOKUP(J$4,INDIRECT($H$1),8,FALSE)),CONCATENATE(" ",J$4," (prerequisite or corequisite)"," "),IF(VLOOKUP(J$4,INDIRECT($H$1),8,FALSE)=1,"",CONCATENATE(" ",J$4," (prerequisite or corequisite)"," ")))</f>
        <v xml:space="preserve"> ACT 215 (prerequisite or corequisite) </v>
      </c>
      <c r="K1" s="71" t="str">
        <f t="shared" ref="K1:BV1" ca="1" si="0">IF(ISERROR(VLOOKUP(K$4,INDIRECT($H$1),8,FALSE)),CONCATENATE(" ",K$4," (prerequisite or corequisite)"," "),IF(VLOOKUP(K$4,INDIRECT($H$1),8,FALSE)=1,"",CONCATENATE(" ",K$4," (prerequisite or corequisite)"," ")))</f>
        <v xml:space="preserve"> ACT 216 (prerequisite or corequisite) </v>
      </c>
      <c r="L1" s="71" t="str">
        <f t="shared" ca="1" si="0"/>
        <v xml:space="preserve"> ACT 320 (prerequisite or corequisite) </v>
      </c>
      <c r="M1" s="71" t="str">
        <f t="shared" ca="1" si="0"/>
        <v xml:space="preserve"> ACT 327 (prerequisite or corequisite) </v>
      </c>
      <c r="N1" s="71" t="str">
        <f t="shared" ca="1" si="0"/>
        <v xml:space="preserve"> ACT 328 (prerequisite or corequisite) </v>
      </c>
      <c r="O1" s="71" t="str">
        <f t="shared" ca="1" si="0"/>
        <v xml:space="preserve"> ACT 442 (prerequisite or corequisite) </v>
      </c>
      <c r="P1" s="71" t="str">
        <f t="shared" ca="1" si="0"/>
        <v xml:space="preserve"> BUS 201 (prerequisite or corequisite) </v>
      </c>
      <c r="Q1" s="71" t="str">
        <f t="shared" ca="1" si="0"/>
        <v xml:space="preserve"> BUS 202 (prerequisite or corequisite) </v>
      </c>
      <c r="R1" s="71" t="str">
        <f t="shared" ca="1" si="0"/>
        <v xml:space="preserve"> BUS 325 (prerequisite or corequisite) </v>
      </c>
      <c r="S1" s="71" t="str">
        <f t="shared" ca="1" si="0"/>
        <v xml:space="preserve"> CHI 101 (prerequisite or corequisite) </v>
      </c>
      <c r="T1" s="71" t="str">
        <f t="shared" ca="1" si="0"/>
        <v xml:space="preserve"> CHI 102 (prerequisite or corequisite) </v>
      </c>
      <c r="U1" s="71" t="str">
        <f t="shared" ca="1" si="0"/>
        <v xml:space="preserve"> CHI 203 (prerequisite or corequisite) </v>
      </c>
      <c r="V1" s="71" t="str">
        <f t="shared" ca="1" si="0"/>
        <v xml:space="preserve"> CHI 204 (prerequisite or corequisite) </v>
      </c>
      <c r="W1" s="71" t="str">
        <f t="shared" ca="1" si="0"/>
        <v xml:space="preserve"> COMP 102 (prerequisite or corequisite) </v>
      </c>
      <c r="X1" s="71" t="str">
        <f t="shared" ca="1" si="0"/>
        <v xml:space="preserve"> FIN 338 (prerequisite or corequisite) </v>
      </c>
      <c r="Y1" s="71" t="str">
        <f t="shared" ca="1" si="0"/>
        <v xml:space="preserve"> FRE 101 (prerequisite or corequisite) </v>
      </c>
      <c r="Z1" s="71" t="str">
        <f t="shared" ca="1" si="0"/>
        <v xml:space="preserve"> FRE 102 (prerequisite or corequisite) </v>
      </c>
      <c r="AA1" s="71" t="str">
        <f t="shared" ca="1" si="0"/>
        <v xml:space="preserve"> FRE 203 (prerequisite or corequisite) </v>
      </c>
      <c r="AB1" s="71" t="str">
        <f t="shared" ca="1" si="0"/>
        <v xml:space="preserve"> FRE 204 (prerequisite or corequisite) </v>
      </c>
      <c r="AC1" s="71" t="str">
        <f t="shared" ca="1" si="0"/>
        <v xml:space="preserve"> FRE 301 (prerequisite or corequisite) </v>
      </c>
      <c r="AD1" s="71" t="str">
        <f t="shared" ca="1" si="0"/>
        <v xml:space="preserve"> GER 101 (prerequisite or corequisite) </v>
      </c>
      <c r="AE1" s="71" t="str">
        <f t="shared" ca="1" si="0"/>
        <v xml:space="preserve"> GER 102 (prerequisite or corequisite) </v>
      </c>
      <c r="AF1" s="71" t="str">
        <f t="shared" ca="1" si="0"/>
        <v xml:space="preserve"> HEB 101 (prerequisite or corequisite) </v>
      </c>
      <c r="AG1" s="71" t="str">
        <f t="shared" ca="1" si="0"/>
        <v xml:space="preserve"> HEB 102 (prerequisite or corequisite) </v>
      </c>
      <c r="AH1" s="71" t="str">
        <f t="shared" ca="1" si="0"/>
        <v xml:space="preserve"> HEB 203 (prerequisite or corequisite) </v>
      </c>
      <c r="AI1" s="71" t="str">
        <f t="shared" ca="1" si="0"/>
        <v xml:space="preserve"> HEB 204 (prerequisite or corequisite) </v>
      </c>
      <c r="AJ1" s="71" t="str">
        <f t="shared" ca="1" si="0"/>
        <v xml:space="preserve"> HEB 301 (prerequisite or corequisite) </v>
      </c>
      <c r="AK1" s="71" t="str">
        <f t="shared" ca="1" si="0"/>
        <v xml:space="preserve"> HPE 001 (prerequisite or corequisite) </v>
      </c>
      <c r="AL1" s="71" t="str">
        <f t="shared" ca="1" si="0"/>
        <v xml:space="preserve"> MAT 105 (prerequisite or corequisite) </v>
      </c>
      <c r="AM1" s="71" t="str">
        <f t="shared" ca="1" si="0"/>
        <v xml:space="preserve"> MAT 106 (prerequisite or corequisite) </v>
      </c>
      <c r="AN1" s="71" t="str">
        <f t="shared" ca="1" si="0"/>
        <v xml:space="preserve"> MAT 201 (prerequisite or corequisite) </v>
      </c>
      <c r="AO1" s="71" t="str">
        <f t="shared" ca="1" si="0"/>
        <v xml:space="preserve"> MAT 232 (prerequisite or corequisite) </v>
      </c>
      <c r="AP1" s="71" t="str">
        <f t="shared" ca="1" si="0"/>
        <v xml:space="preserve"> MGT 130 (prerequisite or corequisite) </v>
      </c>
      <c r="AQ1" s="71" t="str">
        <f t="shared" ca="1" si="0"/>
        <v xml:space="preserve"> MKT 130 (prerequisite or corequisite) </v>
      </c>
      <c r="AR1" s="71" t="str">
        <f t="shared" ca="1" si="0"/>
        <v xml:space="preserve"> SPA 101 (prerequisite or corequisite) </v>
      </c>
      <c r="AS1" s="71" t="str">
        <f t="shared" ca="1" si="0"/>
        <v xml:space="preserve"> SPA 102 (prerequisite or corequisite) </v>
      </c>
      <c r="AT1" s="71" t="str">
        <f t="shared" ca="1" si="0"/>
        <v xml:space="preserve"> SPA 203 (prerequisite or corequisite) </v>
      </c>
      <c r="AU1" s="71" t="str">
        <f t="shared" ca="1" si="0"/>
        <v xml:space="preserve"> SPA 204 (prerequisite or corequisite) </v>
      </c>
      <c r="AV1" s="71" t="str">
        <f t="shared" ca="1" si="0"/>
        <v xml:space="preserve"> SPA 303 (prerequisite or corequisite) </v>
      </c>
      <c r="AW1" s="71" t="str">
        <f t="shared" ca="1" si="0"/>
        <v xml:space="preserve"> SPA 304 (prerequisite or corequisite) </v>
      </c>
      <c r="AX1" s="71" t="str">
        <f t="shared" ca="1" si="0"/>
        <v xml:space="preserve"> Spanish major (prerequisite or corequisite) </v>
      </c>
      <c r="AY1" s="71" t="str">
        <f t="shared" ca="1" si="0"/>
        <v xml:space="preserve"> Chinese minor (prerequisite or corequisite) </v>
      </c>
      <c r="AZ1" s="71" t="str">
        <f t="shared" ca="1" si="0"/>
        <v xml:space="preserve"> suitable ACT/SAT score (prerequisite or corequisite) </v>
      </c>
      <c r="BA1" s="71" t="str">
        <f t="shared" ca="1" si="0"/>
        <v xml:space="preserve"> suitable placement score (prerequisite or corequisite) </v>
      </c>
      <c r="BB1" s="71" t="str">
        <f t="shared" ca="1" si="0"/>
        <v xml:space="preserve"> business major or minor (prerequisite or corequisite) </v>
      </c>
      <c r="BC1" s="71" t="str">
        <f t="shared" ca="1" si="0"/>
        <v xml:space="preserve"> junior or senior status (prerequisite or corequisite) </v>
      </c>
      <c r="BD1" s="71" t="str">
        <f t="shared" ca="1" si="0"/>
        <v xml:space="preserve"> senior marketing major (prerequisite or corequisite) </v>
      </c>
      <c r="BE1" s="71" t="str">
        <f t="shared" ca="1" si="0"/>
        <v xml:space="preserve"> senior standing (prerequisite or corequisite) </v>
      </c>
      <c r="BF1" s="71" t="str">
        <f t="shared" ca="1" si="0"/>
        <v xml:space="preserve"> unknown (prerequisite or corequisite) </v>
      </c>
      <c r="BG1" s="71" t="str">
        <f t="shared" ca="1" si="0"/>
        <v xml:space="preserve"> permission (prerequisite or corequisite) </v>
      </c>
      <c r="BH1" s="71" t="str">
        <f t="shared" ca="1" si="0"/>
        <v xml:space="preserve"> 0 (prerequisite or corequisite) </v>
      </c>
      <c r="BI1" s="71" t="str">
        <f t="shared" ca="1" si="0"/>
        <v xml:space="preserve"> 0 (prerequisite or corequisite) </v>
      </c>
      <c r="BJ1" s="71" t="str">
        <f t="shared" ca="1" si="0"/>
        <v xml:space="preserve"> 0 (prerequisite or corequisite) </v>
      </c>
      <c r="BK1" s="71" t="str">
        <f t="shared" ca="1" si="0"/>
        <v xml:space="preserve"> 0 (prerequisite or corequisite) </v>
      </c>
      <c r="BL1" s="71" t="str">
        <f t="shared" ca="1" si="0"/>
        <v xml:space="preserve"> 0 (prerequisite or corequisite) </v>
      </c>
      <c r="BM1" s="71" t="str">
        <f t="shared" ca="1" si="0"/>
        <v xml:space="preserve"> 0 (prerequisite or corequisite) </v>
      </c>
      <c r="BN1" s="71" t="str">
        <f t="shared" ca="1" si="0"/>
        <v xml:space="preserve"> 0 (prerequisite or corequisite) </v>
      </c>
      <c r="BO1" s="71" t="str">
        <f t="shared" ca="1" si="0"/>
        <v xml:space="preserve"> 0 (prerequisite or corequisite) </v>
      </c>
      <c r="BP1" s="71" t="str">
        <f t="shared" ca="1" si="0"/>
        <v xml:space="preserve"> 0 (prerequisite or corequisite) </v>
      </c>
      <c r="BQ1" s="71" t="str">
        <f t="shared" ca="1" si="0"/>
        <v xml:space="preserve"> 0 (prerequisite or corequisite) </v>
      </c>
      <c r="BR1" s="71" t="str">
        <f t="shared" ca="1" si="0"/>
        <v xml:space="preserve"> 0 (prerequisite or corequisite) </v>
      </c>
      <c r="BS1" s="71" t="str">
        <f t="shared" ca="1" si="0"/>
        <v xml:space="preserve"> 0 (prerequisite or corequisite) </v>
      </c>
      <c r="BT1" s="71" t="str">
        <f t="shared" ca="1" si="0"/>
        <v xml:space="preserve"> 0 (prerequisite or corequisite) </v>
      </c>
      <c r="BU1" s="71" t="str">
        <f t="shared" ca="1" si="0"/>
        <v xml:space="preserve"> 0 (prerequisite or corequisite) </v>
      </c>
      <c r="BV1" s="71" t="str">
        <f t="shared" ca="1" si="0"/>
        <v xml:space="preserve"> 0 (prerequisite or corequisite) </v>
      </c>
      <c r="BW1" s="71" t="str">
        <f t="shared" ref="BW1:BZ1" ca="1" si="1">IF(ISERROR(VLOOKUP(BW$4,INDIRECT($H$1),8,FALSE)),CONCATENATE(" ",BW$4," (prerequisite or corequisite)"," "),IF(VLOOKUP(BW$4,INDIRECT($H$1),8,FALSE)=1,"",CONCATENATE(" ",BW$4," (prerequisite or corequisite)"," ")))</f>
        <v xml:space="preserve"> 0 (prerequisite or corequisite) </v>
      </c>
      <c r="BX1" s="71" t="str">
        <f t="shared" ca="1" si="1"/>
        <v xml:space="preserve"> 0 (prerequisite or corequisite) </v>
      </c>
      <c r="BY1" s="71" t="str">
        <f t="shared" ca="1" si="1"/>
        <v xml:space="preserve"> 0 (prerequisite or corequisite) </v>
      </c>
      <c r="BZ1" s="71" t="str">
        <f t="shared" ca="1" si="1"/>
        <v xml:space="preserve"> 0 (prerequisite or corequisite) </v>
      </c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</row>
    <row r="2" spans="1:317" x14ac:dyDescent="0.25">
      <c r="A2" s="88"/>
      <c r="B2" s="88"/>
      <c r="C2" s="88"/>
      <c r="D2" s="88"/>
      <c r="E2" s="88"/>
      <c r="F2" s="88"/>
      <c r="G2" s="88"/>
      <c r="H2" s="88"/>
      <c r="I2" s="207" t="s">
        <v>550</v>
      </c>
      <c r="J2" s="189" t="str">
        <f ca="1">IF(ISERROR(VLOOKUP(J$4,INDIRECT($H$1),8,FALSE)),CONCATENATE(" ",J$4," (",CHAR(34),"C",CHAR(34)," or better)"," "),IF(VLOOKUP(J$4,INDIRECT($H$1),5,FALSE)&gt;=2,IF(VLOOKUP(J$4,INDIRECT($H$1),8,FALSE)=1,"",CONCATENATE(" ",J$4," (",CHAR(34),"C",CHAR(34)," or better)"," ")),CONCATENATE(" ",J$4," (",CHAR(34),"C",CHAR(34)," or better)"," ")))</f>
        <v xml:space="preserve"> ACT 215 ("C" or better) </v>
      </c>
      <c r="K2" s="189" t="str">
        <f t="shared" ref="K2:BV2" ca="1" si="2">IF(ISERROR(VLOOKUP(K$4,INDIRECT($H$1),8,FALSE)),CONCATENATE(" ",K$4," (",CHAR(34),"C",CHAR(34)," or better)"," "),IF(VLOOKUP(K$4,INDIRECT($H$1),5,FALSE)&gt;=2,IF(VLOOKUP(K$4,INDIRECT($H$1),8,FALSE)=1,"",CONCATENATE(" ",K$4," (",CHAR(34),"C",CHAR(34)," or better)"," ")),CONCATENATE(" ",K$4," (",CHAR(34),"C",CHAR(34)," or better)"," ")))</f>
        <v xml:space="preserve"> ACT 216 ("C" or better) </v>
      </c>
      <c r="L2" s="189" t="str">
        <f t="shared" ca="1" si="2"/>
        <v xml:space="preserve"> ACT 320 ("C" or better) </v>
      </c>
      <c r="M2" s="189" t="str">
        <f t="shared" ca="1" si="2"/>
        <v xml:space="preserve"> ACT 327 ("C" or better) </v>
      </c>
      <c r="N2" s="189" t="str">
        <f t="shared" ca="1" si="2"/>
        <v xml:space="preserve"> ACT 328 ("C" or better) </v>
      </c>
      <c r="O2" s="189" t="str">
        <f t="shared" ca="1" si="2"/>
        <v xml:space="preserve"> ACT 442 ("C" or better) </v>
      </c>
      <c r="P2" s="189" t="str">
        <f t="shared" ca="1" si="2"/>
        <v xml:space="preserve"> BUS 201 ("C" or better) </v>
      </c>
      <c r="Q2" s="189" t="str">
        <f t="shared" ca="1" si="2"/>
        <v xml:space="preserve"> BUS 202 ("C" or better) </v>
      </c>
      <c r="R2" s="189" t="str">
        <f t="shared" ca="1" si="2"/>
        <v xml:space="preserve"> BUS 325 ("C" or better) </v>
      </c>
      <c r="S2" s="189" t="str">
        <f t="shared" ca="1" si="2"/>
        <v xml:space="preserve"> CHI 101 ("C" or better) </v>
      </c>
      <c r="T2" s="189" t="str">
        <f t="shared" ca="1" si="2"/>
        <v xml:space="preserve"> CHI 102 ("C" or better) </v>
      </c>
      <c r="U2" s="189" t="str">
        <f t="shared" ca="1" si="2"/>
        <v xml:space="preserve"> CHI 203 ("C" or better) </v>
      </c>
      <c r="V2" s="189" t="str">
        <f t="shared" ca="1" si="2"/>
        <v xml:space="preserve"> CHI 204 ("C" or better) </v>
      </c>
      <c r="W2" s="189" t="str">
        <f t="shared" ca="1" si="2"/>
        <v xml:space="preserve"> COMP 102 ("C" or better) </v>
      </c>
      <c r="X2" s="189" t="str">
        <f t="shared" ca="1" si="2"/>
        <v xml:space="preserve"> FIN 338 ("C" or better) </v>
      </c>
      <c r="Y2" s="189" t="str">
        <f t="shared" ca="1" si="2"/>
        <v xml:space="preserve"> FRE 101 ("C" or better) </v>
      </c>
      <c r="Z2" s="189" t="str">
        <f t="shared" ca="1" si="2"/>
        <v xml:space="preserve"> FRE 102 ("C" or better) </v>
      </c>
      <c r="AA2" s="189" t="str">
        <f t="shared" ca="1" si="2"/>
        <v xml:space="preserve"> FRE 203 ("C" or better) </v>
      </c>
      <c r="AB2" s="189" t="str">
        <f t="shared" ca="1" si="2"/>
        <v xml:space="preserve"> FRE 204 ("C" or better) </v>
      </c>
      <c r="AC2" s="189" t="str">
        <f t="shared" ca="1" si="2"/>
        <v xml:space="preserve"> FRE 301 ("C" or better) </v>
      </c>
      <c r="AD2" s="189" t="str">
        <f t="shared" ca="1" si="2"/>
        <v xml:space="preserve"> GER 101 ("C" or better) </v>
      </c>
      <c r="AE2" s="189" t="str">
        <f t="shared" ca="1" si="2"/>
        <v xml:space="preserve"> GER 102 ("C" or better) </v>
      </c>
      <c r="AF2" s="189" t="str">
        <f t="shared" ca="1" si="2"/>
        <v xml:space="preserve"> HEB 101 ("C" or better) </v>
      </c>
      <c r="AG2" s="189" t="str">
        <f t="shared" ca="1" si="2"/>
        <v xml:space="preserve"> HEB 102 ("C" or better) </v>
      </c>
      <c r="AH2" s="189" t="str">
        <f t="shared" ca="1" si="2"/>
        <v xml:space="preserve"> HEB 203 ("C" or better) </v>
      </c>
      <c r="AI2" s="189" t="str">
        <f t="shared" ca="1" si="2"/>
        <v xml:space="preserve"> HEB 204 ("C" or better) </v>
      </c>
      <c r="AJ2" s="189" t="str">
        <f t="shared" ca="1" si="2"/>
        <v xml:space="preserve"> HEB 301 ("C" or better) </v>
      </c>
      <c r="AK2" s="189" t="str">
        <f t="shared" ca="1" si="2"/>
        <v xml:space="preserve"> HPE 001 ("C" or better) </v>
      </c>
      <c r="AL2" s="189" t="str">
        <f t="shared" ca="1" si="2"/>
        <v xml:space="preserve"> MAT 105 ("C" or better) </v>
      </c>
      <c r="AM2" s="189" t="str">
        <f t="shared" ca="1" si="2"/>
        <v xml:space="preserve"> MAT 106 ("C" or better) </v>
      </c>
      <c r="AN2" s="189" t="str">
        <f t="shared" ca="1" si="2"/>
        <v xml:space="preserve"> MAT 201 ("C" or better) </v>
      </c>
      <c r="AO2" s="189" t="str">
        <f t="shared" ca="1" si="2"/>
        <v xml:space="preserve"> MAT 232 ("C" or better) </v>
      </c>
      <c r="AP2" s="189" t="str">
        <f t="shared" ca="1" si="2"/>
        <v xml:space="preserve"> MGT 130 ("C" or better) </v>
      </c>
      <c r="AQ2" s="189" t="str">
        <f t="shared" ca="1" si="2"/>
        <v xml:space="preserve"> MKT 130 ("C" or better) </v>
      </c>
      <c r="AR2" s="189" t="str">
        <f t="shared" ca="1" si="2"/>
        <v xml:space="preserve"> SPA 101 ("C" or better) </v>
      </c>
      <c r="AS2" s="189" t="str">
        <f t="shared" ca="1" si="2"/>
        <v xml:space="preserve"> SPA 102 ("C" or better) </v>
      </c>
      <c r="AT2" s="189" t="str">
        <f t="shared" ca="1" si="2"/>
        <v xml:space="preserve"> SPA 203 ("C" or better) </v>
      </c>
      <c r="AU2" s="189" t="str">
        <f t="shared" ca="1" si="2"/>
        <v xml:space="preserve"> SPA 204 ("C" or better) </v>
      </c>
      <c r="AV2" s="189" t="str">
        <f t="shared" ca="1" si="2"/>
        <v xml:space="preserve"> SPA 303 ("C" or better) </v>
      </c>
      <c r="AW2" s="189" t="str">
        <f t="shared" ca="1" si="2"/>
        <v xml:space="preserve"> SPA 304 ("C" or better) </v>
      </c>
      <c r="AX2" s="189" t="str">
        <f t="shared" ca="1" si="2"/>
        <v xml:space="preserve"> Spanish major ("C" or better) </v>
      </c>
      <c r="AY2" s="189" t="str">
        <f t="shared" ca="1" si="2"/>
        <v xml:space="preserve"> Chinese minor ("C" or better) </v>
      </c>
      <c r="AZ2" s="189" t="str">
        <f t="shared" ca="1" si="2"/>
        <v xml:space="preserve"> suitable ACT/SAT score ("C" or better) </v>
      </c>
      <c r="BA2" s="189" t="str">
        <f t="shared" ca="1" si="2"/>
        <v xml:space="preserve"> suitable placement score ("C" or better) </v>
      </c>
      <c r="BB2" s="189" t="str">
        <f t="shared" ca="1" si="2"/>
        <v xml:space="preserve"> business major or minor ("C" or better) </v>
      </c>
      <c r="BC2" s="189" t="str">
        <f t="shared" ca="1" si="2"/>
        <v xml:space="preserve"> junior or senior status ("C" or better) </v>
      </c>
      <c r="BD2" s="189" t="str">
        <f t="shared" ca="1" si="2"/>
        <v xml:space="preserve"> senior marketing major ("C" or better) </v>
      </c>
      <c r="BE2" s="189" t="str">
        <f t="shared" ca="1" si="2"/>
        <v xml:space="preserve"> senior standing ("C" or better) </v>
      </c>
      <c r="BF2" s="189" t="str">
        <f t="shared" ca="1" si="2"/>
        <v xml:space="preserve"> unknown ("C" or better) </v>
      </c>
      <c r="BG2" s="189" t="str">
        <f t="shared" ca="1" si="2"/>
        <v xml:space="preserve"> permission ("C" or better) </v>
      </c>
      <c r="BH2" s="189" t="str">
        <f t="shared" ca="1" si="2"/>
        <v xml:space="preserve"> 0 ("C" or better) </v>
      </c>
      <c r="BI2" s="189" t="str">
        <f t="shared" ca="1" si="2"/>
        <v xml:space="preserve"> 0 ("C" or better) </v>
      </c>
      <c r="BJ2" s="189" t="str">
        <f t="shared" ca="1" si="2"/>
        <v xml:space="preserve"> 0 ("C" or better) </v>
      </c>
      <c r="BK2" s="189" t="str">
        <f t="shared" ca="1" si="2"/>
        <v xml:space="preserve"> 0 ("C" or better) </v>
      </c>
      <c r="BL2" s="189" t="str">
        <f t="shared" ca="1" si="2"/>
        <v xml:space="preserve"> 0 ("C" or better) </v>
      </c>
      <c r="BM2" s="189" t="str">
        <f t="shared" ca="1" si="2"/>
        <v xml:space="preserve"> 0 ("C" or better) </v>
      </c>
      <c r="BN2" s="189" t="str">
        <f t="shared" ca="1" si="2"/>
        <v xml:space="preserve"> 0 ("C" or better) </v>
      </c>
      <c r="BO2" s="189" t="str">
        <f t="shared" ca="1" si="2"/>
        <v xml:space="preserve"> 0 ("C" or better) </v>
      </c>
      <c r="BP2" s="189" t="str">
        <f t="shared" ca="1" si="2"/>
        <v xml:space="preserve"> 0 ("C" or better) </v>
      </c>
      <c r="BQ2" s="189" t="str">
        <f t="shared" ca="1" si="2"/>
        <v xml:space="preserve"> 0 ("C" or better) </v>
      </c>
      <c r="BR2" s="189" t="str">
        <f t="shared" ca="1" si="2"/>
        <v xml:space="preserve"> 0 ("C" or better) </v>
      </c>
      <c r="BS2" s="189" t="str">
        <f t="shared" ca="1" si="2"/>
        <v xml:space="preserve"> 0 ("C" or better) </v>
      </c>
      <c r="BT2" s="189" t="str">
        <f t="shared" ca="1" si="2"/>
        <v xml:space="preserve"> 0 ("C" or better) </v>
      </c>
      <c r="BU2" s="189" t="str">
        <f t="shared" ca="1" si="2"/>
        <v xml:space="preserve"> 0 ("C" or better) </v>
      </c>
      <c r="BV2" s="189" t="str">
        <f t="shared" ca="1" si="2"/>
        <v xml:space="preserve"> 0 ("C" or better) </v>
      </c>
      <c r="BW2" s="189" t="str">
        <f t="shared" ref="BW2:BZ2" ca="1" si="3">IF(ISERROR(VLOOKUP(BW$4,INDIRECT($H$1),8,FALSE)),CONCATENATE(" ",BW$4," (",CHAR(34),"C",CHAR(34)," or better)"," "),IF(VLOOKUP(BW$4,INDIRECT($H$1),5,FALSE)&gt;=2,IF(VLOOKUP(BW$4,INDIRECT($H$1),8,FALSE)=1,"",CONCATENATE(" ",BW$4," (",CHAR(34),"C",CHAR(34)," or better)"," ")),CONCATENATE(" ",BW$4," (",CHAR(34),"C",CHAR(34)," or better)"," ")))</f>
        <v xml:space="preserve"> 0 ("C" or better) </v>
      </c>
      <c r="BX2" s="189" t="str">
        <f t="shared" ca="1" si="3"/>
        <v xml:space="preserve"> 0 ("C" or better) </v>
      </c>
      <c r="BY2" s="189" t="str">
        <f t="shared" ca="1" si="3"/>
        <v xml:space="preserve"> 0 ("C" or better) </v>
      </c>
      <c r="BZ2" s="189" t="str">
        <f t="shared" ca="1" si="3"/>
        <v xml:space="preserve"> 0 ("C" or better) </v>
      </c>
    </row>
    <row r="3" spans="1:317" x14ac:dyDescent="0.25">
      <c r="A3" s="88"/>
      <c r="B3" s="88"/>
      <c r="C3" s="88"/>
      <c r="D3" s="88"/>
      <c r="E3" s="88"/>
      <c r="F3" s="88"/>
      <c r="G3" s="88"/>
      <c r="H3" s="88"/>
      <c r="I3" s="207" t="s">
        <v>549</v>
      </c>
      <c r="J3" s="189" t="str">
        <f ca="1">IF(ISERROR(VLOOKUP(J$4,INDIRECT($H$1),8,FALSE)),CONCATENATE(" ",J$4," "),IF(VLOOKUP(J$4,INDIRECT($H$1),8,FALSE)=1,"",CONCATENATE(" ",J$4," ")))</f>
        <v xml:space="preserve"> ACT 215 </v>
      </c>
      <c r="K3" s="189" t="str">
        <f t="shared" ref="K3:BV3" ca="1" si="4">IF(ISERROR(VLOOKUP(K$4,INDIRECT($H$1),8,FALSE)),CONCATENATE(" ",K$4," "),IF(VLOOKUP(K$4,INDIRECT($H$1),8,FALSE)=1,"",CONCATENATE(" ",K$4," ")))</f>
        <v xml:space="preserve"> ACT 216 </v>
      </c>
      <c r="L3" s="189" t="str">
        <f t="shared" ca="1" si="4"/>
        <v xml:space="preserve"> ACT 320 </v>
      </c>
      <c r="M3" s="189" t="str">
        <f t="shared" ca="1" si="4"/>
        <v xml:space="preserve"> ACT 327 </v>
      </c>
      <c r="N3" s="189" t="str">
        <f t="shared" ca="1" si="4"/>
        <v xml:space="preserve"> ACT 328 </v>
      </c>
      <c r="O3" s="189" t="str">
        <f t="shared" ca="1" si="4"/>
        <v xml:space="preserve"> ACT 442 </v>
      </c>
      <c r="P3" s="189" t="str">
        <f t="shared" ca="1" si="4"/>
        <v xml:space="preserve"> BUS 201 </v>
      </c>
      <c r="Q3" s="189" t="str">
        <f t="shared" ca="1" si="4"/>
        <v xml:space="preserve"> BUS 202 </v>
      </c>
      <c r="R3" s="189" t="str">
        <f t="shared" ca="1" si="4"/>
        <v xml:space="preserve"> BUS 325 </v>
      </c>
      <c r="S3" s="189" t="str">
        <f t="shared" ca="1" si="4"/>
        <v xml:space="preserve"> CHI 101 </v>
      </c>
      <c r="T3" s="189" t="str">
        <f t="shared" ca="1" si="4"/>
        <v xml:space="preserve"> CHI 102 </v>
      </c>
      <c r="U3" s="189" t="str">
        <f t="shared" ca="1" si="4"/>
        <v xml:space="preserve"> CHI 203 </v>
      </c>
      <c r="V3" s="189" t="str">
        <f t="shared" ca="1" si="4"/>
        <v xml:space="preserve"> CHI 204 </v>
      </c>
      <c r="W3" s="189" t="str">
        <f t="shared" ca="1" si="4"/>
        <v xml:space="preserve"> COMP 102 </v>
      </c>
      <c r="X3" s="189" t="str">
        <f t="shared" ca="1" si="4"/>
        <v xml:space="preserve"> FIN 338 </v>
      </c>
      <c r="Y3" s="189" t="str">
        <f t="shared" ca="1" si="4"/>
        <v xml:space="preserve"> FRE 101 </v>
      </c>
      <c r="Z3" s="189" t="str">
        <f t="shared" ca="1" si="4"/>
        <v xml:space="preserve"> FRE 102 </v>
      </c>
      <c r="AA3" s="189" t="str">
        <f t="shared" ca="1" si="4"/>
        <v xml:space="preserve"> FRE 203 </v>
      </c>
      <c r="AB3" s="189" t="str">
        <f t="shared" ca="1" si="4"/>
        <v xml:space="preserve"> FRE 204 </v>
      </c>
      <c r="AC3" s="189" t="str">
        <f t="shared" ca="1" si="4"/>
        <v xml:space="preserve"> FRE 301 </v>
      </c>
      <c r="AD3" s="189" t="str">
        <f t="shared" ca="1" si="4"/>
        <v xml:space="preserve"> GER 101 </v>
      </c>
      <c r="AE3" s="189" t="str">
        <f t="shared" ca="1" si="4"/>
        <v xml:space="preserve"> GER 102 </v>
      </c>
      <c r="AF3" s="189" t="str">
        <f t="shared" ca="1" si="4"/>
        <v xml:space="preserve"> HEB 101 </v>
      </c>
      <c r="AG3" s="189" t="str">
        <f t="shared" ca="1" si="4"/>
        <v xml:space="preserve"> HEB 102 </v>
      </c>
      <c r="AH3" s="189" t="str">
        <f t="shared" ca="1" si="4"/>
        <v xml:space="preserve"> HEB 203 </v>
      </c>
      <c r="AI3" s="189" t="str">
        <f t="shared" ca="1" si="4"/>
        <v xml:space="preserve"> HEB 204 </v>
      </c>
      <c r="AJ3" s="189" t="str">
        <f t="shared" ca="1" si="4"/>
        <v xml:space="preserve"> HEB 301 </v>
      </c>
      <c r="AK3" s="189" t="str">
        <f t="shared" ca="1" si="4"/>
        <v xml:space="preserve"> HPE 001 </v>
      </c>
      <c r="AL3" s="189" t="str">
        <f t="shared" ca="1" si="4"/>
        <v xml:space="preserve"> MAT 105 </v>
      </c>
      <c r="AM3" s="189" t="str">
        <f t="shared" ca="1" si="4"/>
        <v xml:space="preserve"> MAT 106 </v>
      </c>
      <c r="AN3" s="189" t="str">
        <f t="shared" ca="1" si="4"/>
        <v xml:space="preserve"> MAT 201 </v>
      </c>
      <c r="AO3" s="189" t="str">
        <f t="shared" ca="1" si="4"/>
        <v xml:space="preserve"> MAT 232 </v>
      </c>
      <c r="AP3" s="189" t="str">
        <f t="shared" ca="1" si="4"/>
        <v xml:space="preserve"> MGT 130 </v>
      </c>
      <c r="AQ3" s="189" t="str">
        <f t="shared" ca="1" si="4"/>
        <v xml:space="preserve"> MKT 130 </v>
      </c>
      <c r="AR3" s="189" t="str">
        <f t="shared" ca="1" si="4"/>
        <v xml:space="preserve"> SPA 101 </v>
      </c>
      <c r="AS3" s="189" t="str">
        <f t="shared" ca="1" si="4"/>
        <v xml:space="preserve"> SPA 102 </v>
      </c>
      <c r="AT3" s="189" t="str">
        <f t="shared" ca="1" si="4"/>
        <v xml:space="preserve"> SPA 203 </v>
      </c>
      <c r="AU3" s="189" t="str">
        <f t="shared" ca="1" si="4"/>
        <v xml:space="preserve"> SPA 204 </v>
      </c>
      <c r="AV3" s="189" t="str">
        <f t="shared" ca="1" si="4"/>
        <v xml:space="preserve"> SPA 303 </v>
      </c>
      <c r="AW3" s="189" t="str">
        <f t="shared" ca="1" si="4"/>
        <v xml:space="preserve"> SPA 304 </v>
      </c>
      <c r="AX3" s="189" t="str">
        <f t="shared" ca="1" si="4"/>
        <v xml:space="preserve"> Spanish major </v>
      </c>
      <c r="AY3" s="189" t="str">
        <f t="shared" ca="1" si="4"/>
        <v xml:space="preserve"> Chinese minor </v>
      </c>
      <c r="AZ3" s="189" t="str">
        <f t="shared" ca="1" si="4"/>
        <v xml:space="preserve"> suitable ACT/SAT score </v>
      </c>
      <c r="BA3" s="189" t="str">
        <f t="shared" ca="1" si="4"/>
        <v xml:space="preserve"> suitable placement score </v>
      </c>
      <c r="BB3" s="189" t="str">
        <f t="shared" ca="1" si="4"/>
        <v xml:space="preserve"> business major or minor </v>
      </c>
      <c r="BC3" s="189" t="str">
        <f t="shared" ca="1" si="4"/>
        <v xml:space="preserve"> junior or senior status </v>
      </c>
      <c r="BD3" s="189" t="str">
        <f t="shared" ca="1" si="4"/>
        <v xml:space="preserve"> senior marketing major </v>
      </c>
      <c r="BE3" s="189" t="str">
        <f t="shared" ca="1" si="4"/>
        <v xml:space="preserve"> senior standing </v>
      </c>
      <c r="BF3" s="189" t="str">
        <f t="shared" ca="1" si="4"/>
        <v xml:space="preserve"> unknown </v>
      </c>
      <c r="BG3" s="189" t="str">
        <f t="shared" ca="1" si="4"/>
        <v xml:space="preserve"> permission </v>
      </c>
      <c r="BH3" s="189" t="str">
        <f t="shared" ca="1" si="4"/>
        <v xml:space="preserve"> 0 </v>
      </c>
      <c r="BI3" s="189" t="str">
        <f t="shared" ca="1" si="4"/>
        <v xml:space="preserve"> 0 </v>
      </c>
      <c r="BJ3" s="189" t="str">
        <f t="shared" ca="1" si="4"/>
        <v xml:space="preserve"> 0 </v>
      </c>
      <c r="BK3" s="189" t="str">
        <f t="shared" ca="1" si="4"/>
        <v xml:space="preserve"> 0 </v>
      </c>
      <c r="BL3" s="189" t="str">
        <f t="shared" ca="1" si="4"/>
        <v xml:space="preserve"> 0 </v>
      </c>
      <c r="BM3" s="189" t="str">
        <f t="shared" ca="1" si="4"/>
        <v xml:space="preserve"> 0 </v>
      </c>
      <c r="BN3" s="189" t="str">
        <f t="shared" ca="1" si="4"/>
        <v xml:space="preserve"> 0 </v>
      </c>
      <c r="BO3" s="189" t="str">
        <f t="shared" ca="1" si="4"/>
        <v xml:space="preserve"> 0 </v>
      </c>
      <c r="BP3" s="189" t="str">
        <f t="shared" ca="1" si="4"/>
        <v xml:space="preserve"> 0 </v>
      </c>
      <c r="BQ3" s="189" t="str">
        <f t="shared" ca="1" si="4"/>
        <v xml:space="preserve"> 0 </v>
      </c>
      <c r="BR3" s="189" t="str">
        <f t="shared" ca="1" si="4"/>
        <v xml:space="preserve"> 0 </v>
      </c>
      <c r="BS3" s="189" t="str">
        <f t="shared" ca="1" si="4"/>
        <v xml:space="preserve"> 0 </v>
      </c>
      <c r="BT3" s="189" t="str">
        <f t="shared" ca="1" si="4"/>
        <v xml:space="preserve"> 0 </v>
      </c>
      <c r="BU3" s="189" t="str">
        <f t="shared" ca="1" si="4"/>
        <v xml:space="preserve"> 0 </v>
      </c>
      <c r="BV3" s="189" t="str">
        <f t="shared" ca="1" si="4"/>
        <v xml:space="preserve"> 0 </v>
      </c>
      <c r="BW3" s="189" t="str">
        <f t="shared" ref="BW3:BZ3" ca="1" si="5">IF(ISERROR(VLOOKUP(BW$4,INDIRECT($H$1),8,FALSE)),CONCATENATE(" ",BW$4," "),IF(VLOOKUP(BW$4,INDIRECT($H$1),8,FALSE)=1,"",CONCATENATE(" ",BW$4," ")))</f>
        <v xml:space="preserve"> 0 </v>
      </c>
      <c r="BX3" s="189" t="str">
        <f t="shared" ca="1" si="5"/>
        <v xml:space="preserve"> 0 </v>
      </c>
      <c r="BY3" s="189" t="str">
        <f t="shared" ca="1" si="5"/>
        <v xml:space="preserve"> 0 </v>
      </c>
      <c r="BZ3" s="189" t="str">
        <f t="shared" ca="1" si="5"/>
        <v xml:space="preserve"> 0 </v>
      </c>
    </row>
    <row r="4" spans="1:317" x14ac:dyDescent="0.25">
      <c r="A4" s="88"/>
      <c r="B4" s="88"/>
      <c r="C4" s="88"/>
      <c r="D4" s="88"/>
      <c r="E4" s="88"/>
      <c r="F4" s="88"/>
      <c r="G4" s="88"/>
      <c r="H4" s="88"/>
      <c r="I4" s="207" t="s">
        <v>548</v>
      </c>
      <c r="J4" s="206" t="str">
        <f>J5</f>
        <v>ACT 215</v>
      </c>
      <c r="K4" s="206" t="str">
        <f t="shared" ref="K4:BV4" si="6">K5</f>
        <v>ACT 216</v>
      </c>
      <c r="L4" s="206" t="str">
        <f t="shared" si="6"/>
        <v>ACT 320</v>
      </c>
      <c r="M4" s="206" t="str">
        <f t="shared" si="6"/>
        <v>ACT 327</v>
      </c>
      <c r="N4" s="206" t="str">
        <f t="shared" si="6"/>
        <v>ACT 328</v>
      </c>
      <c r="O4" s="206" t="str">
        <f t="shared" si="6"/>
        <v>ACT 442</v>
      </c>
      <c r="P4" s="206" t="str">
        <f t="shared" si="6"/>
        <v>BUS 201</v>
      </c>
      <c r="Q4" s="206" t="str">
        <f t="shared" si="6"/>
        <v>BUS 202</v>
      </c>
      <c r="R4" s="206" t="str">
        <f t="shared" si="6"/>
        <v>BUS 325</v>
      </c>
      <c r="S4" s="206" t="str">
        <f t="shared" si="6"/>
        <v>CHI 101</v>
      </c>
      <c r="T4" s="206" t="str">
        <f t="shared" si="6"/>
        <v>CHI 102</v>
      </c>
      <c r="U4" s="206" t="str">
        <f t="shared" si="6"/>
        <v>CHI 203</v>
      </c>
      <c r="V4" s="206" t="str">
        <f t="shared" si="6"/>
        <v>CHI 204</v>
      </c>
      <c r="W4" s="206" t="str">
        <f t="shared" si="6"/>
        <v>COMP 102</v>
      </c>
      <c r="X4" s="206" t="str">
        <f t="shared" si="6"/>
        <v>FIN 338</v>
      </c>
      <c r="Y4" s="206" t="str">
        <f t="shared" si="6"/>
        <v>FRE 101</v>
      </c>
      <c r="Z4" s="206" t="str">
        <f t="shared" si="6"/>
        <v>FRE 102</v>
      </c>
      <c r="AA4" s="206" t="str">
        <f t="shared" si="6"/>
        <v>FRE 203</v>
      </c>
      <c r="AB4" s="206" t="str">
        <f t="shared" si="6"/>
        <v>FRE 204</v>
      </c>
      <c r="AC4" s="206" t="str">
        <f t="shared" si="6"/>
        <v>FRE 301</v>
      </c>
      <c r="AD4" s="206" t="str">
        <f t="shared" si="6"/>
        <v>GER 101</v>
      </c>
      <c r="AE4" s="206" t="str">
        <f t="shared" si="6"/>
        <v>GER 102</v>
      </c>
      <c r="AF4" s="206" t="str">
        <f t="shared" si="6"/>
        <v>HEB 101</v>
      </c>
      <c r="AG4" s="206" t="str">
        <f t="shared" si="6"/>
        <v>HEB 102</v>
      </c>
      <c r="AH4" s="206" t="str">
        <f t="shared" si="6"/>
        <v>HEB 203</v>
      </c>
      <c r="AI4" s="206" t="str">
        <f t="shared" si="6"/>
        <v>HEB 204</v>
      </c>
      <c r="AJ4" s="206" t="str">
        <f t="shared" si="6"/>
        <v>HEB 301</v>
      </c>
      <c r="AK4" s="206" t="str">
        <f t="shared" si="6"/>
        <v>HPE 001</v>
      </c>
      <c r="AL4" s="206" t="str">
        <f t="shared" si="6"/>
        <v>MAT 105</v>
      </c>
      <c r="AM4" s="206" t="str">
        <f t="shared" si="6"/>
        <v>MAT 106</v>
      </c>
      <c r="AN4" s="206" t="str">
        <f t="shared" si="6"/>
        <v>MAT 201</v>
      </c>
      <c r="AO4" s="206" t="str">
        <f t="shared" si="6"/>
        <v>MAT 232</v>
      </c>
      <c r="AP4" s="206" t="str">
        <f t="shared" si="6"/>
        <v>MGT 130</v>
      </c>
      <c r="AQ4" s="206" t="str">
        <f t="shared" si="6"/>
        <v>MKT 130</v>
      </c>
      <c r="AR4" s="206" t="str">
        <f t="shared" si="6"/>
        <v>SPA 101</v>
      </c>
      <c r="AS4" s="206" t="str">
        <f t="shared" si="6"/>
        <v>SPA 102</v>
      </c>
      <c r="AT4" s="206" t="str">
        <f t="shared" si="6"/>
        <v>SPA 203</v>
      </c>
      <c r="AU4" s="206" t="str">
        <f t="shared" si="6"/>
        <v>SPA 204</v>
      </c>
      <c r="AV4" s="206" t="str">
        <f t="shared" si="6"/>
        <v>SPA 303</v>
      </c>
      <c r="AW4" s="206" t="str">
        <f t="shared" si="6"/>
        <v>SPA 304</v>
      </c>
      <c r="AX4" s="206" t="str">
        <f t="shared" si="6"/>
        <v>Spanish major</v>
      </c>
      <c r="AY4" s="206" t="str">
        <f t="shared" si="6"/>
        <v>Chinese minor</v>
      </c>
      <c r="AZ4" s="206" t="str">
        <f t="shared" si="6"/>
        <v>suitable ACT/SAT score</v>
      </c>
      <c r="BA4" s="206" t="str">
        <f t="shared" si="6"/>
        <v>suitable placement score</v>
      </c>
      <c r="BB4" s="206" t="str">
        <f t="shared" si="6"/>
        <v>business major or minor</v>
      </c>
      <c r="BC4" s="206" t="str">
        <f t="shared" si="6"/>
        <v>junior or senior status</v>
      </c>
      <c r="BD4" s="206" t="str">
        <f t="shared" si="6"/>
        <v>senior marketing major</v>
      </c>
      <c r="BE4" s="206" t="str">
        <f t="shared" si="6"/>
        <v>senior standing</v>
      </c>
      <c r="BF4" s="206" t="str">
        <f t="shared" si="6"/>
        <v>unknown</v>
      </c>
      <c r="BG4" s="206" t="str">
        <f t="shared" si="6"/>
        <v>permission</v>
      </c>
      <c r="BH4" s="206">
        <f t="shared" si="6"/>
        <v>0</v>
      </c>
      <c r="BI4" s="206">
        <f t="shared" si="6"/>
        <v>0</v>
      </c>
      <c r="BJ4" s="206">
        <f t="shared" si="6"/>
        <v>0</v>
      </c>
      <c r="BK4" s="206">
        <f t="shared" si="6"/>
        <v>0</v>
      </c>
      <c r="BL4" s="206">
        <f t="shared" si="6"/>
        <v>0</v>
      </c>
      <c r="BM4" s="206">
        <f t="shared" si="6"/>
        <v>0</v>
      </c>
      <c r="BN4" s="206">
        <f t="shared" si="6"/>
        <v>0</v>
      </c>
      <c r="BO4" s="206">
        <f t="shared" si="6"/>
        <v>0</v>
      </c>
      <c r="BP4" s="206">
        <f t="shared" si="6"/>
        <v>0</v>
      </c>
      <c r="BQ4" s="206">
        <f t="shared" si="6"/>
        <v>0</v>
      </c>
      <c r="BR4" s="206">
        <f t="shared" si="6"/>
        <v>0</v>
      </c>
      <c r="BS4" s="206">
        <f t="shared" si="6"/>
        <v>0</v>
      </c>
      <c r="BT4" s="206">
        <f t="shared" si="6"/>
        <v>0</v>
      </c>
      <c r="BU4" s="206">
        <f t="shared" si="6"/>
        <v>0</v>
      </c>
      <c r="BV4" s="206">
        <f t="shared" si="6"/>
        <v>0</v>
      </c>
      <c r="BW4" s="206">
        <f t="shared" ref="BW4:BZ4" si="7">BW5</f>
        <v>0</v>
      </c>
      <c r="BX4" s="206">
        <f t="shared" si="7"/>
        <v>0</v>
      </c>
      <c r="BY4" s="206">
        <f t="shared" si="7"/>
        <v>0</v>
      </c>
      <c r="BZ4" s="206">
        <f t="shared" si="7"/>
        <v>0</v>
      </c>
      <c r="CA4" s="206"/>
      <c r="CB4" s="206"/>
      <c r="CC4" s="206"/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/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/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/>
      <c r="DQ4" s="206"/>
      <c r="DR4" s="206"/>
      <c r="DS4" s="206"/>
      <c r="DT4" s="206"/>
      <c r="DU4" s="206"/>
      <c r="DV4" s="206"/>
      <c r="DW4" s="206"/>
      <c r="DX4" s="206"/>
      <c r="DY4" s="206"/>
      <c r="DZ4" s="206"/>
      <c r="EA4" s="206"/>
      <c r="EB4" s="206"/>
      <c r="EC4" s="206"/>
      <c r="ED4" s="206"/>
      <c r="EE4" s="206"/>
      <c r="EF4" s="206"/>
      <c r="EG4" s="206"/>
      <c r="EH4" s="206"/>
      <c r="EI4" s="206"/>
      <c r="EJ4" s="206"/>
      <c r="EK4" s="206"/>
      <c r="EL4" s="206"/>
      <c r="EM4" s="206"/>
      <c r="EN4" s="206"/>
      <c r="EO4" s="206"/>
      <c r="EP4" s="206"/>
      <c r="EQ4" s="206"/>
      <c r="ER4" s="206"/>
      <c r="ES4" s="206"/>
      <c r="ET4" s="206"/>
      <c r="EU4" s="206"/>
      <c r="EV4" s="206"/>
      <c r="EW4" s="206"/>
      <c r="EX4" s="206"/>
      <c r="EY4" s="206"/>
      <c r="EZ4" s="206"/>
      <c r="FA4" s="206"/>
      <c r="FB4" s="206"/>
      <c r="FC4" s="206"/>
      <c r="FD4" s="206"/>
      <c r="FE4" s="206"/>
      <c r="FF4" s="206"/>
      <c r="FG4" s="206"/>
      <c r="FH4" s="206"/>
      <c r="FI4" s="206"/>
      <c r="FJ4" s="206"/>
      <c r="FK4" s="206"/>
      <c r="FL4" s="206"/>
      <c r="FM4" s="206"/>
      <c r="FN4" s="206"/>
      <c r="FO4" s="206"/>
      <c r="FP4" s="206"/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/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/>
      <c r="GQ4" s="206"/>
      <c r="GR4" s="206"/>
      <c r="GS4" s="206"/>
      <c r="GT4" s="206"/>
      <c r="GU4" s="206"/>
      <c r="GV4" s="206"/>
      <c r="GW4" s="206"/>
      <c r="GX4" s="206"/>
      <c r="GY4" s="206"/>
      <c r="GZ4" s="206"/>
      <c r="HA4" s="206"/>
      <c r="HB4" s="206"/>
      <c r="HC4" s="206"/>
      <c r="HD4" s="206"/>
      <c r="HE4" s="206"/>
      <c r="HF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/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/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  <c r="IO4" s="206"/>
      <c r="IP4" s="206"/>
      <c r="IQ4" s="206"/>
      <c r="IR4" s="206"/>
      <c r="IS4" s="206"/>
      <c r="IT4" s="206"/>
      <c r="IU4" s="206"/>
      <c r="IV4" s="206"/>
      <c r="IW4" s="206"/>
      <c r="IX4" s="206"/>
      <c r="IY4" s="206"/>
      <c r="IZ4" s="206"/>
      <c r="JA4" s="206"/>
      <c r="JB4" s="206"/>
      <c r="JC4" s="206"/>
      <c r="JD4" s="206"/>
      <c r="JE4" s="206"/>
      <c r="JF4" s="206"/>
      <c r="JG4" s="206"/>
      <c r="JH4" s="206"/>
      <c r="JI4" s="206"/>
      <c r="JJ4" s="206"/>
      <c r="JK4" s="206"/>
      <c r="JL4" s="206"/>
      <c r="JM4" s="206"/>
      <c r="JN4" s="206"/>
      <c r="JO4" s="206"/>
      <c r="JP4" s="206"/>
      <c r="JQ4" s="206"/>
      <c r="JR4" s="206"/>
      <c r="JS4" s="206"/>
      <c r="JT4" s="206"/>
      <c r="JU4" s="206"/>
      <c r="JV4" s="206"/>
      <c r="JW4" s="206"/>
      <c r="JX4" s="206"/>
      <c r="JY4" s="206"/>
      <c r="JZ4" s="206"/>
      <c r="KA4" s="206"/>
      <c r="KB4" s="206"/>
      <c r="KC4" s="206"/>
      <c r="KD4" s="206"/>
      <c r="KE4" s="206"/>
      <c r="KF4" s="206"/>
      <c r="KG4" s="206"/>
      <c r="KH4" s="206"/>
      <c r="KI4" s="206"/>
      <c r="KJ4" s="206"/>
      <c r="KK4" s="206"/>
      <c r="KL4" s="206"/>
      <c r="KM4" s="206"/>
      <c r="KN4" s="206"/>
      <c r="KO4" s="206"/>
      <c r="KP4" s="206"/>
      <c r="KQ4" s="206"/>
      <c r="KR4" s="206"/>
      <c r="KS4" s="206"/>
      <c r="KT4" s="206"/>
      <c r="KU4" s="206"/>
      <c r="KV4" s="206"/>
      <c r="KW4" s="206"/>
      <c r="KX4" s="206"/>
      <c r="KY4" s="206"/>
      <c r="KZ4" s="206"/>
      <c r="LA4" s="206"/>
      <c r="LB4" s="206"/>
      <c r="LC4" s="206"/>
      <c r="LD4" s="206"/>
      <c r="LE4" s="206"/>
    </row>
    <row r="5" spans="1:317" ht="15.75" thickBot="1" x14ac:dyDescent="0.3">
      <c r="A5" s="212" t="s">
        <v>3</v>
      </c>
      <c r="B5" s="212" t="s">
        <v>171</v>
      </c>
      <c r="C5" s="212" t="s">
        <v>4</v>
      </c>
      <c r="D5" s="212" t="s">
        <v>7</v>
      </c>
      <c r="E5" s="212" t="s">
        <v>552</v>
      </c>
      <c r="F5" s="208" t="str">
        <f>MASTERprerequisitesMATRIX!A2</f>
        <v>Course Code</v>
      </c>
      <c r="G5" s="208" t="str">
        <f>MASTERprerequisitesMATRIX!B2</f>
        <v>Offered</v>
      </c>
      <c r="H5" s="208" t="str">
        <f>MASTERprerequisitesMATRIX!C2</f>
        <v>Course Name</v>
      </c>
      <c r="I5" s="208" t="str">
        <f>MASTERprerequisitesMATRIX!D2</f>
        <v>Prerequisites</v>
      </c>
      <c r="J5" s="209" t="str">
        <f>MASTERprerequisitesMATRIX!E2</f>
        <v>ACT 215</v>
      </c>
      <c r="K5" s="209" t="str">
        <f>MASTERprerequisitesMATRIX!F2</f>
        <v>ACT 216</v>
      </c>
      <c r="L5" s="209" t="str">
        <f>MASTERprerequisitesMATRIX!G2</f>
        <v>ACT 320</v>
      </c>
      <c r="M5" s="209" t="str">
        <f>MASTERprerequisitesMATRIX!H2</f>
        <v>ACT 327</v>
      </c>
      <c r="N5" s="209" t="str">
        <f>MASTERprerequisitesMATRIX!I2</f>
        <v>ACT 328</v>
      </c>
      <c r="O5" s="209" t="str">
        <f>MASTERprerequisitesMATRIX!J2</f>
        <v>ACT 442</v>
      </c>
      <c r="P5" s="209" t="str">
        <f>MASTERprerequisitesMATRIX!K2</f>
        <v>BUS 201</v>
      </c>
      <c r="Q5" s="209" t="str">
        <f>MASTERprerequisitesMATRIX!L2</f>
        <v>BUS 202</v>
      </c>
      <c r="R5" s="209" t="str">
        <f>MASTERprerequisitesMATRIX!M2</f>
        <v>BUS 325</v>
      </c>
      <c r="S5" s="209" t="str">
        <f>MASTERprerequisitesMATRIX!N2</f>
        <v>CHI 101</v>
      </c>
      <c r="T5" s="209" t="str">
        <f>MASTERprerequisitesMATRIX!O2</f>
        <v>CHI 102</v>
      </c>
      <c r="U5" s="209" t="str">
        <f>MASTERprerequisitesMATRIX!P2</f>
        <v>CHI 203</v>
      </c>
      <c r="V5" s="209" t="str">
        <f>MASTERprerequisitesMATRIX!Q2</f>
        <v>CHI 204</v>
      </c>
      <c r="W5" s="209" t="str">
        <f>MASTERprerequisitesMATRIX!R2</f>
        <v>COMP 102</v>
      </c>
      <c r="X5" s="209" t="str">
        <f>MASTERprerequisitesMATRIX!S2</f>
        <v>FIN 338</v>
      </c>
      <c r="Y5" s="209" t="str">
        <f>MASTERprerequisitesMATRIX!T2</f>
        <v>FRE 101</v>
      </c>
      <c r="Z5" s="209" t="str">
        <f>MASTERprerequisitesMATRIX!U2</f>
        <v>FRE 102</v>
      </c>
      <c r="AA5" s="209" t="str">
        <f>MASTERprerequisitesMATRIX!V2</f>
        <v>FRE 203</v>
      </c>
      <c r="AB5" s="209" t="str">
        <f>MASTERprerequisitesMATRIX!W2</f>
        <v>FRE 204</v>
      </c>
      <c r="AC5" s="209" t="str">
        <f>MASTERprerequisitesMATRIX!X2</f>
        <v>FRE 301</v>
      </c>
      <c r="AD5" s="209" t="str">
        <f>MASTERprerequisitesMATRIX!Y2</f>
        <v>GER 101</v>
      </c>
      <c r="AE5" s="209" t="str">
        <f>MASTERprerequisitesMATRIX!Z2</f>
        <v>GER 102</v>
      </c>
      <c r="AF5" s="209" t="str">
        <f>MASTERprerequisitesMATRIX!AA2</f>
        <v>HEB 101</v>
      </c>
      <c r="AG5" s="209" t="str">
        <f>MASTERprerequisitesMATRIX!AB2</f>
        <v>HEB 102</v>
      </c>
      <c r="AH5" s="209" t="str">
        <f>MASTERprerequisitesMATRIX!AC2</f>
        <v>HEB 203</v>
      </c>
      <c r="AI5" s="209" t="str">
        <f>MASTERprerequisitesMATRIX!AD2</f>
        <v>HEB 204</v>
      </c>
      <c r="AJ5" s="209" t="str">
        <f>MASTERprerequisitesMATRIX!AE2</f>
        <v>HEB 301</v>
      </c>
      <c r="AK5" s="209" t="str">
        <f>MASTERprerequisitesMATRIX!AF2</f>
        <v>HPE 001</v>
      </c>
      <c r="AL5" s="209" t="str">
        <f>MASTERprerequisitesMATRIX!AG2</f>
        <v>MAT 105</v>
      </c>
      <c r="AM5" s="209" t="str">
        <f>MASTERprerequisitesMATRIX!AH2</f>
        <v>MAT 106</v>
      </c>
      <c r="AN5" s="209" t="str">
        <f>MASTERprerequisitesMATRIX!AI2</f>
        <v>MAT 201</v>
      </c>
      <c r="AO5" s="209" t="str">
        <f>MASTERprerequisitesMATRIX!AJ2</f>
        <v>MAT 232</v>
      </c>
      <c r="AP5" s="209" t="str">
        <f>MASTERprerequisitesMATRIX!AK2</f>
        <v>MGT 130</v>
      </c>
      <c r="AQ5" s="209" t="str">
        <f>MASTERprerequisitesMATRIX!AL2</f>
        <v>MKT 130</v>
      </c>
      <c r="AR5" s="209" t="str">
        <f>MASTERprerequisitesMATRIX!AM2</f>
        <v>SPA 101</v>
      </c>
      <c r="AS5" s="209" t="str">
        <f>MASTERprerequisitesMATRIX!AN2</f>
        <v>SPA 102</v>
      </c>
      <c r="AT5" s="209" t="str">
        <f>MASTERprerequisitesMATRIX!AO2</f>
        <v>SPA 203</v>
      </c>
      <c r="AU5" s="209" t="str">
        <f>MASTERprerequisitesMATRIX!AP2</f>
        <v>SPA 204</v>
      </c>
      <c r="AV5" s="209" t="str">
        <f>MASTERprerequisitesMATRIX!AQ2</f>
        <v>SPA 303</v>
      </c>
      <c r="AW5" s="209" t="str">
        <f>MASTERprerequisitesMATRIX!AR2</f>
        <v>SPA 304</v>
      </c>
      <c r="AX5" s="209" t="str">
        <f>MASTERprerequisitesMATRIX!AS2</f>
        <v>Spanish major</v>
      </c>
      <c r="AY5" s="209" t="str">
        <f>MASTERprerequisitesMATRIX!AT2</f>
        <v>Chinese minor</v>
      </c>
      <c r="AZ5" s="209" t="str">
        <f>MASTERprerequisitesMATRIX!AU2</f>
        <v>suitable ACT/SAT score</v>
      </c>
      <c r="BA5" s="209" t="str">
        <f>MASTERprerequisitesMATRIX!AV2</f>
        <v>suitable placement score</v>
      </c>
      <c r="BB5" s="209" t="str">
        <f>MASTERprerequisitesMATRIX!AW2</f>
        <v>business major or minor</v>
      </c>
      <c r="BC5" s="209" t="str">
        <f>MASTERprerequisitesMATRIX!AX2</f>
        <v>junior or senior status</v>
      </c>
      <c r="BD5" s="209" t="str">
        <f>MASTERprerequisitesMATRIX!AY2</f>
        <v>senior marketing major</v>
      </c>
      <c r="BE5" s="209" t="str">
        <f>MASTERprerequisitesMATRIX!AZ2</f>
        <v>senior standing</v>
      </c>
      <c r="BF5" s="209" t="str">
        <f>MASTERprerequisitesMATRIX!BA2</f>
        <v>unknown</v>
      </c>
      <c r="BG5" s="209" t="str">
        <f>MASTERprerequisitesMATRIX!BB2</f>
        <v>permission</v>
      </c>
      <c r="BH5" s="209">
        <f>MASTERprerequisitesMATRIX!BC2</f>
        <v>0</v>
      </c>
      <c r="BI5" s="209">
        <f>MASTERprerequisitesMATRIX!BD2</f>
        <v>0</v>
      </c>
      <c r="BJ5" s="209">
        <f>MASTERprerequisitesMATRIX!BE2</f>
        <v>0</v>
      </c>
      <c r="BK5" s="209">
        <f>MASTERprerequisitesMATRIX!BF2</f>
        <v>0</v>
      </c>
      <c r="BL5" s="209">
        <f>MASTERprerequisitesMATRIX!BG2</f>
        <v>0</v>
      </c>
      <c r="BM5" s="209">
        <f>MASTERprerequisitesMATRIX!BH2</f>
        <v>0</v>
      </c>
      <c r="BN5" s="209">
        <f>MASTERprerequisitesMATRIX!BI2</f>
        <v>0</v>
      </c>
      <c r="BO5" s="209">
        <f>MASTERprerequisitesMATRIX!BJ2</f>
        <v>0</v>
      </c>
      <c r="BP5" s="209">
        <f>MASTERprerequisitesMATRIX!BK2</f>
        <v>0</v>
      </c>
      <c r="BQ5" s="209">
        <f>MASTERprerequisitesMATRIX!BL2</f>
        <v>0</v>
      </c>
      <c r="BR5" s="209">
        <f>MASTERprerequisitesMATRIX!BM2</f>
        <v>0</v>
      </c>
      <c r="BS5" s="209">
        <f>MASTERprerequisitesMATRIX!BN2</f>
        <v>0</v>
      </c>
      <c r="BT5" s="209">
        <f>MASTERprerequisitesMATRIX!BO2</f>
        <v>0</v>
      </c>
      <c r="BU5" s="209">
        <f>MASTERprerequisitesMATRIX!BP2</f>
        <v>0</v>
      </c>
      <c r="BV5" s="209">
        <f>MASTERprerequisitesMATRIX!BQ2</f>
        <v>0</v>
      </c>
      <c r="BW5" s="209">
        <f>MASTERprerequisitesMATRIX!BR2</f>
        <v>0</v>
      </c>
      <c r="BX5" s="209">
        <f>MASTERprerequisitesMATRIX!BS2</f>
        <v>0</v>
      </c>
      <c r="BY5" s="209">
        <f>MASTERprerequisitesMATRIX!BT2</f>
        <v>0</v>
      </c>
      <c r="BZ5" s="209">
        <f>MASTERprerequisitesMATRIX!BU2</f>
        <v>0</v>
      </c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  <c r="FO5" s="209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  <c r="JQ5" s="209"/>
      <c r="JR5" s="209"/>
      <c r="JS5" s="209"/>
      <c r="JT5" s="209"/>
      <c r="JU5" s="209"/>
      <c r="JV5" s="209"/>
      <c r="JW5" s="209"/>
      <c r="JX5" s="209"/>
      <c r="JY5" s="209"/>
      <c r="JZ5" s="209"/>
      <c r="KA5" s="209"/>
      <c r="KB5" s="209"/>
      <c r="KC5" s="209"/>
      <c r="KD5" s="209"/>
      <c r="KE5" s="209"/>
      <c r="KF5" s="209"/>
      <c r="KG5" s="209"/>
      <c r="KH5" s="209"/>
      <c r="KI5" s="209"/>
      <c r="KJ5" s="209"/>
      <c r="KK5" s="209"/>
      <c r="KL5" s="209"/>
      <c r="KM5" s="209"/>
      <c r="KN5" s="209"/>
      <c r="KO5" s="209"/>
      <c r="KP5" s="209"/>
      <c r="KQ5" s="209"/>
      <c r="KR5" s="209"/>
      <c r="KS5" s="209"/>
      <c r="KT5" s="209"/>
      <c r="KU5" s="209"/>
      <c r="KV5" s="209"/>
      <c r="KW5" s="209"/>
      <c r="KX5" s="209"/>
      <c r="KY5" s="209"/>
      <c r="KZ5" s="209"/>
      <c r="LA5" s="209"/>
      <c r="LB5" s="209"/>
      <c r="LC5" s="209"/>
      <c r="LD5" s="209"/>
      <c r="LE5" s="209"/>
    </row>
    <row r="6" spans="1:317" x14ac:dyDescent="0.25">
      <c r="A6" s="213" t="str">
        <f>F6</f>
        <v>ACT 215</v>
      </c>
      <c r="B6" s="213" t="str">
        <f>G6</f>
        <v>FA, SP, SUM</v>
      </c>
      <c r="C6" s="213" t="str">
        <f>H6</f>
        <v>Principles of Financial Accounting I</v>
      </c>
      <c r="D6" s="213" t="str">
        <f>I6</f>
        <v>None</v>
      </c>
      <c r="E6" s="213" t="str">
        <f>TRIM(CONCATENATE(J6,K6,L6,M6,N6,O6,P6,Q6,R6,S6,T6,U6,V6,W6,X6,Y6,Z6,AA6,AB6,AC6,AD6,AE6,AF6,AG6,AH6,AI6,AJ6,AK6,AL6,AM6,AN6,AO6,AP6,AQ6,AR6,AS6,AT6,AU6,AV6,AW6,AX6,AY6,AZ6,BA6,BB6,BC6,BD6,BE6,BF6,BG6,BH6,BI6,BJ6,BK6,BL6,BM6,BN6,BO6,BP6,BQ6,BR6,BS6,BT6,BU6,BV6,BW6,BX6,BY6,BZ6,CA6,CB6,CC6,CD6,CE6,CF6,CG6,CH6,CI6,CJ6,CK6,CL6,CM6,CN6,CO6,CP6,CQ6,CR6,CS6,CT6,CU6,CV6,CW6,CX6,CY6,CZ6,DA6,DB6,DC6,DD6,DE6,DF6,DG6,DH6,DI6,DJ6,DK6,DL6,DM6,DN6,DO6,DP6,DQ6,DR6,DS6,DT6,DU6,DV6,DW6,DX6,DY6,DZ6,EA6,EB6,EC6,ED6,EE6,EF6,EG6,EH6,EI6,EJ6,EK6,EL6,EM6,EN6,EO6,EP6,EQ6,ER6,ES6,ET6,EU6,EV6,EW6,EX6,EY6,EZ6,FA6,FB6,FC6,FD6,FE6,FF6,FG6,FH6,FI6,FJ6,FK6,FL6,FM6,FN6,FO6,FP6,FQ6,FR6,FS6,FT6,FU6,FV6,FW6,FX6,FY6,FZ6,GA6,GB6,GC6,GD6,GE6,GF6,GG6,GH6,GI6,GJ6,GK6,GL6,GM6,GN6,GO6,GP6,GQ6,GR6,GS6,GT6,GU6,GV6,GW6,GX6,GY6,GZ6,HA6,HB6,HC6,HD6,HE6,HF6,HG6,HH6,HI6,HJ6,HK6,HL6,HM6,HN6,HO6,HP6,HQ6,HR6,HS6,HT6,HU6,HV6,HW6,HX6,HY6,HZ6,IA6,IB6,IC6,ID6,IE6,IF6,IG6,IH6,II6,IJ6,IK6,IL6,IM6,IN6,IO6,IP6,IQ6,IR6,IS6,IT6,IU6,IV6,IW6,IX6,IY6,IZ6,JA6,JB6,JC6,CONCATENATE(JD6,JE6,JF6,JG6,JH6,JI6,JJ6,JK6,JL6,JM6,JN6,JO6,JP6,JQ6,JR6,JS6,JT6,JU6,JV6,JW6,JX6,JY6,JZ6,KA6,KB6,KC6,KD6,KE6,KF6,KG6,KH6,KI6,KJ6,KK6,KL6,KM6,KN6,KO6,KP6,KQ6,KR6,KS6,KT6,KU6,KV6,KW6,KX6,KY6,KZ6,LA6,LB6,LC6,LD6,LE6)))</f>
        <v/>
      </c>
      <c r="F6" s="210" t="str">
        <f>MASTERprerequisitesMATRIX!A3</f>
        <v>ACT 215</v>
      </c>
      <c r="G6" s="210" t="str">
        <f>MASTERprerequisitesMATRIX!B3</f>
        <v>FA, SP, SUM</v>
      </c>
      <c r="H6" s="210" t="str">
        <f>MASTERprerequisitesMATRIX!C3</f>
        <v>Principles of Financial Accounting I</v>
      </c>
      <c r="I6" s="210" t="str">
        <f>MASTERprerequisitesMATRIX!D3</f>
        <v>None</v>
      </c>
      <c r="J6" s="216" t="str">
        <f>IF(MASTERprerequisitesMATRIX!E3=1,DYNAMICprerequisites!J$3,IF(MASTERprerequisitesMATRIX!E3=2,DYNAMICprerequisites!J$2,IF(MASTERprerequisitesMATRIX!E3=3,DYNAMICprerequisites!J$1,"")))</f>
        <v/>
      </c>
      <c r="K6" s="217" t="str">
        <f>IF(MASTERprerequisitesMATRIX!F3=1,DYNAMICprerequisites!K$3,IF(MASTERprerequisitesMATRIX!F3=2,DYNAMICprerequisites!K$2,IF(MASTERprerequisitesMATRIX!F3=3,DYNAMICprerequisites!K$1,"")))</f>
        <v/>
      </c>
      <c r="L6" s="217" t="str">
        <f>IF(MASTERprerequisitesMATRIX!G3=1,DYNAMICprerequisites!L$3,IF(MASTERprerequisitesMATRIX!G3=2,DYNAMICprerequisites!L$2,IF(MASTERprerequisitesMATRIX!G3=3,DYNAMICprerequisites!L$1,"")))</f>
        <v/>
      </c>
      <c r="M6" s="217" t="str">
        <f>IF(MASTERprerequisitesMATRIX!H3=1,DYNAMICprerequisites!M$3,IF(MASTERprerequisitesMATRIX!H3=2,DYNAMICprerequisites!M$2,IF(MASTERprerequisitesMATRIX!H3=3,DYNAMICprerequisites!M$1,"")))</f>
        <v/>
      </c>
      <c r="N6" s="217" t="str">
        <f>IF(MASTERprerequisitesMATRIX!I3=1,DYNAMICprerequisites!N$3,IF(MASTERprerequisitesMATRIX!I3=2,DYNAMICprerequisites!N$2,IF(MASTERprerequisitesMATRIX!I3=3,DYNAMICprerequisites!N$1,"")))</f>
        <v/>
      </c>
      <c r="O6" s="217" t="str">
        <f>IF(MASTERprerequisitesMATRIX!J3=1,DYNAMICprerequisites!O$3,IF(MASTERprerequisitesMATRIX!J3=2,DYNAMICprerequisites!O$2,IF(MASTERprerequisitesMATRIX!J3=3,DYNAMICprerequisites!O$1,"")))</f>
        <v/>
      </c>
      <c r="P6" s="217" t="str">
        <f>IF(MASTERprerequisitesMATRIX!K3=1,DYNAMICprerequisites!P$3,IF(MASTERprerequisitesMATRIX!K3=2,DYNAMICprerequisites!P$2,IF(MASTERprerequisitesMATRIX!K3=3,DYNAMICprerequisites!P$1,"")))</f>
        <v/>
      </c>
      <c r="Q6" s="217" t="str">
        <f>IF(MASTERprerequisitesMATRIX!L3=1,DYNAMICprerequisites!Q$3,IF(MASTERprerequisitesMATRIX!L3=2,DYNAMICprerequisites!Q$2,IF(MASTERprerequisitesMATRIX!L3=3,DYNAMICprerequisites!Q$1,"")))</f>
        <v/>
      </c>
      <c r="R6" s="217" t="str">
        <f>IF(MASTERprerequisitesMATRIX!M3=1,DYNAMICprerequisites!R$3,IF(MASTERprerequisitesMATRIX!M3=2,DYNAMICprerequisites!R$2,IF(MASTERprerequisitesMATRIX!M3=3,DYNAMICprerequisites!R$1,"")))</f>
        <v/>
      </c>
      <c r="S6" s="217" t="str">
        <f>IF(MASTERprerequisitesMATRIX!N3=1,DYNAMICprerequisites!S$3,IF(MASTERprerequisitesMATRIX!N3=2,DYNAMICprerequisites!S$2,IF(MASTERprerequisitesMATRIX!N3=3,DYNAMICprerequisites!S$1,"")))</f>
        <v/>
      </c>
      <c r="T6" s="217" t="str">
        <f>IF(MASTERprerequisitesMATRIX!O3=1,DYNAMICprerequisites!T$3,IF(MASTERprerequisitesMATRIX!O3=2,DYNAMICprerequisites!T$2,IF(MASTERprerequisitesMATRIX!O3=3,DYNAMICprerequisites!T$1,"")))</f>
        <v/>
      </c>
      <c r="U6" s="217" t="str">
        <f>IF(MASTERprerequisitesMATRIX!P3=1,DYNAMICprerequisites!U$3,IF(MASTERprerequisitesMATRIX!P3=2,DYNAMICprerequisites!U$2,IF(MASTERprerequisitesMATRIX!P3=3,DYNAMICprerequisites!U$1,"")))</f>
        <v/>
      </c>
      <c r="V6" s="217" t="str">
        <f>IF(MASTERprerequisitesMATRIX!Q3=1,DYNAMICprerequisites!V$3,IF(MASTERprerequisitesMATRIX!Q3=2,DYNAMICprerequisites!V$2,IF(MASTERprerequisitesMATRIX!Q3=3,DYNAMICprerequisites!V$1,"")))</f>
        <v/>
      </c>
      <c r="W6" s="217" t="str">
        <f>IF(MASTERprerequisitesMATRIX!R3=1,DYNAMICprerequisites!W$3,IF(MASTERprerequisitesMATRIX!R3=2,DYNAMICprerequisites!W$2,IF(MASTERprerequisitesMATRIX!R3=3,DYNAMICprerequisites!W$1,"")))</f>
        <v/>
      </c>
      <c r="X6" s="217" t="str">
        <f>IF(MASTERprerequisitesMATRIX!S3=1,DYNAMICprerequisites!X$3,IF(MASTERprerequisitesMATRIX!S3=2,DYNAMICprerequisites!X$2,IF(MASTERprerequisitesMATRIX!S3=3,DYNAMICprerequisites!X$1,"")))</f>
        <v/>
      </c>
      <c r="Y6" s="217" t="str">
        <f>IF(MASTERprerequisitesMATRIX!T3=1,DYNAMICprerequisites!Y$3,IF(MASTERprerequisitesMATRIX!T3=2,DYNAMICprerequisites!Y$2,IF(MASTERprerequisitesMATRIX!T3=3,DYNAMICprerequisites!Y$1,"")))</f>
        <v/>
      </c>
      <c r="Z6" s="217" t="str">
        <f>IF(MASTERprerequisitesMATRIX!U3=1,DYNAMICprerequisites!Z$3,IF(MASTERprerequisitesMATRIX!U3=2,DYNAMICprerequisites!Z$2,IF(MASTERprerequisitesMATRIX!U3=3,DYNAMICprerequisites!Z$1,"")))</f>
        <v/>
      </c>
      <c r="AA6" s="217" t="str">
        <f>IF(MASTERprerequisitesMATRIX!V3=1,DYNAMICprerequisites!AA$3,IF(MASTERprerequisitesMATRIX!V3=2,DYNAMICprerequisites!AA$2,IF(MASTERprerequisitesMATRIX!V3=3,DYNAMICprerequisites!AA$1,"")))</f>
        <v/>
      </c>
      <c r="AB6" s="217" t="str">
        <f>IF(MASTERprerequisitesMATRIX!W3=1,DYNAMICprerequisites!AB$3,IF(MASTERprerequisitesMATRIX!W3=2,DYNAMICprerequisites!AB$2,IF(MASTERprerequisitesMATRIX!W3=3,DYNAMICprerequisites!AB$1,"")))</f>
        <v/>
      </c>
      <c r="AC6" s="217" t="str">
        <f>IF(MASTERprerequisitesMATRIX!X3=1,DYNAMICprerequisites!AC$3,IF(MASTERprerequisitesMATRIX!X3=2,DYNAMICprerequisites!AC$2,IF(MASTERprerequisitesMATRIX!X3=3,DYNAMICprerequisites!AC$1,"")))</f>
        <v/>
      </c>
      <c r="AD6" s="217" t="str">
        <f>IF(MASTERprerequisitesMATRIX!Y3=1,DYNAMICprerequisites!AD$3,IF(MASTERprerequisitesMATRIX!Y3=2,DYNAMICprerequisites!AD$2,IF(MASTERprerequisitesMATRIX!Y3=3,DYNAMICprerequisites!AD$1,"")))</f>
        <v/>
      </c>
      <c r="AE6" s="217" t="str">
        <f>IF(MASTERprerequisitesMATRIX!Z3=1,DYNAMICprerequisites!AE$3,IF(MASTERprerequisitesMATRIX!Z3=2,DYNAMICprerequisites!AE$2,IF(MASTERprerequisitesMATRIX!Z3=3,DYNAMICprerequisites!AE$1,"")))</f>
        <v/>
      </c>
      <c r="AF6" s="217" t="str">
        <f>IF(MASTERprerequisitesMATRIX!AA3=1,DYNAMICprerequisites!AF$3,IF(MASTERprerequisitesMATRIX!AA3=2,DYNAMICprerequisites!AF$2,IF(MASTERprerequisitesMATRIX!AA3=3,DYNAMICprerequisites!AF$1,"")))</f>
        <v/>
      </c>
      <c r="AG6" s="217" t="str">
        <f>IF(MASTERprerequisitesMATRIX!AB3=1,DYNAMICprerequisites!AG$3,IF(MASTERprerequisitesMATRIX!AB3=2,DYNAMICprerequisites!AG$2,IF(MASTERprerequisitesMATRIX!AB3=3,DYNAMICprerequisites!AG$1,"")))</f>
        <v/>
      </c>
      <c r="AH6" s="217" t="str">
        <f>IF(MASTERprerequisitesMATRIX!AC3=1,DYNAMICprerequisites!AH$3,IF(MASTERprerequisitesMATRIX!AC3=2,DYNAMICprerequisites!AH$2,IF(MASTERprerequisitesMATRIX!AC3=3,DYNAMICprerequisites!AH$1,"")))</f>
        <v/>
      </c>
      <c r="AI6" s="217" t="str">
        <f>IF(MASTERprerequisitesMATRIX!AD3=1,DYNAMICprerequisites!AI$3,IF(MASTERprerequisitesMATRIX!AD3=2,DYNAMICprerequisites!AI$2,IF(MASTERprerequisitesMATRIX!AD3=3,DYNAMICprerequisites!AI$1,"")))</f>
        <v/>
      </c>
      <c r="AJ6" s="217" t="str">
        <f>IF(MASTERprerequisitesMATRIX!AE3=1,DYNAMICprerequisites!AJ$3,IF(MASTERprerequisitesMATRIX!AE3=2,DYNAMICprerequisites!AJ$2,IF(MASTERprerequisitesMATRIX!AE3=3,DYNAMICprerequisites!AJ$1,"")))</f>
        <v/>
      </c>
      <c r="AK6" s="217" t="str">
        <f>IF(MASTERprerequisitesMATRIX!AF3=1,DYNAMICprerequisites!AK$3,IF(MASTERprerequisitesMATRIX!AF3=2,DYNAMICprerequisites!AK$2,IF(MASTERprerequisitesMATRIX!AF3=3,DYNAMICprerequisites!AK$1,"")))</f>
        <v/>
      </c>
      <c r="AL6" s="217" t="str">
        <f>IF(MASTERprerequisitesMATRIX!AG3=1,DYNAMICprerequisites!AL$3,IF(MASTERprerequisitesMATRIX!AG3=2,DYNAMICprerequisites!AL$2,IF(MASTERprerequisitesMATRIX!AG3=3,DYNAMICprerequisites!AL$1,"")))</f>
        <v/>
      </c>
      <c r="AM6" s="217" t="str">
        <f>IF(MASTERprerequisitesMATRIX!AH3=1,DYNAMICprerequisites!AM$3,IF(MASTERprerequisitesMATRIX!AH3=2,DYNAMICprerequisites!AM$2,IF(MASTERprerequisitesMATRIX!AH3=3,DYNAMICprerequisites!AM$1,"")))</f>
        <v/>
      </c>
      <c r="AN6" s="217" t="str">
        <f>IF(MASTERprerequisitesMATRIX!AI3=1,DYNAMICprerequisites!AN$3,IF(MASTERprerequisitesMATRIX!AI3=2,DYNAMICprerequisites!AN$2,IF(MASTERprerequisitesMATRIX!AI3=3,DYNAMICprerequisites!AN$1,"")))</f>
        <v/>
      </c>
      <c r="AO6" s="217" t="str">
        <f>IF(MASTERprerequisitesMATRIX!AJ3=1,DYNAMICprerequisites!AO$3,IF(MASTERprerequisitesMATRIX!AJ3=2,DYNAMICprerequisites!AO$2,IF(MASTERprerequisitesMATRIX!AJ3=3,DYNAMICprerequisites!AO$1,"")))</f>
        <v/>
      </c>
      <c r="AP6" s="217" t="str">
        <f>IF(MASTERprerequisitesMATRIX!AK3=1,DYNAMICprerequisites!AP$3,IF(MASTERprerequisitesMATRIX!AK3=2,DYNAMICprerequisites!AP$2,IF(MASTERprerequisitesMATRIX!AK3=3,DYNAMICprerequisites!AP$1,"")))</f>
        <v/>
      </c>
      <c r="AQ6" s="217" t="str">
        <f>IF(MASTERprerequisitesMATRIX!AL3=1,DYNAMICprerequisites!AQ$3,IF(MASTERprerequisitesMATRIX!AL3=2,DYNAMICprerequisites!AQ$2,IF(MASTERprerequisitesMATRIX!AL3=3,DYNAMICprerequisites!AQ$1,"")))</f>
        <v/>
      </c>
      <c r="AR6" s="217" t="str">
        <f>IF(MASTERprerequisitesMATRIX!AM3=1,DYNAMICprerequisites!AR$3,IF(MASTERprerequisitesMATRIX!AM3=2,DYNAMICprerequisites!AR$2,IF(MASTERprerequisitesMATRIX!AM3=3,DYNAMICprerequisites!AR$1,"")))</f>
        <v/>
      </c>
      <c r="AS6" s="217" t="str">
        <f>IF(MASTERprerequisitesMATRIX!AN3=1,DYNAMICprerequisites!AS$3,IF(MASTERprerequisitesMATRIX!AN3=2,DYNAMICprerequisites!AS$2,IF(MASTERprerequisitesMATRIX!AN3=3,DYNAMICprerequisites!AS$1,"")))</f>
        <v/>
      </c>
      <c r="AT6" s="217" t="str">
        <f>IF(MASTERprerequisitesMATRIX!AO3=1,DYNAMICprerequisites!AT$3,IF(MASTERprerequisitesMATRIX!AO3=2,DYNAMICprerequisites!AT$2,IF(MASTERprerequisitesMATRIX!AO3=3,DYNAMICprerequisites!AT$1,"")))</f>
        <v/>
      </c>
      <c r="AU6" s="217" t="str">
        <f>IF(MASTERprerequisitesMATRIX!AP3=1,DYNAMICprerequisites!AU$3,IF(MASTERprerequisitesMATRIX!AP3=2,DYNAMICprerequisites!AU$2,IF(MASTERprerequisitesMATRIX!AP3=3,DYNAMICprerequisites!AU$1,"")))</f>
        <v/>
      </c>
      <c r="AV6" s="217" t="str">
        <f>IF(MASTERprerequisitesMATRIX!AQ3=1,DYNAMICprerequisites!AV$3,IF(MASTERprerequisitesMATRIX!AQ3=2,DYNAMICprerequisites!AV$2,IF(MASTERprerequisitesMATRIX!AQ3=3,DYNAMICprerequisites!AV$1,"")))</f>
        <v/>
      </c>
      <c r="AW6" s="217" t="str">
        <f>IF(MASTERprerequisitesMATRIX!AR3=1,DYNAMICprerequisites!AW$3,IF(MASTERprerequisitesMATRIX!AR3=2,DYNAMICprerequisites!AW$2,IF(MASTERprerequisitesMATRIX!AR3=3,DYNAMICprerequisites!AW$1,"")))</f>
        <v/>
      </c>
      <c r="AX6" s="217" t="str">
        <f>IF(MASTERprerequisitesMATRIX!AS3=1,DYNAMICprerequisites!AX$3,IF(MASTERprerequisitesMATRIX!AS3=2,DYNAMICprerequisites!AX$2,IF(MASTERprerequisitesMATRIX!AS3=3,DYNAMICprerequisites!AX$1,"")))</f>
        <v/>
      </c>
      <c r="AY6" s="217" t="str">
        <f>IF(MASTERprerequisitesMATRIX!AT3=1,DYNAMICprerequisites!AY$3,IF(MASTERprerequisitesMATRIX!AT3=2,DYNAMICprerequisites!AY$2,IF(MASTERprerequisitesMATRIX!AT3=3,DYNAMICprerequisites!AY$1,"")))</f>
        <v/>
      </c>
      <c r="AZ6" s="217" t="str">
        <f>IF(MASTERprerequisitesMATRIX!AU3=1,DYNAMICprerequisites!AZ$3,IF(MASTERprerequisitesMATRIX!AU3=2,DYNAMICprerequisites!AZ$2,IF(MASTERprerequisitesMATRIX!AU3=3,DYNAMICprerequisites!AZ$1,"")))</f>
        <v/>
      </c>
      <c r="BA6" s="217" t="str">
        <f>IF(MASTERprerequisitesMATRIX!AV3=1,DYNAMICprerequisites!BA$3,IF(MASTERprerequisitesMATRIX!AV3=2,DYNAMICprerequisites!BA$2,IF(MASTERprerequisitesMATRIX!AV3=3,DYNAMICprerequisites!BA$1,"")))</f>
        <v/>
      </c>
      <c r="BB6" s="217" t="str">
        <f>IF(MASTERprerequisitesMATRIX!AW3=1,DYNAMICprerequisites!BB$3,IF(MASTERprerequisitesMATRIX!AW3=2,DYNAMICprerequisites!BB$2,IF(MASTERprerequisitesMATRIX!AW3=3,DYNAMICprerequisites!BB$1,"")))</f>
        <v/>
      </c>
      <c r="BC6" s="217" t="str">
        <f>IF(MASTERprerequisitesMATRIX!AX3=1,DYNAMICprerequisites!BC$3,IF(MASTERprerequisitesMATRIX!AX3=2,DYNAMICprerequisites!BC$2,IF(MASTERprerequisitesMATRIX!AX3=3,DYNAMICprerequisites!BC$1,"")))</f>
        <v/>
      </c>
      <c r="BD6" s="217" t="str">
        <f>IF(MASTERprerequisitesMATRIX!AY3=1,DYNAMICprerequisites!BD$3,IF(MASTERprerequisitesMATRIX!AY3=2,DYNAMICprerequisites!BD$2,IF(MASTERprerequisitesMATRIX!AY3=3,DYNAMICprerequisites!BD$1,"")))</f>
        <v/>
      </c>
      <c r="BE6" s="217" t="str">
        <f>IF(MASTERprerequisitesMATRIX!AZ3=1,DYNAMICprerequisites!BE$3,IF(MASTERprerequisitesMATRIX!AZ3=2,DYNAMICprerequisites!BE$2,IF(MASTERprerequisitesMATRIX!AZ3=3,DYNAMICprerequisites!BE$1,"")))</f>
        <v/>
      </c>
      <c r="BF6" s="217" t="str">
        <f>IF(MASTERprerequisitesMATRIX!BA3=1,DYNAMICprerequisites!BF$3,IF(MASTERprerequisitesMATRIX!BA3=2,DYNAMICprerequisites!BF$2,IF(MASTERprerequisitesMATRIX!BA3=3,DYNAMICprerequisites!BF$1,"")))</f>
        <v/>
      </c>
      <c r="BG6" s="217" t="str">
        <f>IF(MASTERprerequisitesMATRIX!BB3=1,DYNAMICprerequisites!BG$3,IF(MASTERprerequisitesMATRIX!BB3=2,DYNAMICprerequisites!BG$2,IF(MASTERprerequisitesMATRIX!BB3=3,DYNAMICprerequisites!BG$1,"")))</f>
        <v/>
      </c>
      <c r="BH6" s="217" t="str">
        <f>IF(MASTERprerequisitesMATRIX!BC3=1,DYNAMICprerequisites!BH$3,IF(MASTERprerequisitesMATRIX!BC3=2,DYNAMICprerequisites!BH$2,IF(MASTERprerequisitesMATRIX!BC3=3,DYNAMICprerequisites!BH$1,"")))</f>
        <v/>
      </c>
      <c r="BI6" s="217" t="str">
        <f>IF(MASTERprerequisitesMATRIX!BD3=1,DYNAMICprerequisites!BI$3,IF(MASTERprerequisitesMATRIX!BD3=2,DYNAMICprerequisites!BI$2,IF(MASTERprerequisitesMATRIX!BD3=3,DYNAMICprerequisites!BI$1,"")))</f>
        <v/>
      </c>
      <c r="BJ6" s="217" t="str">
        <f>IF(MASTERprerequisitesMATRIX!BE3=1,DYNAMICprerequisites!BJ$3,IF(MASTERprerequisitesMATRIX!BE3=2,DYNAMICprerequisites!BJ$2,IF(MASTERprerequisitesMATRIX!BE3=3,DYNAMICprerequisites!BJ$1,"")))</f>
        <v/>
      </c>
      <c r="BK6" s="217" t="str">
        <f>IF(MASTERprerequisitesMATRIX!BF3=1,DYNAMICprerequisites!BK$3,IF(MASTERprerequisitesMATRIX!BF3=2,DYNAMICprerequisites!BK$2,IF(MASTERprerequisitesMATRIX!BF3=3,DYNAMICprerequisites!BK$1,"")))</f>
        <v/>
      </c>
      <c r="BL6" s="217" t="str">
        <f>IF(MASTERprerequisitesMATRIX!BG3=1,DYNAMICprerequisites!BL$3,IF(MASTERprerequisitesMATRIX!BG3=2,DYNAMICprerequisites!BL$2,IF(MASTERprerequisitesMATRIX!BG3=3,DYNAMICprerequisites!BL$1,"")))</f>
        <v/>
      </c>
      <c r="BM6" s="217" t="str">
        <f>IF(MASTERprerequisitesMATRIX!BH3=1,DYNAMICprerequisites!BM$3,IF(MASTERprerequisitesMATRIX!BH3=2,DYNAMICprerequisites!BM$2,IF(MASTERprerequisitesMATRIX!BH3=3,DYNAMICprerequisites!BM$1,"")))</f>
        <v/>
      </c>
      <c r="BN6" s="217" t="str">
        <f>IF(MASTERprerequisitesMATRIX!BI3=1,DYNAMICprerequisites!BN$3,IF(MASTERprerequisitesMATRIX!BI3=2,DYNAMICprerequisites!BN$2,IF(MASTERprerequisitesMATRIX!BI3=3,DYNAMICprerequisites!BN$1,"")))</f>
        <v/>
      </c>
      <c r="BO6" s="217" t="str">
        <f>IF(MASTERprerequisitesMATRIX!BJ3=1,DYNAMICprerequisites!BO$3,IF(MASTERprerequisitesMATRIX!BJ3=2,DYNAMICprerequisites!BO$2,IF(MASTERprerequisitesMATRIX!BJ3=3,DYNAMICprerequisites!BO$1,"")))</f>
        <v/>
      </c>
      <c r="BP6" s="217" t="str">
        <f>IF(MASTERprerequisitesMATRIX!BK3=1,DYNAMICprerequisites!BP$3,IF(MASTERprerequisitesMATRIX!BK3=2,DYNAMICprerequisites!BP$2,IF(MASTERprerequisitesMATRIX!BK3=3,DYNAMICprerequisites!BP$1,"")))</f>
        <v/>
      </c>
      <c r="BQ6" s="217" t="str">
        <f>IF(MASTERprerequisitesMATRIX!BL3=1,DYNAMICprerequisites!BQ$3,IF(MASTERprerequisitesMATRIX!BL3=2,DYNAMICprerequisites!BQ$2,IF(MASTERprerequisitesMATRIX!BL3=3,DYNAMICprerequisites!BQ$1,"")))</f>
        <v/>
      </c>
      <c r="BR6" s="217" t="str">
        <f>IF(MASTERprerequisitesMATRIX!BM3=1,DYNAMICprerequisites!BR$3,IF(MASTERprerequisitesMATRIX!BM3=2,DYNAMICprerequisites!BR$2,IF(MASTERprerequisitesMATRIX!BM3=3,DYNAMICprerequisites!BR$1,"")))</f>
        <v/>
      </c>
      <c r="BS6" s="217" t="str">
        <f>IF(MASTERprerequisitesMATRIX!BN3=1,DYNAMICprerequisites!BS$3,IF(MASTERprerequisitesMATRIX!BN3=2,DYNAMICprerequisites!BS$2,IF(MASTERprerequisitesMATRIX!BN3=3,DYNAMICprerequisites!BS$1,"")))</f>
        <v/>
      </c>
      <c r="BT6" s="217" t="str">
        <f>IF(MASTERprerequisitesMATRIX!BO3=1,DYNAMICprerequisites!BT$3,IF(MASTERprerequisitesMATRIX!BO3=2,DYNAMICprerequisites!BT$2,IF(MASTERprerequisitesMATRIX!BO3=3,DYNAMICprerequisites!BT$1,"")))</f>
        <v/>
      </c>
      <c r="BU6" s="217" t="str">
        <f>IF(MASTERprerequisitesMATRIX!BP3=1,DYNAMICprerequisites!BU$3,IF(MASTERprerequisitesMATRIX!BP3=2,DYNAMICprerequisites!BU$2,IF(MASTERprerequisitesMATRIX!BP3=3,DYNAMICprerequisites!BU$1,"")))</f>
        <v/>
      </c>
      <c r="BV6" s="217" t="str">
        <f>IF(MASTERprerequisitesMATRIX!BQ3=1,DYNAMICprerequisites!BV$3,IF(MASTERprerequisitesMATRIX!BQ3=2,DYNAMICprerequisites!BV$2,IF(MASTERprerequisitesMATRIX!BQ3=3,DYNAMICprerequisites!BV$1,"")))</f>
        <v/>
      </c>
      <c r="BW6" s="217" t="str">
        <f>IF(MASTERprerequisitesMATRIX!BR3=1,DYNAMICprerequisites!BW$3,IF(MASTERprerequisitesMATRIX!BR3=2,DYNAMICprerequisites!BW$2,IF(MASTERprerequisitesMATRIX!BR3=3,DYNAMICprerequisites!BW$1,"")))</f>
        <v/>
      </c>
      <c r="BX6" s="217" t="str">
        <f>IF(MASTERprerequisitesMATRIX!BS3=1,DYNAMICprerequisites!BX$3,IF(MASTERprerequisitesMATRIX!BS3=2,DYNAMICprerequisites!BX$2,IF(MASTERprerequisitesMATRIX!BS3=3,DYNAMICprerequisites!BX$1,"")))</f>
        <v/>
      </c>
      <c r="BY6" s="217" t="str">
        <f>IF(MASTERprerequisitesMATRIX!BT3=1,DYNAMICprerequisites!BY$3,IF(MASTERprerequisitesMATRIX!BT3=2,DYNAMICprerequisites!BY$2,IF(MASTERprerequisitesMATRIX!BT3=3,DYNAMICprerequisites!BY$1,"")))</f>
        <v/>
      </c>
      <c r="BZ6" s="217" t="str">
        <f>IF(MASTERprerequisitesMATRIX!BU3=1,DYNAMICprerequisites!BZ$3,IF(MASTERprerequisitesMATRIX!BU3=2,DYNAMICprerequisites!BZ$2,IF(MASTERprerequisitesMATRIX!BU3=3,DYNAMICprerequisites!BZ$1,"")))</f>
        <v/>
      </c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  <c r="IT6" s="217"/>
      <c r="IU6" s="217"/>
      <c r="IV6" s="217"/>
      <c r="IW6" s="217"/>
      <c r="IX6" s="217"/>
      <c r="IY6" s="217"/>
      <c r="IZ6" s="217"/>
      <c r="JA6" s="217"/>
      <c r="JB6" s="217"/>
      <c r="JC6" s="217"/>
      <c r="JD6" s="217"/>
      <c r="JE6" s="217"/>
      <c r="JF6" s="217"/>
      <c r="JG6" s="217"/>
      <c r="JH6" s="217"/>
      <c r="JI6" s="217"/>
      <c r="JJ6" s="217"/>
      <c r="JK6" s="217"/>
      <c r="JL6" s="217"/>
      <c r="JM6" s="217"/>
      <c r="JN6" s="217"/>
      <c r="JO6" s="217"/>
      <c r="JP6" s="217"/>
      <c r="JQ6" s="217"/>
      <c r="JR6" s="217"/>
      <c r="JS6" s="217"/>
      <c r="JT6" s="217"/>
      <c r="JU6" s="217"/>
      <c r="JV6" s="217"/>
      <c r="JW6" s="217"/>
      <c r="JX6" s="217"/>
      <c r="JY6" s="217"/>
      <c r="JZ6" s="217"/>
      <c r="KA6" s="217"/>
      <c r="KB6" s="217"/>
      <c r="KC6" s="217"/>
      <c r="KD6" s="217"/>
      <c r="KE6" s="217"/>
      <c r="KF6" s="217"/>
      <c r="KG6" s="217"/>
      <c r="KH6" s="217"/>
      <c r="KI6" s="217"/>
      <c r="KJ6" s="217"/>
      <c r="KK6" s="217"/>
      <c r="KL6" s="217"/>
      <c r="KM6" s="217"/>
      <c r="KN6" s="217"/>
      <c r="KO6" s="217"/>
      <c r="KP6" s="217"/>
      <c r="KQ6" s="217"/>
      <c r="KR6" s="217"/>
      <c r="KS6" s="217"/>
      <c r="KT6" s="217"/>
      <c r="KU6" s="217"/>
      <c r="KV6" s="217"/>
      <c r="KW6" s="217"/>
      <c r="KX6" s="217"/>
      <c r="KY6" s="217"/>
      <c r="KZ6" s="217"/>
      <c r="LA6" s="217"/>
      <c r="LB6" s="217"/>
      <c r="LC6" s="217"/>
      <c r="LD6" s="217"/>
      <c r="LE6" s="217"/>
    </row>
    <row r="7" spans="1:317" x14ac:dyDescent="0.25">
      <c r="A7" s="214" t="str">
        <f t="shared" ref="A7:A70" si="8">F7</f>
        <v>ACT 216</v>
      </c>
      <c r="B7" s="214" t="str">
        <f t="shared" ref="B7:B70" si="9">G7</f>
        <v>SP, SUM</v>
      </c>
      <c r="C7" s="214" t="str">
        <f t="shared" ref="C7:C70" si="10">H7</f>
        <v>Prin. of Financial and Managerial Acct. II</v>
      </c>
      <c r="D7" s="214" t="str">
        <f t="shared" ref="D7:D70" si="11">I7</f>
        <v>ACT 215</v>
      </c>
      <c r="E7" s="214" t="str">
        <f t="shared" ref="E7:E70" ca="1" si="12">TRIM(CONCATENATE(J7,K7,L7,M7,N7,O7,P7,Q7,R7,S7,T7,U7,V7,W7,X7,Y7,Z7,AA7,AB7,AC7,AD7,AE7,AF7,AG7,AH7,AI7,AJ7,AK7,AL7,AM7,AN7,AO7,AP7,AQ7,AR7,AS7,AT7,AU7,AV7,AW7,AX7,AY7,AZ7,BA7,BB7,BC7,BD7,BE7,BF7,BG7,BH7,BI7,BJ7,BK7,BL7,BM7,BN7,BO7,BP7,BQ7,BR7,BS7,BT7,BU7,BV7,BW7,BX7,BY7,BZ7,CA7,CB7,CC7,CD7,CE7,CF7,CG7,CH7,CI7,CJ7,CK7,CL7,CM7,CN7,CO7,CP7,CQ7,CR7,CS7,CT7,CU7,CV7,CW7,CX7,CY7,CZ7,DA7,DB7,DC7,DD7,DE7,DF7,DG7,DH7,DI7,DJ7,DK7,DL7,DM7,DN7,DO7,DP7,DQ7,DR7,DS7,DT7,DU7,DV7,DW7,DX7,DY7,DZ7,EA7,EB7,EC7,ED7,EE7,EF7,EG7,EH7,EI7,EJ7,EK7,EL7,EM7,EN7,EO7,EP7,EQ7,ER7,ES7,ET7,EU7,EV7,EW7,EX7,EY7,EZ7,FA7,FB7,FC7,FD7,FE7,FF7,FG7,FH7,FI7,FJ7,FK7,FL7,FM7,FN7,FO7,FP7,FQ7,FR7,FS7,FT7,FU7,FV7,FW7,FX7,FY7,FZ7,GA7,GB7,GC7,GD7,GE7,GF7,GG7,GH7,GI7,GJ7,GK7,GL7,GM7,GN7,GO7,GP7,GQ7,GR7,GS7,GT7,GU7,GV7,GW7,GX7,GY7,GZ7,HA7,HB7,HC7,HD7,HE7,HF7,HG7,HH7,HI7,HJ7,HK7,HL7,HM7,HN7,HO7,HP7,HQ7,HR7,HS7,HT7,HU7,HV7,HW7,HX7,HY7,HZ7,IA7,IB7,IC7,ID7,IE7,IF7,IG7,IH7,II7,IJ7,IK7,IL7,IM7,IN7,IO7,IP7,IQ7,IR7,IS7,IT7,IU7,IV7,IW7,IX7,IY7,IZ7,JA7,JB7,JC7,CONCATENATE(JD7,JE7,JF7,JG7,JH7,JI7,JJ7,JK7,JL7,JM7,JN7,JO7,JP7,JQ7,JR7,JS7,JT7,JU7,JV7,JW7,JX7,JY7,JZ7,KA7,KB7,KC7,KD7,KE7,KF7,KG7,KH7,KI7,KJ7,KK7,KL7,KM7,KN7,KO7,KP7,KQ7,KR7,KS7,KT7,KU7,KV7,KW7,KX7,KY7,KZ7,LA7,LB7,LC7,LD7,LE7)))</f>
        <v>ACT 215</v>
      </c>
      <c r="F7" s="211" t="str">
        <f>MASTERprerequisitesMATRIX!A4</f>
        <v>ACT 216</v>
      </c>
      <c r="G7" s="211" t="str">
        <f>MASTERprerequisitesMATRIX!B4</f>
        <v>SP, SUM</v>
      </c>
      <c r="H7" s="211" t="str">
        <f>MASTERprerequisitesMATRIX!C4</f>
        <v>Prin. of Financial and Managerial Acct. II</v>
      </c>
      <c r="I7" s="211" t="str">
        <f>MASTERprerequisitesMATRIX!D4</f>
        <v>ACT 215</v>
      </c>
      <c r="J7" s="218" t="str">
        <f ca="1">IF(MASTERprerequisitesMATRIX!E4=1,DYNAMICprerequisites!J$3,IF(MASTERprerequisitesMATRIX!E4=2,DYNAMICprerequisites!J$2,IF(MASTERprerequisitesMATRIX!E4=3,DYNAMICprerequisites!J$1,"")))</f>
        <v xml:space="preserve"> ACT 215 </v>
      </c>
      <c r="K7" s="218" t="str">
        <f>IF(MASTERprerequisitesMATRIX!F4=1,DYNAMICprerequisites!K$3,IF(MASTERprerequisitesMATRIX!F4=2,DYNAMICprerequisites!K$2,IF(MASTERprerequisitesMATRIX!F4=3,DYNAMICprerequisites!K$1,"")))</f>
        <v/>
      </c>
      <c r="L7" s="219" t="str">
        <f>IF(MASTERprerequisitesMATRIX!G4=1,DYNAMICprerequisites!L$3,IF(MASTERprerequisitesMATRIX!G4=2,DYNAMICprerequisites!L$2,IF(MASTERprerequisitesMATRIX!G4=3,DYNAMICprerequisites!L$1,"")))</f>
        <v/>
      </c>
      <c r="M7" s="219" t="str">
        <f>IF(MASTERprerequisitesMATRIX!H4=1,DYNAMICprerequisites!M$3,IF(MASTERprerequisitesMATRIX!H4=2,DYNAMICprerequisites!M$2,IF(MASTERprerequisitesMATRIX!H4=3,DYNAMICprerequisites!M$1,"")))</f>
        <v/>
      </c>
      <c r="N7" s="219" t="str">
        <f>IF(MASTERprerequisitesMATRIX!I4=1,DYNAMICprerequisites!N$3,IF(MASTERprerequisitesMATRIX!I4=2,DYNAMICprerequisites!N$2,IF(MASTERprerequisitesMATRIX!I4=3,DYNAMICprerequisites!N$1,"")))</f>
        <v/>
      </c>
      <c r="O7" s="219" t="str">
        <f>IF(MASTERprerequisitesMATRIX!J4=1,DYNAMICprerequisites!O$3,IF(MASTERprerequisitesMATRIX!J4=2,DYNAMICprerequisites!O$2,IF(MASTERprerequisitesMATRIX!J4=3,DYNAMICprerequisites!O$1,"")))</f>
        <v/>
      </c>
      <c r="P7" s="219" t="str">
        <f>IF(MASTERprerequisitesMATRIX!K4=1,DYNAMICprerequisites!P$3,IF(MASTERprerequisitesMATRIX!K4=2,DYNAMICprerequisites!P$2,IF(MASTERprerequisitesMATRIX!K4=3,DYNAMICprerequisites!P$1,"")))</f>
        <v/>
      </c>
      <c r="Q7" s="219" t="str">
        <f>IF(MASTERprerequisitesMATRIX!L4=1,DYNAMICprerequisites!Q$3,IF(MASTERprerequisitesMATRIX!L4=2,DYNAMICprerequisites!Q$2,IF(MASTERprerequisitesMATRIX!L4=3,DYNAMICprerequisites!Q$1,"")))</f>
        <v/>
      </c>
      <c r="R7" s="219" t="str">
        <f>IF(MASTERprerequisitesMATRIX!M4=1,DYNAMICprerequisites!R$3,IF(MASTERprerequisitesMATRIX!M4=2,DYNAMICprerequisites!R$2,IF(MASTERprerequisitesMATRIX!M4=3,DYNAMICprerequisites!R$1,"")))</f>
        <v/>
      </c>
      <c r="S7" s="219" t="str">
        <f>IF(MASTERprerequisitesMATRIX!N4=1,DYNAMICprerequisites!S$3,IF(MASTERprerequisitesMATRIX!N4=2,DYNAMICprerequisites!S$2,IF(MASTERprerequisitesMATRIX!N4=3,DYNAMICprerequisites!S$1,"")))</f>
        <v/>
      </c>
      <c r="T7" s="219" t="str">
        <f>IF(MASTERprerequisitesMATRIX!O4=1,DYNAMICprerequisites!T$3,IF(MASTERprerequisitesMATRIX!O4=2,DYNAMICprerequisites!T$2,IF(MASTERprerequisitesMATRIX!O4=3,DYNAMICprerequisites!T$1,"")))</f>
        <v/>
      </c>
      <c r="U7" s="219" t="str">
        <f>IF(MASTERprerequisitesMATRIX!P4=1,DYNAMICprerequisites!U$3,IF(MASTERprerequisitesMATRIX!P4=2,DYNAMICprerequisites!U$2,IF(MASTERprerequisitesMATRIX!P4=3,DYNAMICprerequisites!U$1,"")))</f>
        <v/>
      </c>
      <c r="V7" s="219" t="str">
        <f>IF(MASTERprerequisitesMATRIX!Q4=1,DYNAMICprerequisites!V$3,IF(MASTERprerequisitesMATRIX!Q4=2,DYNAMICprerequisites!V$2,IF(MASTERprerequisitesMATRIX!Q4=3,DYNAMICprerequisites!V$1,"")))</f>
        <v/>
      </c>
      <c r="W7" s="219" t="str">
        <f>IF(MASTERprerequisitesMATRIX!R4=1,DYNAMICprerequisites!W$3,IF(MASTERprerequisitesMATRIX!R4=2,DYNAMICprerequisites!W$2,IF(MASTERprerequisitesMATRIX!R4=3,DYNAMICprerequisites!W$1,"")))</f>
        <v/>
      </c>
      <c r="X7" s="219" t="str">
        <f>IF(MASTERprerequisitesMATRIX!S4=1,DYNAMICprerequisites!X$3,IF(MASTERprerequisitesMATRIX!S4=2,DYNAMICprerequisites!X$2,IF(MASTERprerequisitesMATRIX!S4=3,DYNAMICprerequisites!X$1,"")))</f>
        <v/>
      </c>
      <c r="Y7" s="219" t="str">
        <f>IF(MASTERprerequisitesMATRIX!T4=1,DYNAMICprerequisites!Y$3,IF(MASTERprerequisitesMATRIX!T4=2,DYNAMICprerequisites!Y$2,IF(MASTERprerequisitesMATRIX!T4=3,DYNAMICprerequisites!Y$1,"")))</f>
        <v/>
      </c>
      <c r="Z7" s="219" t="str">
        <f>IF(MASTERprerequisitesMATRIX!U4=1,DYNAMICprerequisites!Z$3,IF(MASTERprerequisitesMATRIX!U4=2,DYNAMICprerequisites!Z$2,IF(MASTERprerequisitesMATRIX!U4=3,DYNAMICprerequisites!Z$1,"")))</f>
        <v/>
      </c>
      <c r="AA7" s="219" t="str">
        <f>IF(MASTERprerequisitesMATRIX!V4=1,DYNAMICprerequisites!AA$3,IF(MASTERprerequisitesMATRIX!V4=2,DYNAMICprerequisites!AA$2,IF(MASTERprerequisitesMATRIX!V4=3,DYNAMICprerequisites!AA$1,"")))</f>
        <v/>
      </c>
      <c r="AB7" s="219" t="str">
        <f>IF(MASTERprerequisitesMATRIX!W4=1,DYNAMICprerequisites!AB$3,IF(MASTERprerequisitesMATRIX!W4=2,DYNAMICprerequisites!AB$2,IF(MASTERprerequisitesMATRIX!W4=3,DYNAMICprerequisites!AB$1,"")))</f>
        <v/>
      </c>
      <c r="AC7" s="219" t="str">
        <f>IF(MASTERprerequisitesMATRIX!X4=1,DYNAMICprerequisites!AC$3,IF(MASTERprerequisitesMATRIX!X4=2,DYNAMICprerequisites!AC$2,IF(MASTERprerequisitesMATRIX!X4=3,DYNAMICprerequisites!AC$1,"")))</f>
        <v/>
      </c>
      <c r="AD7" s="219" t="str">
        <f>IF(MASTERprerequisitesMATRIX!Y4=1,DYNAMICprerequisites!AD$3,IF(MASTERprerequisitesMATRIX!Y4=2,DYNAMICprerequisites!AD$2,IF(MASTERprerequisitesMATRIX!Y4=3,DYNAMICprerequisites!AD$1,"")))</f>
        <v/>
      </c>
      <c r="AE7" s="219" t="str">
        <f>IF(MASTERprerequisitesMATRIX!Z4=1,DYNAMICprerequisites!AE$3,IF(MASTERprerequisitesMATRIX!Z4=2,DYNAMICprerequisites!AE$2,IF(MASTERprerequisitesMATRIX!Z4=3,DYNAMICprerequisites!AE$1,"")))</f>
        <v/>
      </c>
      <c r="AF7" s="219" t="str">
        <f>IF(MASTERprerequisitesMATRIX!AA4=1,DYNAMICprerequisites!AF$3,IF(MASTERprerequisitesMATRIX!AA4=2,DYNAMICprerequisites!AF$2,IF(MASTERprerequisitesMATRIX!AA4=3,DYNAMICprerequisites!AF$1,"")))</f>
        <v/>
      </c>
      <c r="AG7" s="219" t="str">
        <f>IF(MASTERprerequisitesMATRIX!AB4=1,DYNAMICprerequisites!AG$3,IF(MASTERprerequisitesMATRIX!AB4=2,DYNAMICprerequisites!AG$2,IF(MASTERprerequisitesMATRIX!AB4=3,DYNAMICprerequisites!AG$1,"")))</f>
        <v/>
      </c>
      <c r="AH7" s="219" t="str">
        <f>IF(MASTERprerequisitesMATRIX!AC4=1,DYNAMICprerequisites!AH$3,IF(MASTERprerequisitesMATRIX!AC4=2,DYNAMICprerequisites!AH$2,IF(MASTERprerequisitesMATRIX!AC4=3,DYNAMICprerequisites!AH$1,"")))</f>
        <v/>
      </c>
      <c r="AI7" s="219" t="str">
        <f>IF(MASTERprerequisitesMATRIX!AD4=1,DYNAMICprerequisites!AI$3,IF(MASTERprerequisitesMATRIX!AD4=2,DYNAMICprerequisites!AI$2,IF(MASTERprerequisitesMATRIX!AD4=3,DYNAMICprerequisites!AI$1,"")))</f>
        <v/>
      </c>
      <c r="AJ7" s="219" t="str">
        <f>IF(MASTERprerequisitesMATRIX!AE4=1,DYNAMICprerequisites!AJ$3,IF(MASTERprerequisitesMATRIX!AE4=2,DYNAMICprerequisites!AJ$2,IF(MASTERprerequisitesMATRIX!AE4=3,DYNAMICprerequisites!AJ$1,"")))</f>
        <v/>
      </c>
      <c r="AK7" s="219" t="str">
        <f>IF(MASTERprerequisitesMATRIX!AF4=1,DYNAMICprerequisites!AK$3,IF(MASTERprerequisitesMATRIX!AF4=2,DYNAMICprerequisites!AK$2,IF(MASTERprerequisitesMATRIX!AF4=3,DYNAMICprerequisites!AK$1,"")))</f>
        <v/>
      </c>
      <c r="AL7" s="219" t="str">
        <f>IF(MASTERprerequisitesMATRIX!AG4=1,DYNAMICprerequisites!AL$3,IF(MASTERprerequisitesMATRIX!AG4=2,DYNAMICprerequisites!AL$2,IF(MASTERprerequisitesMATRIX!AG4=3,DYNAMICprerequisites!AL$1,"")))</f>
        <v/>
      </c>
      <c r="AM7" s="219" t="str">
        <f>IF(MASTERprerequisitesMATRIX!AH4=1,DYNAMICprerequisites!AM$3,IF(MASTERprerequisitesMATRIX!AH4=2,DYNAMICprerequisites!AM$2,IF(MASTERprerequisitesMATRIX!AH4=3,DYNAMICprerequisites!AM$1,"")))</f>
        <v/>
      </c>
      <c r="AN7" s="219" t="str">
        <f>IF(MASTERprerequisitesMATRIX!AI4=1,DYNAMICprerequisites!AN$3,IF(MASTERprerequisitesMATRIX!AI4=2,DYNAMICprerequisites!AN$2,IF(MASTERprerequisitesMATRIX!AI4=3,DYNAMICprerequisites!AN$1,"")))</f>
        <v/>
      </c>
      <c r="AO7" s="219" t="str">
        <f>IF(MASTERprerequisitesMATRIX!AJ4=1,DYNAMICprerequisites!AO$3,IF(MASTERprerequisitesMATRIX!AJ4=2,DYNAMICprerequisites!AO$2,IF(MASTERprerequisitesMATRIX!AJ4=3,DYNAMICprerequisites!AO$1,"")))</f>
        <v/>
      </c>
      <c r="AP7" s="219" t="str">
        <f>IF(MASTERprerequisitesMATRIX!AK4=1,DYNAMICprerequisites!AP$3,IF(MASTERprerequisitesMATRIX!AK4=2,DYNAMICprerequisites!AP$2,IF(MASTERprerequisitesMATRIX!AK4=3,DYNAMICprerequisites!AP$1,"")))</f>
        <v/>
      </c>
      <c r="AQ7" s="219" t="str">
        <f>IF(MASTERprerequisitesMATRIX!AL4=1,DYNAMICprerequisites!AQ$3,IF(MASTERprerequisitesMATRIX!AL4=2,DYNAMICprerequisites!AQ$2,IF(MASTERprerequisitesMATRIX!AL4=3,DYNAMICprerequisites!AQ$1,"")))</f>
        <v/>
      </c>
      <c r="AR7" s="219" t="str">
        <f>IF(MASTERprerequisitesMATRIX!AM4=1,DYNAMICprerequisites!AR$3,IF(MASTERprerequisitesMATRIX!AM4=2,DYNAMICprerequisites!AR$2,IF(MASTERprerequisitesMATRIX!AM4=3,DYNAMICprerequisites!AR$1,"")))</f>
        <v/>
      </c>
      <c r="AS7" s="219" t="str">
        <f>IF(MASTERprerequisitesMATRIX!AN4=1,DYNAMICprerequisites!AS$3,IF(MASTERprerequisitesMATRIX!AN4=2,DYNAMICprerequisites!AS$2,IF(MASTERprerequisitesMATRIX!AN4=3,DYNAMICprerequisites!AS$1,"")))</f>
        <v/>
      </c>
      <c r="AT7" s="219" t="str">
        <f>IF(MASTERprerequisitesMATRIX!AO4=1,DYNAMICprerequisites!AT$3,IF(MASTERprerequisitesMATRIX!AO4=2,DYNAMICprerequisites!AT$2,IF(MASTERprerequisitesMATRIX!AO4=3,DYNAMICprerequisites!AT$1,"")))</f>
        <v/>
      </c>
      <c r="AU7" s="219" t="str">
        <f>IF(MASTERprerequisitesMATRIX!AP4=1,DYNAMICprerequisites!AU$3,IF(MASTERprerequisitesMATRIX!AP4=2,DYNAMICprerequisites!AU$2,IF(MASTERprerequisitesMATRIX!AP4=3,DYNAMICprerequisites!AU$1,"")))</f>
        <v/>
      </c>
      <c r="AV7" s="219" t="str">
        <f>IF(MASTERprerequisitesMATRIX!AQ4=1,DYNAMICprerequisites!AV$3,IF(MASTERprerequisitesMATRIX!AQ4=2,DYNAMICprerequisites!AV$2,IF(MASTERprerequisitesMATRIX!AQ4=3,DYNAMICprerequisites!AV$1,"")))</f>
        <v/>
      </c>
      <c r="AW7" s="219" t="str">
        <f>IF(MASTERprerequisitesMATRIX!AR4=1,DYNAMICprerequisites!AW$3,IF(MASTERprerequisitesMATRIX!AR4=2,DYNAMICprerequisites!AW$2,IF(MASTERprerequisitesMATRIX!AR4=3,DYNAMICprerequisites!AW$1,"")))</f>
        <v/>
      </c>
      <c r="AX7" s="219" t="str">
        <f>IF(MASTERprerequisitesMATRIX!AS4=1,DYNAMICprerequisites!AX$3,IF(MASTERprerequisitesMATRIX!AS4=2,DYNAMICprerequisites!AX$2,IF(MASTERprerequisitesMATRIX!AS4=3,DYNAMICprerequisites!AX$1,"")))</f>
        <v/>
      </c>
      <c r="AY7" s="219" t="str">
        <f>IF(MASTERprerequisitesMATRIX!AT4=1,DYNAMICprerequisites!AY$3,IF(MASTERprerequisitesMATRIX!AT4=2,DYNAMICprerequisites!AY$2,IF(MASTERprerequisitesMATRIX!AT4=3,DYNAMICprerequisites!AY$1,"")))</f>
        <v/>
      </c>
      <c r="AZ7" s="219" t="str">
        <f>IF(MASTERprerequisitesMATRIX!AU4=1,DYNAMICprerequisites!AZ$3,IF(MASTERprerequisitesMATRIX!AU4=2,DYNAMICprerequisites!AZ$2,IF(MASTERprerequisitesMATRIX!AU4=3,DYNAMICprerequisites!AZ$1,"")))</f>
        <v/>
      </c>
      <c r="BA7" s="219" t="str">
        <f>IF(MASTERprerequisitesMATRIX!AV4=1,DYNAMICprerequisites!BA$3,IF(MASTERprerequisitesMATRIX!AV4=2,DYNAMICprerequisites!BA$2,IF(MASTERprerequisitesMATRIX!AV4=3,DYNAMICprerequisites!BA$1,"")))</f>
        <v/>
      </c>
      <c r="BB7" s="219" t="str">
        <f>IF(MASTERprerequisitesMATRIX!AW4=1,DYNAMICprerequisites!BB$3,IF(MASTERprerequisitesMATRIX!AW4=2,DYNAMICprerequisites!BB$2,IF(MASTERprerequisitesMATRIX!AW4=3,DYNAMICprerequisites!BB$1,"")))</f>
        <v/>
      </c>
      <c r="BC7" s="219" t="str">
        <f>IF(MASTERprerequisitesMATRIX!AX4=1,DYNAMICprerequisites!BC$3,IF(MASTERprerequisitesMATRIX!AX4=2,DYNAMICprerequisites!BC$2,IF(MASTERprerequisitesMATRIX!AX4=3,DYNAMICprerequisites!BC$1,"")))</f>
        <v/>
      </c>
      <c r="BD7" s="219" t="str">
        <f>IF(MASTERprerequisitesMATRIX!AY4=1,DYNAMICprerequisites!BD$3,IF(MASTERprerequisitesMATRIX!AY4=2,DYNAMICprerequisites!BD$2,IF(MASTERprerequisitesMATRIX!AY4=3,DYNAMICprerequisites!BD$1,"")))</f>
        <v/>
      </c>
      <c r="BE7" s="219" t="str">
        <f>IF(MASTERprerequisitesMATRIX!AZ4=1,DYNAMICprerequisites!BE$3,IF(MASTERprerequisitesMATRIX!AZ4=2,DYNAMICprerequisites!BE$2,IF(MASTERprerequisitesMATRIX!AZ4=3,DYNAMICprerequisites!BE$1,"")))</f>
        <v/>
      </c>
      <c r="BF7" s="219" t="str">
        <f>IF(MASTERprerequisitesMATRIX!BA4=1,DYNAMICprerequisites!BF$3,IF(MASTERprerequisitesMATRIX!BA4=2,DYNAMICprerequisites!BF$2,IF(MASTERprerequisitesMATRIX!BA4=3,DYNAMICprerequisites!BF$1,"")))</f>
        <v/>
      </c>
      <c r="BG7" s="219" t="str">
        <f>IF(MASTERprerequisitesMATRIX!BB4=1,DYNAMICprerequisites!BG$3,IF(MASTERprerequisitesMATRIX!BB4=2,DYNAMICprerequisites!BG$2,IF(MASTERprerequisitesMATRIX!BB4=3,DYNAMICprerequisites!BG$1,"")))</f>
        <v/>
      </c>
      <c r="BH7" s="219" t="str">
        <f>IF(MASTERprerequisitesMATRIX!BC4=1,DYNAMICprerequisites!BH$3,IF(MASTERprerequisitesMATRIX!BC4=2,DYNAMICprerequisites!BH$2,IF(MASTERprerequisitesMATRIX!BC4=3,DYNAMICprerequisites!BH$1,"")))</f>
        <v/>
      </c>
      <c r="BI7" s="219" t="str">
        <f>IF(MASTERprerequisitesMATRIX!BD4=1,DYNAMICprerequisites!BI$3,IF(MASTERprerequisitesMATRIX!BD4=2,DYNAMICprerequisites!BI$2,IF(MASTERprerequisitesMATRIX!BD4=3,DYNAMICprerequisites!BI$1,"")))</f>
        <v/>
      </c>
      <c r="BJ7" s="219" t="str">
        <f>IF(MASTERprerequisitesMATRIX!BE4=1,DYNAMICprerequisites!BJ$3,IF(MASTERprerequisitesMATRIX!BE4=2,DYNAMICprerequisites!BJ$2,IF(MASTERprerequisitesMATRIX!BE4=3,DYNAMICprerequisites!BJ$1,"")))</f>
        <v/>
      </c>
      <c r="BK7" s="219" t="str">
        <f>IF(MASTERprerequisitesMATRIX!BF4=1,DYNAMICprerequisites!BK$3,IF(MASTERprerequisitesMATRIX!BF4=2,DYNAMICprerequisites!BK$2,IF(MASTERprerequisitesMATRIX!BF4=3,DYNAMICprerequisites!BK$1,"")))</f>
        <v/>
      </c>
      <c r="BL7" s="219" t="str">
        <f>IF(MASTERprerequisitesMATRIX!BG4=1,DYNAMICprerequisites!BL$3,IF(MASTERprerequisitesMATRIX!BG4=2,DYNAMICprerequisites!BL$2,IF(MASTERprerequisitesMATRIX!BG4=3,DYNAMICprerequisites!BL$1,"")))</f>
        <v/>
      </c>
      <c r="BM7" s="219" t="str">
        <f>IF(MASTERprerequisitesMATRIX!BH4=1,DYNAMICprerequisites!BM$3,IF(MASTERprerequisitesMATRIX!BH4=2,DYNAMICprerequisites!BM$2,IF(MASTERprerequisitesMATRIX!BH4=3,DYNAMICprerequisites!BM$1,"")))</f>
        <v/>
      </c>
      <c r="BN7" s="219" t="str">
        <f>IF(MASTERprerequisitesMATRIX!BI4=1,DYNAMICprerequisites!BN$3,IF(MASTERprerequisitesMATRIX!BI4=2,DYNAMICprerequisites!BN$2,IF(MASTERprerequisitesMATRIX!BI4=3,DYNAMICprerequisites!BN$1,"")))</f>
        <v/>
      </c>
      <c r="BO7" s="219" t="str">
        <f>IF(MASTERprerequisitesMATRIX!BJ4=1,DYNAMICprerequisites!BO$3,IF(MASTERprerequisitesMATRIX!BJ4=2,DYNAMICprerequisites!BO$2,IF(MASTERprerequisitesMATRIX!BJ4=3,DYNAMICprerequisites!BO$1,"")))</f>
        <v/>
      </c>
      <c r="BP7" s="219" t="str">
        <f>IF(MASTERprerequisitesMATRIX!BK4=1,DYNAMICprerequisites!BP$3,IF(MASTERprerequisitesMATRIX!BK4=2,DYNAMICprerequisites!BP$2,IF(MASTERprerequisitesMATRIX!BK4=3,DYNAMICprerequisites!BP$1,"")))</f>
        <v/>
      </c>
      <c r="BQ7" s="219" t="str">
        <f>IF(MASTERprerequisitesMATRIX!BL4=1,DYNAMICprerequisites!BQ$3,IF(MASTERprerequisitesMATRIX!BL4=2,DYNAMICprerequisites!BQ$2,IF(MASTERprerequisitesMATRIX!BL4=3,DYNAMICprerequisites!BQ$1,"")))</f>
        <v/>
      </c>
      <c r="BR7" s="219" t="str">
        <f>IF(MASTERprerequisitesMATRIX!BM4=1,DYNAMICprerequisites!BR$3,IF(MASTERprerequisitesMATRIX!BM4=2,DYNAMICprerequisites!BR$2,IF(MASTERprerequisitesMATRIX!BM4=3,DYNAMICprerequisites!BR$1,"")))</f>
        <v/>
      </c>
      <c r="BS7" s="219" t="str">
        <f>IF(MASTERprerequisitesMATRIX!BN4=1,DYNAMICprerequisites!BS$3,IF(MASTERprerequisitesMATRIX!BN4=2,DYNAMICprerequisites!BS$2,IF(MASTERprerequisitesMATRIX!BN4=3,DYNAMICprerequisites!BS$1,"")))</f>
        <v/>
      </c>
      <c r="BT7" s="219" t="str">
        <f>IF(MASTERprerequisitesMATRIX!BO4=1,DYNAMICprerequisites!BT$3,IF(MASTERprerequisitesMATRIX!BO4=2,DYNAMICprerequisites!BT$2,IF(MASTERprerequisitesMATRIX!BO4=3,DYNAMICprerequisites!BT$1,"")))</f>
        <v/>
      </c>
      <c r="BU7" s="219" t="str">
        <f>IF(MASTERprerequisitesMATRIX!BP4=1,DYNAMICprerequisites!BU$3,IF(MASTERprerequisitesMATRIX!BP4=2,DYNAMICprerequisites!BU$2,IF(MASTERprerequisitesMATRIX!BP4=3,DYNAMICprerequisites!BU$1,"")))</f>
        <v/>
      </c>
      <c r="BV7" s="219" t="str">
        <f>IF(MASTERprerequisitesMATRIX!BQ4=1,DYNAMICprerequisites!BV$3,IF(MASTERprerequisitesMATRIX!BQ4=2,DYNAMICprerequisites!BV$2,IF(MASTERprerequisitesMATRIX!BQ4=3,DYNAMICprerequisites!BV$1,"")))</f>
        <v/>
      </c>
      <c r="BW7" s="219" t="str">
        <f>IF(MASTERprerequisitesMATRIX!BR4=1,DYNAMICprerequisites!BW$3,IF(MASTERprerequisitesMATRIX!BR4=2,DYNAMICprerequisites!BW$2,IF(MASTERprerequisitesMATRIX!BR4=3,DYNAMICprerequisites!BW$1,"")))</f>
        <v/>
      </c>
      <c r="BX7" s="219" t="str">
        <f>IF(MASTERprerequisitesMATRIX!BS4=1,DYNAMICprerequisites!BX$3,IF(MASTERprerequisitesMATRIX!BS4=2,DYNAMICprerequisites!BX$2,IF(MASTERprerequisitesMATRIX!BS4=3,DYNAMICprerequisites!BX$1,"")))</f>
        <v/>
      </c>
      <c r="BY7" s="219" t="str">
        <f>IF(MASTERprerequisitesMATRIX!BT4=1,DYNAMICprerequisites!BY$3,IF(MASTERprerequisitesMATRIX!BT4=2,DYNAMICprerequisites!BY$2,IF(MASTERprerequisitesMATRIX!BT4=3,DYNAMICprerequisites!BY$1,"")))</f>
        <v/>
      </c>
      <c r="BZ7" s="219" t="str">
        <f>IF(MASTERprerequisitesMATRIX!BU4=1,DYNAMICprerequisites!BZ$3,IF(MASTERprerequisitesMATRIX!BU4=2,DYNAMICprerequisites!BZ$2,IF(MASTERprerequisitesMATRIX!BU4=3,DYNAMICprerequisites!BZ$1,"")))</f>
        <v/>
      </c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  <c r="CM7" s="219"/>
      <c r="CN7" s="219"/>
      <c r="CO7" s="219"/>
      <c r="CP7" s="219"/>
      <c r="CQ7" s="219"/>
      <c r="CR7" s="219"/>
      <c r="CS7" s="219"/>
      <c r="CT7" s="219"/>
      <c r="CU7" s="219"/>
      <c r="CV7" s="219"/>
      <c r="CW7" s="219"/>
      <c r="CX7" s="219"/>
      <c r="CY7" s="219"/>
      <c r="CZ7" s="219"/>
      <c r="DA7" s="219"/>
      <c r="DB7" s="219"/>
      <c r="DC7" s="219"/>
      <c r="DD7" s="219"/>
      <c r="DE7" s="219"/>
      <c r="DF7" s="219"/>
      <c r="DG7" s="219"/>
      <c r="DH7" s="219"/>
      <c r="DI7" s="219"/>
      <c r="DJ7" s="219"/>
      <c r="DK7" s="219"/>
      <c r="DL7" s="219"/>
      <c r="DM7" s="219"/>
      <c r="DN7" s="219"/>
      <c r="DO7" s="219"/>
      <c r="DP7" s="219"/>
      <c r="DQ7" s="219"/>
      <c r="DR7" s="219"/>
      <c r="DS7" s="219"/>
      <c r="DT7" s="219"/>
      <c r="DU7" s="219"/>
      <c r="DV7" s="219"/>
      <c r="DW7" s="219"/>
      <c r="DX7" s="219"/>
      <c r="DY7" s="219"/>
      <c r="DZ7" s="219"/>
      <c r="EA7" s="219"/>
      <c r="EB7" s="219"/>
      <c r="EC7" s="219"/>
      <c r="ED7" s="219"/>
      <c r="EE7" s="219"/>
      <c r="EF7" s="219"/>
      <c r="EG7" s="219"/>
      <c r="EH7" s="219"/>
      <c r="EI7" s="219"/>
      <c r="EJ7" s="219"/>
      <c r="EK7" s="219"/>
      <c r="EL7" s="219"/>
      <c r="EM7" s="219"/>
      <c r="EN7" s="219"/>
      <c r="EO7" s="219"/>
      <c r="EP7" s="219"/>
      <c r="EQ7" s="219"/>
      <c r="ER7" s="219"/>
      <c r="ES7" s="219"/>
      <c r="ET7" s="219"/>
      <c r="EU7" s="219"/>
      <c r="EV7" s="219"/>
      <c r="EW7" s="219"/>
      <c r="EX7" s="219"/>
      <c r="EY7" s="219"/>
      <c r="EZ7" s="219"/>
      <c r="FA7" s="219"/>
      <c r="FB7" s="219"/>
      <c r="FC7" s="219"/>
      <c r="FD7" s="219"/>
      <c r="FE7" s="219"/>
      <c r="FF7" s="219"/>
      <c r="FG7" s="219"/>
      <c r="FH7" s="219"/>
      <c r="FI7" s="219"/>
      <c r="FJ7" s="219"/>
      <c r="FK7" s="219"/>
      <c r="FL7" s="219"/>
      <c r="FM7" s="219"/>
      <c r="FN7" s="219"/>
      <c r="FO7" s="219"/>
      <c r="FP7" s="219"/>
      <c r="FQ7" s="219"/>
      <c r="FR7" s="219"/>
      <c r="FS7" s="219"/>
      <c r="FT7" s="219"/>
      <c r="FU7" s="219"/>
      <c r="FV7" s="219"/>
      <c r="FW7" s="219"/>
      <c r="FX7" s="219"/>
      <c r="FY7" s="219"/>
      <c r="FZ7" s="219"/>
      <c r="GA7" s="219"/>
      <c r="GB7" s="219"/>
      <c r="GC7" s="219"/>
      <c r="GD7" s="219"/>
      <c r="GE7" s="219"/>
      <c r="GF7" s="219"/>
      <c r="GG7" s="219"/>
      <c r="GH7" s="219"/>
      <c r="GI7" s="219"/>
      <c r="GJ7" s="219"/>
      <c r="GK7" s="219"/>
      <c r="GL7" s="219"/>
      <c r="GM7" s="219"/>
      <c r="GN7" s="219"/>
      <c r="GO7" s="219"/>
      <c r="GP7" s="219"/>
      <c r="GQ7" s="219"/>
      <c r="GR7" s="219"/>
      <c r="GS7" s="219"/>
      <c r="GT7" s="219"/>
      <c r="GU7" s="219"/>
      <c r="GV7" s="219"/>
      <c r="GW7" s="219"/>
      <c r="GX7" s="219"/>
      <c r="GY7" s="219"/>
      <c r="GZ7" s="219"/>
      <c r="HA7" s="219"/>
      <c r="HB7" s="219"/>
      <c r="HC7" s="219"/>
      <c r="HD7" s="219"/>
      <c r="HE7" s="219"/>
      <c r="HF7" s="219"/>
      <c r="HG7" s="219"/>
      <c r="HH7" s="219"/>
      <c r="HI7" s="219"/>
      <c r="HJ7" s="219"/>
      <c r="HK7" s="219"/>
      <c r="HL7" s="219"/>
      <c r="HM7" s="219"/>
      <c r="HN7" s="219"/>
      <c r="HO7" s="219"/>
      <c r="HP7" s="219"/>
      <c r="HQ7" s="219"/>
      <c r="HR7" s="219"/>
      <c r="HS7" s="219"/>
      <c r="HT7" s="219"/>
      <c r="HU7" s="219"/>
      <c r="HV7" s="219"/>
      <c r="HW7" s="219"/>
      <c r="HX7" s="219"/>
      <c r="HY7" s="219"/>
      <c r="HZ7" s="219"/>
      <c r="IA7" s="219"/>
      <c r="IB7" s="219"/>
      <c r="IC7" s="219"/>
      <c r="ID7" s="219"/>
      <c r="IE7" s="219"/>
      <c r="IF7" s="219"/>
      <c r="IG7" s="219"/>
      <c r="IH7" s="219"/>
      <c r="II7" s="219"/>
      <c r="IJ7" s="219"/>
      <c r="IK7" s="219"/>
      <c r="IL7" s="219"/>
      <c r="IM7" s="219"/>
      <c r="IN7" s="219"/>
      <c r="IO7" s="219"/>
      <c r="IP7" s="219"/>
      <c r="IQ7" s="219"/>
      <c r="IR7" s="219"/>
      <c r="IS7" s="219"/>
      <c r="IT7" s="219"/>
      <c r="IU7" s="219"/>
      <c r="IV7" s="219"/>
      <c r="IW7" s="219"/>
      <c r="IX7" s="219"/>
      <c r="IY7" s="219"/>
      <c r="IZ7" s="219"/>
      <c r="JA7" s="219"/>
      <c r="JB7" s="219"/>
      <c r="JC7" s="219"/>
      <c r="JD7" s="219"/>
      <c r="JE7" s="219"/>
      <c r="JF7" s="219"/>
      <c r="JG7" s="219"/>
      <c r="JH7" s="219"/>
      <c r="JI7" s="219"/>
      <c r="JJ7" s="219"/>
      <c r="JK7" s="219"/>
      <c r="JL7" s="219"/>
      <c r="JM7" s="219"/>
      <c r="JN7" s="219"/>
      <c r="JO7" s="219"/>
      <c r="JP7" s="219"/>
      <c r="JQ7" s="219"/>
      <c r="JR7" s="219"/>
      <c r="JS7" s="219"/>
      <c r="JT7" s="219"/>
      <c r="JU7" s="219"/>
      <c r="JV7" s="219"/>
      <c r="JW7" s="219"/>
      <c r="JX7" s="219"/>
      <c r="JY7" s="219"/>
      <c r="JZ7" s="219"/>
      <c r="KA7" s="219"/>
      <c r="KB7" s="219"/>
      <c r="KC7" s="219"/>
      <c r="KD7" s="219"/>
      <c r="KE7" s="219"/>
      <c r="KF7" s="219"/>
      <c r="KG7" s="219"/>
      <c r="KH7" s="219"/>
      <c r="KI7" s="219"/>
      <c r="KJ7" s="219"/>
      <c r="KK7" s="219"/>
      <c r="KL7" s="219"/>
      <c r="KM7" s="219"/>
      <c r="KN7" s="219"/>
      <c r="KO7" s="219"/>
      <c r="KP7" s="219"/>
      <c r="KQ7" s="219"/>
      <c r="KR7" s="219"/>
      <c r="KS7" s="219"/>
      <c r="KT7" s="219"/>
      <c r="KU7" s="219"/>
      <c r="KV7" s="219"/>
      <c r="KW7" s="219"/>
      <c r="KX7" s="219"/>
      <c r="KY7" s="219"/>
      <c r="KZ7" s="219"/>
      <c r="LA7" s="219"/>
      <c r="LB7" s="219"/>
      <c r="LC7" s="219"/>
      <c r="LD7" s="219"/>
      <c r="LE7" s="219"/>
    </row>
    <row r="8" spans="1:317" x14ac:dyDescent="0.25">
      <c r="A8" s="214" t="str">
        <f t="shared" si="8"/>
        <v>ACT 320</v>
      </c>
      <c r="B8" s="214" t="str">
        <f t="shared" si="9"/>
        <v>FA, SP</v>
      </c>
      <c r="C8" s="214" t="str">
        <f t="shared" si="10"/>
        <v>Quantitative Analysis</v>
      </c>
      <c r="D8" s="214" t="str">
        <f t="shared" si="11"/>
        <v>MAT 232, ACT 215, ACT 216</v>
      </c>
      <c r="E8" s="214" t="str">
        <f t="shared" ca="1" si="12"/>
        <v>ACT 215 ACT 216 MAT 232</v>
      </c>
      <c r="F8" s="211" t="str">
        <f>MASTERprerequisitesMATRIX!A5</f>
        <v>ACT 320</v>
      </c>
      <c r="G8" s="211" t="str">
        <f>MASTERprerequisitesMATRIX!B5</f>
        <v>FA, SP</v>
      </c>
      <c r="H8" s="211" t="str">
        <f>MASTERprerequisitesMATRIX!C5</f>
        <v>Quantitative Analysis</v>
      </c>
      <c r="I8" s="211" t="str">
        <f>MASTERprerequisitesMATRIX!D5</f>
        <v>MAT 232, ACT 215, ACT 216</v>
      </c>
      <c r="J8" s="218" t="str">
        <f ca="1">IF(MASTERprerequisitesMATRIX!E5=1,DYNAMICprerequisites!J$3,IF(MASTERprerequisitesMATRIX!E5=2,DYNAMICprerequisites!J$2,IF(MASTERprerequisitesMATRIX!E5=3,DYNAMICprerequisites!J$1,"")))</f>
        <v xml:space="preserve"> ACT 215 </v>
      </c>
      <c r="K8" s="218" t="str">
        <f ca="1">IF(MASTERprerequisitesMATRIX!F5=1,DYNAMICprerequisites!K$3,IF(MASTERprerequisitesMATRIX!F5=2,DYNAMICprerequisites!K$2,IF(MASTERprerequisitesMATRIX!F5=3,DYNAMICprerequisites!K$1,"")))</f>
        <v xml:space="preserve"> ACT 216 </v>
      </c>
      <c r="L8" s="219" t="str">
        <f>IF(MASTERprerequisitesMATRIX!G5=1,DYNAMICprerequisites!L$3,IF(MASTERprerequisitesMATRIX!G5=2,DYNAMICprerequisites!L$2,IF(MASTERprerequisitesMATRIX!G5=3,DYNAMICprerequisites!L$1,"")))</f>
        <v/>
      </c>
      <c r="M8" s="219" t="str">
        <f>IF(MASTERprerequisitesMATRIX!H5=1,DYNAMICprerequisites!M$3,IF(MASTERprerequisitesMATRIX!H5=2,DYNAMICprerequisites!M$2,IF(MASTERprerequisitesMATRIX!H5=3,DYNAMICprerequisites!M$1,"")))</f>
        <v/>
      </c>
      <c r="N8" s="219" t="str">
        <f>IF(MASTERprerequisitesMATRIX!I5=1,DYNAMICprerequisites!N$3,IF(MASTERprerequisitesMATRIX!I5=2,DYNAMICprerequisites!N$2,IF(MASTERprerequisitesMATRIX!I5=3,DYNAMICprerequisites!N$1,"")))</f>
        <v/>
      </c>
      <c r="O8" s="219" t="str">
        <f>IF(MASTERprerequisitesMATRIX!J5=1,DYNAMICprerequisites!O$3,IF(MASTERprerequisitesMATRIX!J5=2,DYNAMICprerequisites!O$2,IF(MASTERprerequisitesMATRIX!J5=3,DYNAMICprerequisites!O$1,"")))</f>
        <v/>
      </c>
      <c r="P8" s="219" t="str">
        <f>IF(MASTERprerequisitesMATRIX!K5=1,DYNAMICprerequisites!P$3,IF(MASTERprerequisitesMATRIX!K5=2,DYNAMICprerequisites!P$2,IF(MASTERprerequisitesMATRIX!K5=3,DYNAMICprerequisites!P$1,"")))</f>
        <v/>
      </c>
      <c r="Q8" s="219" t="str">
        <f>IF(MASTERprerequisitesMATRIX!L5=1,DYNAMICprerequisites!Q$3,IF(MASTERprerequisitesMATRIX!L5=2,DYNAMICprerequisites!Q$2,IF(MASTERprerequisitesMATRIX!L5=3,DYNAMICprerequisites!Q$1,"")))</f>
        <v/>
      </c>
      <c r="R8" s="219" t="str">
        <f>IF(MASTERprerequisitesMATRIX!M5=1,DYNAMICprerequisites!R$3,IF(MASTERprerequisitesMATRIX!M5=2,DYNAMICprerequisites!R$2,IF(MASTERprerequisitesMATRIX!M5=3,DYNAMICprerequisites!R$1,"")))</f>
        <v/>
      </c>
      <c r="S8" s="219" t="str">
        <f>IF(MASTERprerequisitesMATRIX!N5=1,DYNAMICprerequisites!S$3,IF(MASTERprerequisitesMATRIX!N5=2,DYNAMICprerequisites!S$2,IF(MASTERprerequisitesMATRIX!N5=3,DYNAMICprerequisites!S$1,"")))</f>
        <v/>
      </c>
      <c r="T8" s="219" t="str">
        <f>IF(MASTERprerequisitesMATRIX!O5=1,DYNAMICprerequisites!T$3,IF(MASTERprerequisitesMATRIX!O5=2,DYNAMICprerequisites!T$2,IF(MASTERprerequisitesMATRIX!O5=3,DYNAMICprerequisites!T$1,"")))</f>
        <v/>
      </c>
      <c r="U8" s="219" t="str">
        <f>IF(MASTERprerequisitesMATRIX!P5=1,DYNAMICprerequisites!U$3,IF(MASTERprerequisitesMATRIX!P5=2,DYNAMICprerequisites!U$2,IF(MASTERprerequisitesMATRIX!P5=3,DYNAMICprerequisites!U$1,"")))</f>
        <v/>
      </c>
      <c r="V8" s="219" t="str">
        <f>IF(MASTERprerequisitesMATRIX!Q5=1,DYNAMICprerequisites!V$3,IF(MASTERprerequisitesMATRIX!Q5=2,DYNAMICprerequisites!V$2,IF(MASTERprerequisitesMATRIX!Q5=3,DYNAMICprerequisites!V$1,"")))</f>
        <v/>
      </c>
      <c r="W8" s="219" t="str">
        <f>IF(MASTERprerequisitesMATRIX!R5=1,DYNAMICprerequisites!W$3,IF(MASTERprerequisitesMATRIX!R5=2,DYNAMICprerequisites!W$2,IF(MASTERprerequisitesMATRIX!R5=3,DYNAMICprerequisites!W$1,"")))</f>
        <v/>
      </c>
      <c r="X8" s="219" t="str">
        <f>IF(MASTERprerequisitesMATRIX!S5=1,DYNAMICprerequisites!X$3,IF(MASTERprerequisitesMATRIX!S5=2,DYNAMICprerequisites!X$2,IF(MASTERprerequisitesMATRIX!S5=3,DYNAMICprerequisites!X$1,"")))</f>
        <v/>
      </c>
      <c r="Y8" s="219" t="str">
        <f>IF(MASTERprerequisitesMATRIX!T5=1,DYNAMICprerequisites!Y$3,IF(MASTERprerequisitesMATRIX!T5=2,DYNAMICprerequisites!Y$2,IF(MASTERprerequisitesMATRIX!T5=3,DYNAMICprerequisites!Y$1,"")))</f>
        <v/>
      </c>
      <c r="Z8" s="219" t="str">
        <f>IF(MASTERprerequisitesMATRIX!U5=1,DYNAMICprerequisites!Z$3,IF(MASTERprerequisitesMATRIX!U5=2,DYNAMICprerequisites!Z$2,IF(MASTERprerequisitesMATRIX!U5=3,DYNAMICprerequisites!Z$1,"")))</f>
        <v/>
      </c>
      <c r="AA8" s="219" t="str">
        <f>IF(MASTERprerequisitesMATRIX!V5=1,DYNAMICprerequisites!AA$3,IF(MASTERprerequisitesMATRIX!V5=2,DYNAMICprerequisites!AA$2,IF(MASTERprerequisitesMATRIX!V5=3,DYNAMICprerequisites!AA$1,"")))</f>
        <v/>
      </c>
      <c r="AB8" s="219" t="str">
        <f>IF(MASTERprerequisitesMATRIX!W5=1,DYNAMICprerequisites!AB$3,IF(MASTERprerequisitesMATRIX!W5=2,DYNAMICprerequisites!AB$2,IF(MASTERprerequisitesMATRIX!W5=3,DYNAMICprerequisites!AB$1,"")))</f>
        <v/>
      </c>
      <c r="AC8" s="219" t="str">
        <f>IF(MASTERprerequisitesMATRIX!X5=1,DYNAMICprerequisites!AC$3,IF(MASTERprerequisitesMATRIX!X5=2,DYNAMICprerequisites!AC$2,IF(MASTERprerequisitesMATRIX!X5=3,DYNAMICprerequisites!AC$1,"")))</f>
        <v/>
      </c>
      <c r="AD8" s="219" t="str">
        <f>IF(MASTERprerequisitesMATRIX!Y5=1,DYNAMICprerequisites!AD$3,IF(MASTERprerequisitesMATRIX!Y5=2,DYNAMICprerequisites!AD$2,IF(MASTERprerequisitesMATRIX!Y5=3,DYNAMICprerequisites!AD$1,"")))</f>
        <v/>
      </c>
      <c r="AE8" s="219" t="str">
        <f>IF(MASTERprerequisitesMATRIX!Z5=1,DYNAMICprerequisites!AE$3,IF(MASTERprerequisitesMATRIX!Z5=2,DYNAMICprerequisites!AE$2,IF(MASTERprerequisitesMATRIX!Z5=3,DYNAMICprerequisites!AE$1,"")))</f>
        <v/>
      </c>
      <c r="AF8" s="219" t="str">
        <f>IF(MASTERprerequisitesMATRIX!AA5=1,DYNAMICprerequisites!AF$3,IF(MASTERprerequisitesMATRIX!AA5=2,DYNAMICprerequisites!AF$2,IF(MASTERprerequisitesMATRIX!AA5=3,DYNAMICprerequisites!AF$1,"")))</f>
        <v/>
      </c>
      <c r="AG8" s="219" t="str">
        <f>IF(MASTERprerequisitesMATRIX!AB5=1,DYNAMICprerequisites!AG$3,IF(MASTERprerequisitesMATRIX!AB5=2,DYNAMICprerequisites!AG$2,IF(MASTERprerequisitesMATRIX!AB5=3,DYNAMICprerequisites!AG$1,"")))</f>
        <v/>
      </c>
      <c r="AH8" s="219" t="str">
        <f>IF(MASTERprerequisitesMATRIX!AC5=1,DYNAMICprerequisites!AH$3,IF(MASTERprerequisitesMATRIX!AC5=2,DYNAMICprerequisites!AH$2,IF(MASTERprerequisitesMATRIX!AC5=3,DYNAMICprerequisites!AH$1,"")))</f>
        <v/>
      </c>
      <c r="AI8" s="219" t="str">
        <f>IF(MASTERprerequisitesMATRIX!AD5=1,DYNAMICprerequisites!AI$3,IF(MASTERprerequisitesMATRIX!AD5=2,DYNAMICprerequisites!AI$2,IF(MASTERprerequisitesMATRIX!AD5=3,DYNAMICprerequisites!AI$1,"")))</f>
        <v/>
      </c>
      <c r="AJ8" s="219" t="str">
        <f>IF(MASTERprerequisitesMATRIX!AE5=1,DYNAMICprerequisites!AJ$3,IF(MASTERprerequisitesMATRIX!AE5=2,DYNAMICprerequisites!AJ$2,IF(MASTERprerequisitesMATRIX!AE5=3,DYNAMICprerequisites!AJ$1,"")))</f>
        <v/>
      </c>
      <c r="AK8" s="219" t="str">
        <f>IF(MASTERprerequisitesMATRIX!AF5=1,DYNAMICprerequisites!AK$3,IF(MASTERprerequisitesMATRIX!AF5=2,DYNAMICprerequisites!AK$2,IF(MASTERprerequisitesMATRIX!AF5=3,DYNAMICprerequisites!AK$1,"")))</f>
        <v/>
      </c>
      <c r="AL8" s="219" t="str">
        <f>IF(MASTERprerequisitesMATRIX!AG5=1,DYNAMICprerequisites!AL$3,IF(MASTERprerequisitesMATRIX!AG5=2,DYNAMICprerequisites!AL$2,IF(MASTERprerequisitesMATRIX!AG5=3,DYNAMICprerequisites!AL$1,"")))</f>
        <v/>
      </c>
      <c r="AM8" s="219" t="str">
        <f>IF(MASTERprerequisitesMATRIX!AH5=1,DYNAMICprerequisites!AM$3,IF(MASTERprerequisitesMATRIX!AH5=2,DYNAMICprerequisites!AM$2,IF(MASTERprerequisitesMATRIX!AH5=3,DYNAMICprerequisites!AM$1,"")))</f>
        <v/>
      </c>
      <c r="AN8" s="219" t="str">
        <f>IF(MASTERprerequisitesMATRIX!AI5=1,DYNAMICprerequisites!AN$3,IF(MASTERprerequisitesMATRIX!AI5=2,DYNAMICprerequisites!AN$2,IF(MASTERprerequisitesMATRIX!AI5=3,DYNAMICprerequisites!AN$1,"")))</f>
        <v/>
      </c>
      <c r="AO8" s="218" t="str">
        <f ca="1">IF(MASTERprerequisitesMATRIX!AJ5=1,DYNAMICprerequisites!AO$3,IF(MASTERprerequisitesMATRIX!AJ5=2,DYNAMICprerequisites!AO$2,IF(MASTERprerequisitesMATRIX!AJ5=3,DYNAMICprerequisites!AO$1,"")))</f>
        <v xml:space="preserve"> MAT 232 </v>
      </c>
      <c r="AP8" s="219" t="str">
        <f>IF(MASTERprerequisitesMATRIX!AK5=1,DYNAMICprerequisites!AP$3,IF(MASTERprerequisitesMATRIX!AK5=2,DYNAMICprerequisites!AP$2,IF(MASTERprerequisitesMATRIX!AK5=3,DYNAMICprerequisites!AP$1,"")))</f>
        <v/>
      </c>
      <c r="AQ8" s="219" t="str">
        <f>IF(MASTERprerequisitesMATRIX!AL5=1,DYNAMICprerequisites!AQ$3,IF(MASTERprerequisitesMATRIX!AL5=2,DYNAMICprerequisites!AQ$2,IF(MASTERprerequisitesMATRIX!AL5=3,DYNAMICprerequisites!AQ$1,"")))</f>
        <v/>
      </c>
      <c r="AR8" s="219" t="str">
        <f>IF(MASTERprerequisitesMATRIX!AM5=1,DYNAMICprerequisites!AR$3,IF(MASTERprerequisitesMATRIX!AM5=2,DYNAMICprerequisites!AR$2,IF(MASTERprerequisitesMATRIX!AM5=3,DYNAMICprerequisites!AR$1,"")))</f>
        <v/>
      </c>
      <c r="AS8" s="219" t="str">
        <f>IF(MASTERprerequisitesMATRIX!AN5=1,DYNAMICprerequisites!AS$3,IF(MASTERprerequisitesMATRIX!AN5=2,DYNAMICprerequisites!AS$2,IF(MASTERprerequisitesMATRIX!AN5=3,DYNAMICprerequisites!AS$1,"")))</f>
        <v/>
      </c>
      <c r="AT8" s="219" t="str">
        <f>IF(MASTERprerequisitesMATRIX!AO5=1,DYNAMICprerequisites!AT$3,IF(MASTERprerequisitesMATRIX!AO5=2,DYNAMICprerequisites!AT$2,IF(MASTERprerequisitesMATRIX!AO5=3,DYNAMICprerequisites!AT$1,"")))</f>
        <v/>
      </c>
      <c r="AU8" s="219" t="str">
        <f>IF(MASTERprerequisitesMATRIX!AP5=1,DYNAMICprerequisites!AU$3,IF(MASTERprerequisitesMATRIX!AP5=2,DYNAMICprerequisites!AU$2,IF(MASTERprerequisitesMATRIX!AP5=3,DYNAMICprerequisites!AU$1,"")))</f>
        <v/>
      </c>
      <c r="AV8" s="219" t="str">
        <f>IF(MASTERprerequisitesMATRIX!AQ5=1,DYNAMICprerequisites!AV$3,IF(MASTERprerequisitesMATRIX!AQ5=2,DYNAMICprerequisites!AV$2,IF(MASTERprerequisitesMATRIX!AQ5=3,DYNAMICprerequisites!AV$1,"")))</f>
        <v/>
      </c>
      <c r="AW8" s="219" t="str">
        <f>IF(MASTERprerequisitesMATRIX!AR5=1,DYNAMICprerequisites!AW$3,IF(MASTERprerequisitesMATRIX!AR5=2,DYNAMICprerequisites!AW$2,IF(MASTERprerequisitesMATRIX!AR5=3,DYNAMICprerequisites!AW$1,"")))</f>
        <v/>
      </c>
      <c r="AX8" s="219" t="str">
        <f>IF(MASTERprerequisitesMATRIX!AS5=1,DYNAMICprerequisites!AX$3,IF(MASTERprerequisitesMATRIX!AS5=2,DYNAMICprerequisites!AX$2,IF(MASTERprerequisitesMATRIX!AS5=3,DYNAMICprerequisites!AX$1,"")))</f>
        <v/>
      </c>
      <c r="AY8" s="219" t="str">
        <f>IF(MASTERprerequisitesMATRIX!AT5=1,DYNAMICprerequisites!AY$3,IF(MASTERprerequisitesMATRIX!AT5=2,DYNAMICprerequisites!AY$2,IF(MASTERprerequisitesMATRIX!AT5=3,DYNAMICprerequisites!AY$1,"")))</f>
        <v/>
      </c>
      <c r="AZ8" s="219" t="str">
        <f>IF(MASTERprerequisitesMATRIX!AU5=1,DYNAMICprerequisites!AZ$3,IF(MASTERprerequisitesMATRIX!AU5=2,DYNAMICprerequisites!AZ$2,IF(MASTERprerequisitesMATRIX!AU5=3,DYNAMICprerequisites!AZ$1,"")))</f>
        <v/>
      </c>
      <c r="BA8" s="219" t="str">
        <f>IF(MASTERprerequisitesMATRIX!AV5=1,DYNAMICprerequisites!BA$3,IF(MASTERprerequisitesMATRIX!AV5=2,DYNAMICprerequisites!BA$2,IF(MASTERprerequisitesMATRIX!AV5=3,DYNAMICprerequisites!BA$1,"")))</f>
        <v/>
      </c>
      <c r="BB8" s="219" t="str">
        <f>IF(MASTERprerequisitesMATRIX!AW5=1,DYNAMICprerequisites!BB$3,IF(MASTERprerequisitesMATRIX!AW5=2,DYNAMICprerequisites!BB$2,IF(MASTERprerequisitesMATRIX!AW5=3,DYNAMICprerequisites!BB$1,"")))</f>
        <v/>
      </c>
      <c r="BC8" s="219" t="str">
        <f>IF(MASTERprerequisitesMATRIX!AX5=1,DYNAMICprerequisites!BC$3,IF(MASTERprerequisitesMATRIX!AX5=2,DYNAMICprerequisites!BC$2,IF(MASTERprerequisitesMATRIX!AX5=3,DYNAMICprerequisites!BC$1,"")))</f>
        <v/>
      </c>
      <c r="BD8" s="219" t="str">
        <f>IF(MASTERprerequisitesMATRIX!AY5=1,DYNAMICprerequisites!BD$3,IF(MASTERprerequisitesMATRIX!AY5=2,DYNAMICprerequisites!BD$2,IF(MASTERprerequisitesMATRIX!AY5=3,DYNAMICprerequisites!BD$1,"")))</f>
        <v/>
      </c>
      <c r="BE8" s="219" t="str">
        <f>IF(MASTERprerequisitesMATRIX!AZ5=1,DYNAMICprerequisites!BE$3,IF(MASTERprerequisitesMATRIX!AZ5=2,DYNAMICprerequisites!BE$2,IF(MASTERprerequisitesMATRIX!AZ5=3,DYNAMICprerequisites!BE$1,"")))</f>
        <v/>
      </c>
      <c r="BF8" s="219" t="str">
        <f>IF(MASTERprerequisitesMATRIX!BA5=1,DYNAMICprerequisites!BF$3,IF(MASTERprerequisitesMATRIX!BA5=2,DYNAMICprerequisites!BF$2,IF(MASTERprerequisitesMATRIX!BA5=3,DYNAMICprerequisites!BF$1,"")))</f>
        <v/>
      </c>
      <c r="BG8" s="219" t="str">
        <f>IF(MASTERprerequisitesMATRIX!BB5=1,DYNAMICprerequisites!BG$3,IF(MASTERprerequisitesMATRIX!BB5=2,DYNAMICprerequisites!BG$2,IF(MASTERprerequisitesMATRIX!BB5=3,DYNAMICprerequisites!BG$1,"")))</f>
        <v/>
      </c>
      <c r="BH8" s="219" t="str">
        <f>IF(MASTERprerequisitesMATRIX!BC5=1,DYNAMICprerequisites!BH$3,IF(MASTERprerequisitesMATRIX!BC5=2,DYNAMICprerequisites!BH$2,IF(MASTERprerequisitesMATRIX!BC5=3,DYNAMICprerequisites!BH$1,"")))</f>
        <v/>
      </c>
      <c r="BI8" s="219" t="str">
        <f>IF(MASTERprerequisitesMATRIX!BD5=1,DYNAMICprerequisites!BI$3,IF(MASTERprerequisitesMATRIX!BD5=2,DYNAMICprerequisites!BI$2,IF(MASTERprerequisitesMATRIX!BD5=3,DYNAMICprerequisites!BI$1,"")))</f>
        <v/>
      </c>
      <c r="BJ8" s="219" t="str">
        <f>IF(MASTERprerequisitesMATRIX!BE5=1,DYNAMICprerequisites!BJ$3,IF(MASTERprerequisitesMATRIX!BE5=2,DYNAMICprerequisites!BJ$2,IF(MASTERprerequisitesMATRIX!BE5=3,DYNAMICprerequisites!BJ$1,"")))</f>
        <v/>
      </c>
      <c r="BK8" s="219" t="str">
        <f>IF(MASTERprerequisitesMATRIX!BF5=1,DYNAMICprerequisites!BK$3,IF(MASTERprerequisitesMATRIX!BF5=2,DYNAMICprerequisites!BK$2,IF(MASTERprerequisitesMATRIX!BF5=3,DYNAMICprerequisites!BK$1,"")))</f>
        <v/>
      </c>
      <c r="BL8" s="219" t="str">
        <f>IF(MASTERprerequisitesMATRIX!BG5=1,DYNAMICprerequisites!BL$3,IF(MASTERprerequisitesMATRIX!BG5=2,DYNAMICprerequisites!BL$2,IF(MASTERprerequisitesMATRIX!BG5=3,DYNAMICprerequisites!BL$1,"")))</f>
        <v/>
      </c>
      <c r="BM8" s="219" t="str">
        <f>IF(MASTERprerequisitesMATRIX!BH5=1,DYNAMICprerequisites!BM$3,IF(MASTERprerequisitesMATRIX!BH5=2,DYNAMICprerequisites!BM$2,IF(MASTERprerequisitesMATRIX!BH5=3,DYNAMICprerequisites!BM$1,"")))</f>
        <v/>
      </c>
      <c r="BN8" s="219" t="str">
        <f>IF(MASTERprerequisitesMATRIX!BI5=1,DYNAMICprerequisites!BN$3,IF(MASTERprerequisitesMATRIX!BI5=2,DYNAMICprerequisites!BN$2,IF(MASTERprerequisitesMATRIX!BI5=3,DYNAMICprerequisites!BN$1,"")))</f>
        <v/>
      </c>
      <c r="BO8" s="219" t="str">
        <f>IF(MASTERprerequisitesMATRIX!BJ5=1,DYNAMICprerequisites!BO$3,IF(MASTERprerequisitesMATRIX!BJ5=2,DYNAMICprerequisites!BO$2,IF(MASTERprerequisitesMATRIX!BJ5=3,DYNAMICprerequisites!BO$1,"")))</f>
        <v/>
      </c>
      <c r="BP8" s="219" t="str">
        <f>IF(MASTERprerequisitesMATRIX!BK5=1,DYNAMICprerequisites!BP$3,IF(MASTERprerequisitesMATRIX!BK5=2,DYNAMICprerequisites!BP$2,IF(MASTERprerequisitesMATRIX!BK5=3,DYNAMICprerequisites!BP$1,"")))</f>
        <v/>
      </c>
      <c r="BQ8" s="219" t="str">
        <f>IF(MASTERprerequisitesMATRIX!BL5=1,DYNAMICprerequisites!BQ$3,IF(MASTERprerequisitesMATRIX!BL5=2,DYNAMICprerequisites!BQ$2,IF(MASTERprerequisitesMATRIX!BL5=3,DYNAMICprerequisites!BQ$1,"")))</f>
        <v/>
      </c>
      <c r="BR8" s="219" t="str">
        <f>IF(MASTERprerequisitesMATRIX!BM5=1,DYNAMICprerequisites!BR$3,IF(MASTERprerequisitesMATRIX!BM5=2,DYNAMICprerequisites!BR$2,IF(MASTERprerequisitesMATRIX!BM5=3,DYNAMICprerequisites!BR$1,"")))</f>
        <v/>
      </c>
      <c r="BS8" s="219" t="str">
        <f>IF(MASTERprerequisitesMATRIX!BN5=1,DYNAMICprerequisites!BS$3,IF(MASTERprerequisitesMATRIX!BN5=2,DYNAMICprerequisites!BS$2,IF(MASTERprerequisitesMATRIX!BN5=3,DYNAMICprerequisites!BS$1,"")))</f>
        <v/>
      </c>
      <c r="BT8" s="219" t="str">
        <f>IF(MASTERprerequisitesMATRIX!BO5=1,DYNAMICprerequisites!BT$3,IF(MASTERprerequisitesMATRIX!BO5=2,DYNAMICprerequisites!BT$2,IF(MASTERprerequisitesMATRIX!BO5=3,DYNAMICprerequisites!BT$1,"")))</f>
        <v/>
      </c>
      <c r="BU8" s="219" t="str">
        <f>IF(MASTERprerequisitesMATRIX!BP5=1,DYNAMICprerequisites!BU$3,IF(MASTERprerequisitesMATRIX!BP5=2,DYNAMICprerequisites!BU$2,IF(MASTERprerequisitesMATRIX!BP5=3,DYNAMICprerequisites!BU$1,"")))</f>
        <v/>
      </c>
      <c r="BV8" s="219" t="str">
        <f>IF(MASTERprerequisitesMATRIX!BQ5=1,DYNAMICprerequisites!BV$3,IF(MASTERprerequisitesMATRIX!BQ5=2,DYNAMICprerequisites!BV$2,IF(MASTERprerequisitesMATRIX!BQ5=3,DYNAMICprerequisites!BV$1,"")))</f>
        <v/>
      </c>
      <c r="BW8" s="219" t="str">
        <f>IF(MASTERprerequisitesMATRIX!BR5=1,DYNAMICprerequisites!BW$3,IF(MASTERprerequisitesMATRIX!BR5=2,DYNAMICprerequisites!BW$2,IF(MASTERprerequisitesMATRIX!BR5=3,DYNAMICprerequisites!BW$1,"")))</f>
        <v/>
      </c>
      <c r="BX8" s="219" t="str">
        <f>IF(MASTERprerequisitesMATRIX!BS5=1,DYNAMICprerequisites!BX$3,IF(MASTERprerequisitesMATRIX!BS5=2,DYNAMICprerequisites!BX$2,IF(MASTERprerequisitesMATRIX!BS5=3,DYNAMICprerequisites!BX$1,"")))</f>
        <v/>
      </c>
      <c r="BY8" s="219" t="str">
        <f>IF(MASTERprerequisitesMATRIX!BT5=1,DYNAMICprerequisites!BY$3,IF(MASTERprerequisitesMATRIX!BT5=2,DYNAMICprerequisites!BY$2,IF(MASTERprerequisitesMATRIX!BT5=3,DYNAMICprerequisites!BY$1,"")))</f>
        <v/>
      </c>
      <c r="BZ8" s="219" t="str">
        <f>IF(MASTERprerequisitesMATRIX!BU5=1,DYNAMICprerequisites!BZ$3,IF(MASTERprerequisitesMATRIX!BU5=2,DYNAMICprerequisites!BZ$2,IF(MASTERprerequisitesMATRIX!BU5=3,DYNAMICprerequisites!BZ$1,"")))</f>
        <v/>
      </c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219"/>
      <c r="DU8" s="219"/>
      <c r="DV8" s="219"/>
      <c r="DW8" s="219"/>
      <c r="DX8" s="219"/>
      <c r="DY8" s="219"/>
      <c r="DZ8" s="219"/>
      <c r="EA8" s="219"/>
      <c r="EB8" s="219"/>
      <c r="EC8" s="219"/>
      <c r="ED8" s="219"/>
      <c r="EE8" s="219"/>
      <c r="EF8" s="219"/>
      <c r="EG8" s="219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219"/>
      <c r="FB8" s="219"/>
      <c r="FC8" s="219"/>
      <c r="FD8" s="219"/>
      <c r="FE8" s="219"/>
      <c r="FF8" s="219"/>
      <c r="FG8" s="219"/>
      <c r="FH8" s="219"/>
      <c r="FI8" s="219"/>
      <c r="FJ8" s="219"/>
      <c r="FK8" s="219"/>
      <c r="FL8" s="219"/>
      <c r="FM8" s="219"/>
      <c r="FN8" s="219"/>
      <c r="FO8" s="219"/>
      <c r="FP8" s="219"/>
      <c r="FQ8" s="219"/>
      <c r="FR8" s="219"/>
      <c r="FS8" s="219"/>
      <c r="FT8" s="219"/>
      <c r="FU8" s="219"/>
      <c r="FV8" s="219"/>
      <c r="FW8" s="219"/>
      <c r="FX8" s="219"/>
      <c r="FY8" s="219"/>
      <c r="FZ8" s="219"/>
      <c r="GA8" s="219"/>
      <c r="GB8" s="219"/>
      <c r="GC8" s="219"/>
      <c r="GD8" s="219"/>
      <c r="GE8" s="219"/>
      <c r="GF8" s="219"/>
      <c r="GG8" s="219"/>
      <c r="GH8" s="219"/>
      <c r="GI8" s="219"/>
      <c r="GJ8" s="219"/>
      <c r="GK8" s="219"/>
      <c r="GL8" s="219"/>
      <c r="GM8" s="219"/>
      <c r="GN8" s="219"/>
      <c r="GO8" s="219"/>
      <c r="GP8" s="219"/>
      <c r="GQ8" s="219"/>
      <c r="GR8" s="219"/>
      <c r="GS8" s="219"/>
      <c r="GT8" s="219"/>
      <c r="GU8" s="219"/>
      <c r="GV8" s="219"/>
      <c r="GW8" s="219"/>
      <c r="GX8" s="219"/>
      <c r="GY8" s="219"/>
      <c r="GZ8" s="219"/>
      <c r="HA8" s="219"/>
      <c r="HB8" s="219"/>
      <c r="HC8" s="219"/>
      <c r="HD8" s="219"/>
      <c r="HE8" s="219"/>
      <c r="HF8" s="219"/>
      <c r="HG8" s="219"/>
      <c r="HH8" s="219"/>
      <c r="HI8" s="219"/>
      <c r="HJ8" s="219"/>
      <c r="HK8" s="219"/>
      <c r="HL8" s="219"/>
      <c r="HM8" s="219"/>
      <c r="HN8" s="219"/>
      <c r="HO8" s="219"/>
      <c r="HP8" s="219"/>
      <c r="HQ8" s="219"/>
      <c r="HR8" s="219"/>
      <c r="HS8" s="219"/>
      <c r="HT8" s="219"/>
      <c r="HU8" s="219"/>
      <c r="HV8" s="219"/>
      <c r="HW8" s="219"/>
      <c r="HX8" s="219"/>
      <c r="HY8" s="219"/>
      <c r="HZ8" s="219"/>
      <c r="IA8" s="219"/>
      <c r="IB8" s="219"/>
      <c r="IC8" s="219"/>
      <c r="ID8" s="219"/>
      <c r="IE8" s="219"/>
      <c r="IF8" s="219"/>
      <c r="IG8" s="219"/>
      <c r="IH8" s="219"/>
      <c r="II8" s="219"/>
      <c r="IJ8" s="219"/>
      <c r="IK8" s="219"/>
      <c r="IL8" s="219"/>
      <c r="IM8" s="219"/>
      <c r="IN8" s="219"/>
      <c r="IO8" s="219"/>
      <c r="IP8" s="219"/>
      <c r="IQ8" s="219"/>
      <c r="IR8" s="219"/>
      <c r="IS8" s="219"/>
      <c r="IT8" s="219"/>
      <c r="IU8" s="219"/>
      <c r="IV8" s="219"/>
      <c r="IW8" s="219"/>
      <c r="IX8" s="219"/>
      <c r="IY8" s="219"/>
      <c r="IZ8" s="219"/>
      <c r="JA8" s="219"/>
      <c r="JB8" s="219"/>
      <c r="JC8" s="219"/>
      <c r="JD8" s="219"/>
      <c r="JE8" s="219"/>
      <c r="JF8" s="219"/>
      <c r="JG8" s="219"/>
      <c r="JH8" s="219"/>
      <c r="JI8" s="219"/>
      <c r="JJ8" s="219"/>
      <c r="JK8" s="219"/>
      <c r="JL8" s="219"/>
      <c r="JM8" s="219"/>
      <c r="JN8" s="219"/>
      <c r="JO8" s="219"/>
      <c r="JP8" s="219"/>
      <c r="JQ8" s="219"/>
      <c r="JR8" s="219"/>
      <c r="JS8" s="219"/>
      <c r="JT8" s="219"/>
      <c r="JU8" s="219"/>
      <c r="JV8" s="219"/>
      <c r="JW8" s="219"/>
      <c r="JX8" s="219"/>
      <c r="JY8" s="219"/>
      <c r="JZ8" s="219"/>
      <c r="KA8" s="219"/>
      <c r="KB8" s="219"/>
      <c r="KC8" s="219"/>
      <c r="KD8" s="219"/>
      <c r="KE8" s="219"/>
      <c r="KF8" s="219"/>
      <c r="KG8" s="219"/>
      <c r="KH8" s="219"/>
      <c r="KI8" s="219"/>
      <c r="KJ8" s="219"/>
      <c r="KK8" s="219"/>
      <c r="KL8" s="219"/>
      <c r="KM8" s="219"/>
      <c r="KN8" s="219"/>
      <c r="KO8" s="219"/>
      <c r="KP8" s="219"/>
      <c r="KQ8" s="219"/>
      <c r="KR8" s="219"/>
      <c r="KS8" s="219"/>
      <c r="KT8" s="219"/>
      <c r="KU8" s="219"/>
      <c r="KV8" s="219"/>
      <c r="KW8" s="219"/>
      <c r="KX8" s="219"/>
      <c r="KY8" s="219"/>
      <c r="KZ8" s="219"/>
      <c r="LA8" s="219"/>
      <c r="LB8" s="219"/>
      <c r="LC8" s="219"/>
      <c r="LD8" s="219"/>
      <c r="LE8" s="219"/>
    </row>
    <row r="9" spans="1:317" x14ac:dyDescent="0.25">
      <c r="A9" s="214" t="str">
        <f t="shared" si="8"/>
        <v>ACT 327</v>
      </c>
      <c r="B9" s="214" t="str">
        <f t="shared" si="9"/>
        <v>FA, SUM</v>
      </c>
      <c r="C9" s="214" t="str">
        <f t="shared" si="10"/>
        <v>Intermediate Accounting I</v>
      </c>
      <c r="D9" s="214" t="str">
        <f t="shared" si="11"/>
        <v>ACT 216</v>
      </c>
      <c r="E9" s="214" t="str">
        <f t="shared" ca="1" si="12"/>
        <v>ACT 216</v>
      </c>
      <c r="F9" s="211" t="str">
        <f>MASTERprerequisitesMATRIX!A6</f>
        <v>ACT 327</v>
      </c>
      <c r="G9" s="211" t="str">
        <f>MASTERprerequisitesMATRIX!B6</f>
        <v>FA, SUM</v>
      </c>
      <c r="H9" s="211" t="str">
        <f>MASTERprerequisitesMATRIX!C6</f>
        <v>Intermediate Accounting I</v>
      </c>
      <c r="I9" s="211" t="str">
        <f>MASTERprerequisitesMATRIX!D6</f>
        <v>ACT 216</v>
      </c>
      <c r="J9" s="218" t="str">
        <f>IF(MASTERprerequisitesMATRIX!E6=1,DYNAMICprerequisites!J$3,IF(MASTERprerequisitesMATRIX!E6=2,DYNAMICprerequisites!J$2,IF(MASTERprerequisitesMATRIX!E6=3,DYNAMICprerequisites!J$1,"")))</f>
        <v/>
      </c>
      <c r="K9" s="218" t="str">
        <f ca="1">IF(MASTERprerequisitesMATRIX!F6=1,DYNAMICprerequisites!K$3,IF(MASTERprerequisitesMATRIX!F6=2,DYNAMICprerequisites!K$2,IF(MASTERprerequisitesMATRIX!F6=3,DYNAMICprerequisites!K$1,"")))</f>
        <v xml:space="preserve"> ACT 216 </v>
      </c>
      <c r="L9" s="219" t="str">
        <f>IF(MASTERprerequisitesMATRIX!G6=1,DYNAMICprerequisites!L$3,IF(MASTERprerequisitesMATRIX!G6=2,DYNAMICprerequisites!L$2,IF(MASTERprerequisitesMATRIX!G6=3,DYNAMICprerequisites!L$1,"")))</f>
        <v/>
      </c>
      <c r="M9" s="219" t="str">
        <f>IF(MASTERprerequisitesMATRIX!H6=1,DYNAMICprerequisites!M$3,IF(MASTERprerequisitesMATRIX!H6=2,DYNAMICprerequisites!M$2,IF(MASTERprerequisitesMATRIX!H6=3,DYNAMICprerequisites!M$1,"")))</f>
        <v/>
      </c>
      <c r="N9" s="219" t="str">
        <f>IF(MASTERprerequisitesMATRIX!I6=1,DYNAMICprerequisites!N$3,IF(MASTERprerequisitesMATRIX!I6=2,DYNAMICprerequisites!N$2,IF(MASTERprerequisitesMATRIX!I6=3,DYNAMICprerequisites!N$1,"")))</f>
        <v/>
      </c>
      <c r="O9" s="219" t="str">
        <f>IF(MASTERprerequisitesMATRIX!J6=1,DYNAMICprerequisites!O$3,IF(MASTERprerequisitesMATRIX!J6=2,DYNAMICprerequisites!O$2,IF(MASTERprerequisitesMATRIX!J6=3,DYNAMICprerequisites!O$1,"")))</f>
        <v/>
      </c>
      <c r="P9" s="219" t="str">
        <f>IF(MASTERprerequisitesMATRIX!K6=1,DYNAMICprerequisites!P$3,IF(MASTERprerequisitesMATRIX!K6=2,DYNAMICprerequisites!P$2,IF(MASTERprerequisitesMATRIX!K6=3,DYNAMICprerequisites!P$1,"")))</f>
        <v/>
      </c>
      <c r="Q9" s="219" t="str">
        <f>IF(MASTERprerequisitesMATRIX!L6=1,DYNAMICprerequisites!Q$3,IF(MASTERprerequisitesMATRIX!L6=2,DYNAMICprerequisites!Q$2,IF(MASTERprerequisitesMATRIX!L6=3,DYNAMICprerequisites!Q$1,"")))</f>
        <v/>
      </c>
      <c r="R9" s="219" t="str">
        <f>IF(MASTERprerequisitesMATRIX!M6=1,DYNAMICprerequisites!R$3,IF(MASTERprerequisitesMATRIX!M6=2,DYNAMICprerequisites!R$2,IF(MASTERprerequisitesMATRIX!M6=3,DYNAMICprerequisites!R$1,"")))</f>
        <v/>
      </c>
      <c r="S9" s="219" t="str">
        <f>IF(MASTERprerequisitesMATRIX!N6=1,DYNAMICprerequisites!S$3,IF(MASTERprerequisitesMATRIX!N6=2,DYNAMICprerequisites!S$2,IF(MASTERprerequisitesMATRIX!N6=3,DYNAMICprerequisites!S$1,"")))</f>
        <v/>
      </c>
      <c r="T9" s="219" t="str">
        <f>IF(MASTERprerequisitesMATRIX!O6=1,DYNAMICprerequisites!T$3,IF(MASTERprerequisitesMATRIX!O6=2,DYNAMICprerequisites!T$2,IF(MASTERprerequisitesMATRIX!O6=3,DYNAMICprerequisites!T$1,"")))</f>
        <v/>
      </c>
      <c r="U9" s="219" t="str">
        <f>IF(MASTERprerequisitesMATRIX!P6=1,DYNAMICprerequisites!U$3,IF(MASTERprerequisitesMATRIX!P6=2,DYNAMICprerequisites!U$2,IF(MASTERprerequisitesMATRIX!P6=3,DYNAMICprerequisites!U$1,"")))</f>
        <v/>
      </c>
      <c r="V9" s="219" t="str">
        <f>IF(MASTERprerequisitesMATRIX!Q6=1,DYNAMICprerequisites!V$3,IF(MASTERprerequisitesMATRIX!Q6=2,DYNAMICprerequisites!V$2,IF(MASTERprerequisitesMATRIX!Q6=3,DYNAMICprerequisites!V$1,"")))</f>
        <v/>
      </c>
      <c r="W9" s="219" t="str">
        <f>IF(MASTERprerequisitesMATRIX!R6=1,DYNAMICprerequisites!W$3,IF(MASTERprerequisitesMATRIX!R6=2,DYNAMICprerequisites!W$2,IF(MASTERprerequisitesMATRIX!R6=3,DYNAMICprerequisites!W$1,"")))</f>
        <v/>
      </c>
      <c r="X9" s="219" t="str">
        <f>IF(MASTERprerequisitesMATRIX!S6=1,DYNAMICprerequisites!X$3,IF(MASTERprerequisitesMATRIX!S6=2,DYNAMICprerequisites!X$2,IF(MASTERprerequisitesMATRIX!S6=3,DYNAMICprerequisites!X$1,"")))</f>
        <v/>
      </c>
      <c r="Y9" s="219" t="str">
        <f>IF(MASTERprerequisitesMATRIX!T6=1,DYNAMICprerequisites!Y$3,IF(MASTERprerequisitesMATRIX!T6=2,DYNAMICprerequisites!Y$2,IF(MASTERprerequisitesMATRIX!T6=3,DYNAMICprerequisites!Y$1,"")))</f>
        <v/>
      </c>
      <c r="Z9" s="219" t="str">
        <f>IF(MASTERprerequisitesMATRIX!U6=1,DYNAMICprerequisites!Z$3,IF(MASTERprerequisitesMATRIX!U6=2,DYNAMICprerequisites!Z$2,IF(MASTERprerequisitesMATRIX!U6=3,DYNAMICprerequisites!Z$1,"")))</f>
        <v/>
      </c>
      <c r="AA9" s="219" t="str">
        <f>IF(MASTERprerequisitesMATRIX!V6=1,DYNAMICprerequisites!AA$3,IF(MASTERprerequisitesMATRIX!V6=2,DYNAMICprerequisites!AA$2,IF(MASTERprerequisitesMATRIX!V6=3,DYNAMICprerequisites!AA$1,"")))</f>
        <v/>
      </c>
      <c r="AB9" s="219" t="str">
        <f>IF(MASTERprerequisitesMATRIX!W6=1,DYNAMICprerequisites!AB$3,IF(MASTERprerequisitesMATRIX!W6=2,DYNAMICprerequisites!AB$2,IF(MASTERprerequisitesMATRIX!W6=3,DYNAMICprerequisites!AB$1,"")))</f>
        <v/>
      </c>
      <c r="AC9" s="219" t="str">
        <f>IF(MASTERprerequisitesMATRIX!X6=1,DYNAMICprerequisites!AC$3,IF(MASTERprerequisitesMATRIX!X6=2,DYNAMICprerequisites!AC$2,IF(MASTERprerequisitesMATRIX!X6=3,DYNAMICprerequisites!AC$1,"")))</f>
        <v/>
      </c>
      <c r="AD9" s="219" t="str">
        <f>IF(MASTERprerequisitesMATRIX!Y6=1,DYNAMICprerequisites!AD$3,IF(MASTERprerequisitesMATRIX!Y6=2,DYNAMICprerequisites!AD$2,IF(MASTERprerequisitesMATRIX!Y6=3,DYNAMICprerequisites!AD$1,"")))</f>
        <v/>
      </c>
      <c r="AE9" s="219" t="str">
        <f>IF(MASTERprerequisitesMATRIX!Z6=1,DYNAMICprerequisites!AE$3,IF(MASTERprerequisitesMATRIX!Z6=2,DYNAMICprerequisites!AE$2,IF(MASTERprerequisitesMATRIX!Z6=3,DYNAMICprerequisites!AE$1,"")))</f>
        <v/>
      </c>
      <c r="AF9" s="219" t="str">
        <f>IF(MASTERprerequisitesMATRIX!AA6=1,DYNAMICprerequisites!AF$3,IF(MASTERprerequisitesMATRIX!AA6=2,DYNAMICprerequisites!AF$2,IF(MASTERprerequisitesMATRIX!AA6=3,DYNAMICprerequisites!AF$1,"")))</f>
        <v/>
      </c>
      <c r="AG9" s="219" t="str">
        <f>IF(MASTERprerequisitesMATRIX!AB6=1,DYNAMICprerequisites!AG$3,IF(MASTERprerequisitesMATRIX!AB6=2,DYNAMICprerequisites!AG$2,IF(MASTERprerequisitesMATRIX!AB6=3,DYNAMICprerequisites!AG$1,"")))</f>
        <v/>
      </c>
      <c r="AH9" s="219" t="str">
        <f>IF(MASTERprerequisitesMATRIX!AC6=1,DYNAMICprerequisites!AH$3,IF(MASTERprerequisitesMATRIX!AC6=2,DYNAMICprerequisites!AH$2,IF(MASTERprerequisitesMATRIX!AC6=3,DYNAMICprerequisites!AH$1,"")))</f>
        <v/>
      </c>
      <c r="AI9" s="219" t="str">
        <f>IF(MASTERprerequisitesMATRIX!AD6=1,DYNAMICprerequisites!AI$3,IF(MASTERprerequisitesMATRIX!AD6=2,DYNAMICprerequisites!AI$2,IF(MASTERprerequisitesMATRIX!AD6=3,DYNAMICprerequisites!AI$1,"")))</f>
        <v/>
      </c>
      <c r="AJ9" s="219" t="str">
        <f>IF(MASTERprerequisitesMATRIX!AE6=1,DYNAMICprerequisites!AJ$3,IF(MASTERprerequisitesMATRIX!AE6=2,DYNAMICprerequisites!AJ$2,IF(MASTERprerequisitesMATRIX!AE6=3,DYNAMICprerequisites!AJ$1,"")))</f>
        <v/>
      </c>
      <c r="AK9" s="219" t="str">
        <f>IF(MASTERprerequisitesMATRIX!AF6=1,DYNAMICprerequisites!AK$3,IF(MASTERprerequisitesMATRIX!AF6=2,DYNAMICprerequisites!AK$2,IF(MASTERprerequisitesMATRIX!AF6=3,DYNAMICprerequisites!AK$1,"")))</f>
        <v/>
      </c>
      <c r="AL9" s="219" t="str">
        <f>IF(MASTERprerequisitesMATRIX!AG6=1,DYNAMICprerequisites!AL$3,IF(MASTERprerequisitesMATRIX!AG6=2,DYNAMICprerequisites!AL$2,IF(MASTERprerequisitesMATRIX!AG6=3,DYNAMICprerequisites!AL$1,"")))</f>
        <v/>
      </c>
      <c r="AM9" s="219" t="str">
        <f>IF(MASTERprerequisitesMATRIX!AH6=1,DYNAMICprerequisites!AM$3,IF(MASTERprerequisitesMATRIX!AH6=2,DYNAMICprerequisites!AM$2,IF(MASTERprerequisitesMATRIX!AH6=3,DYNAMICprerequisites!AM$1,"")))</f>
        <v/>
      </c>
      <c r="AN9" s="219" t="str">
        <f>IF(MASTERprerequisitesMATRIX!AI6=1,DYNAMICprerequisites!AN$3,IF(MASTERprerequisitesMATRIX!AI6=2,DYNAMICprerequisites!AN$2,IF(MASTERprerequisitesMATRIX!AI6=3,DYNAMICprerequisites!AN$1,"")))</f>
        <v/>
      </c>
      <c r="AO9" s="219" t="str">
        <f>IF(MASTERprerequisitesMATRIX!AJ6=1,DYNAMICprerequisites!AO$3,IF(MASTERprerequisitesMATRIX!AJ6=2,DYNAMICprerequisites!AO$2,IF(MASTERprerequisitesMATRIX!AJ6=3,DYNAMICprerequisites!AO$1,"")))</f>
        <v/>
      </c>
      <c r="AP9" s="219" t="str">
        <f>IF(MASTERprerequisitesMATRIX!AK6=1,DYNAMICprerequisites!AP$3,IF(MASTERprerequisitesMATRIX!AK6=2,DYNAMICprerequisites!AP$2,IF(MASTERprerequisitesMATRIX!AK6=3,DYNAMICprerequisites!AP$1,"")))</f>
        <v/>
      </c>
      <c r="AQ9" s="219" t="str">
        <f>IF(MASTERprerequisitesMATRIX!AL6=1,DYNAMICprerequisites!AQ$3,IF(MASTERprerequisitesMATRIX!AL6=2,DYNAMICprerequisites!AQ$2,IF(MASTERprerequisitesMATRIX!AL6=3,DYNAMICprerequisites!AQ$1,"")))</f>
        <v/>
      </c>
      <c r="AR9" s="219" t="str">
        <f>IF(MASTERprerequisitesMATRIX!AM6=1,DYNAMICprerequisites!AR$3,IF(MASTERprerequisitesMATRIX!AM6=2,DYNAMICprerequisites!AR$2,IF(MASTERprerequisitesMATRIX!AM6=3,DYNAMICprerequisites!AR$1,"")))</f>
        <v/>
      </c>
      <c r="AS9" s="219" t="str">
        <f>IF(MASTERprerequisitesMATRIX!AN6=1,DYNAMICprerequisites!AS$3,IF(MASTERprerequisitesMATRIX!AN6=2,DYNAMICprerequisites!AS$2,IF(MASTERprerequisitesMATRIX!AN6=3,DYNAMICprerequisites!AS$1,"")))</f>
        <v/>
      </c>
      <c r="AT9" s="219" t="str">
        <f>IF(MASTERprerequisitesMATRIX!AO6=1,DYNAMICprerequisites!AT$3,IF(MASTERprerequisitesMATRIX!AO6=2,DYNAMICprerequisites!AT$2,IF(MASTERprerequisitesMATRIX!AO6=3,DYNAMICprerequisites!AT$1,"")))</f>
        <v/>
      </c>
      <c r="AU9" s="219" t="str">
        <f>IF(MASTERprerequisitesMATRIX!AP6=1,DYNAMICprerequisites!AU$3,IF(MASTERprerequisitesMATRIX!AP6=2,DYNAMICprerequisites!AU$2,IF(MASTERprerequisitesMATRIX!AP6=3,DYNAMICprerequisites!AU$1,"")))</f>
        <v/>
      </c>
      <c r="AV9" s="219" t="str">
        <f>IF(MASTERprerequisitesMATRIX!AQ6=1,DYNAMICprerequisites!AV$3,IF(MASTERprerequisitesMATRIX!AQ6=2,DYNAMICprerequisites!AV$2,IF(MASTERprerequisitesMATRIX!AQ6=3,DYNAMICprerequisites!AV$1,"")))</f>
        <v/>
      </c>
      <c r="AW9" s="219" t="str">
        <f>IF(MASTERprerequisitesMATRIX!AR6=1,DYNAMICprerequisites!AW$3,IF(MASTERprerequisitesMATRIX!AR6=2,DYNAMICprerequisites!AW$2,IF(MASTERprerequisitesMATRIX!AR6=3,DYNAMICprerequisites!AW$1,"")))</f>
        <v/>
      </c>
      <c r="AX9" s="219" t="str">
        <f>IF(MASTERprerequisitesMATRIX!AS6=1,DYNAMICprerequisites!AX$3,IF(MASTERprerequisitesMATRIX!AS6=2,DYNAMICprerequisites!AX$2,IF(MASTERprerequisitesMATRIX!AS6=3,DYNAMICprerequisites!AX$1,"")))</f>
        <v/>
      </c>
      <c r="AY9" s="219" t="str">
        <f>IF(MASTERprerequisitesMATRIX!AT6=1,DYNAMICprerequisites!AY$3,IF(MASTERprerequisitesMATRIX!AT6=2,DYNAMICprerequisites!AY$2,IF(MASTERprerequisitesMATRIX!AT6=3,DYNAMICprerequisites!AY$1,"")))</f>
        <v/>
      </c>
      <c r="AZ9" s="219" t="str">
        <f>IF(MASTERprerequisitesMATRIX!AU6=1,DYNAMICprerequisites!AZ$3,IF(MASTERprerequisitesMATRIX!AU6=2,DYNAMICprerequisites!AZ$2,IF(MASTERprerequisitesMATRIX!AU6=3,DYNAMICprerequisites!AZ$1,"")))</f>
        <v/>
      </c>
      <c r="BA9" s="219" t="str">
        <f>IF(MASTERprerequisitesMATRIX!AV6=1,DYNAMICprerequisites!BA$3,IF(MASTERprerequisitesMATRIX!AV6=2,DYNAMICprerequisites!BA$2,IF(MASTERprerequisitesMATRIX!AV6=3,DYNAMICprerequisites!BA$1,"")))</f>
        <v/>
      </c>
      <c r="BB9" s="219" t="str">
        <f>IF(MASTERprerequisitesMATRIX!AW6=1,DYNAMICprerequisites!BB$3,IF(MASTERprerequisitesMATRIX!AW6=2,DYNAMICprerequisites!BB$2,IF(MASTERprerequisitesMATRIX!AW6=3,DYNAMICprerequisites!BB$1,"")))</f>
        <v/>
      </c>
      <c r="BC9" s="219" t="str">
        <f>IF(MASTERprerequisitesMATRIX!AX6=1,DYNAMICprerequisites!BC$3,IF(MASTERprerequisitesMATRIX!AX6=2,DYNAMICprerequisites!BC$2,IF(MASTERprerequisitesMATRIX!AX6=3,DYNAMICprerequisites!BC$1,"")))</f>
        <v/>
      </c>
      <c r="BD9" s="219" t="str">
        <f>IF(MASTERprerequisitesMATRIX!AY6=1,DYNAMICprerequisites!BD$3,IF(MASTERprerequisitesMATRIX!AY6=2,DYNAMICprerequisites!BD$2,IF(MASTERprerequisitesMATRIX!AY6=3,DYNAMICprerequisites!BD$1,"")))</f>
        <v/>
      </c>
      <c r="BE9" s="219" t="str">
        <f>IF(MASTERprerequisitesMATRIX!AZ6=1,DYNAMICprerequisites!BE$3,IF(MASTERprerequisitesMATRIX!AZ6=2,DYNAMICprerequisites!BE$2,IF(MASTERprerequisitesMATRIX!AZ6=3,DYNAMICprerequisites!BE$1,"")))</f>
        <v/>
      </c>
      <c r="BF9" s="219" t="str">
        <f>IF(MASTERprerequisitesMATRIX!BA6=1,DYNAMICprerequisites!BF$3,IF(MASTERprerequisitesMATRIX!BA6=2,DYNAMICprerequisites!BF$2,IF(MASTERprerequisitesMATRIX!BA6=3,DYNAMICprerequisites!BF$1,"")))</f>
        <v/>
      </c>
      <c r="BG9" s="219" t="str">
        <f>IF(MASTERprerequisitesMATRIX!BB6=1,DYNAMICprerequisites!BG$3,IF(MASTERprerequisitesMATRIX!BB6=2,DYNAMICprerequisites!BG$2,IF(MASTERprerequisitesMATRIX!BB6=3,DYNAMICprerequisites!BG$1,"")))</f>
        <v/>
      </c>
      <c r="BH9" s="219" t="str">
        <f>IF(MASTERprerequisitesMATRIX!BC6=1,DYNAMICprerequisites!BH$3,IF(MASTERprerequisitesMATRIX!BC6=2,DYNAMICprerequisites!BH$2,IF(MASTERprerequisitesMATRIX!BC6=3,DYNAMICprerequisites!BH$1,"")))</f>
        <v/>
      </c>
      <c r="BI9" s="219" t="str">
        <f>IF(MASTERprerequisitesMATRIX!BD6=1,DYNAMICprerequisites!BI$3,IF(MASTERprerequisitesMATRIX!BD6=2,DYNAMICprerequisites!BI$2,IF(MASTERprerequisitesMATRIX!BD6=3,DYNAMICprerequisites!BI$1,"")))</f>
        <v/>
      </c>
      <c r="BJ9" s="219" t="str">
        <f>IF(MASTERprerequisitesMATRIX!BE6=1,DYNAMICprerequisites!BJ$3,IF(MASTERprerequisitesMATRIX!BE6=2,DYNAMICprerequisites!BJ$2,IF(MASTERprerequisitesMATRIX!BE6=3,DYNAMICprerequisites!BJ$1,"")))</f>
        <v/>
      </c>
      <c r="BK9" s="219" t="str">
        <f>IF(MASTERprerequisitesMATRIX!BF6=1,DYNAMICprerequisites!BK$3,IF(MASTERprerequisitesMATRIX!BF6=2,DYNAMICprerequisites!BK$2,IF(MASTERprerequisitesMATRIX!BF6=3,DYNAMICprerequisites!BK$1,"")))</f>
        <v/>
      </c>
      <c r="BL9" s="219" t="str">
        <f>IF(MASTERprerequisitesMATRIX!BG6=1,DYNAMICprerequisites!BL$3,IF(MASTERprerequisitesMATRIX!BG6=2,DYNAMICprerequisites!BL$2,IF(MASTERprerequisitesMATRIX!BG6=3,DYNAMICprerequisites!BL$1,"")))</f>
        <v/>
      </c>
      <c r="BM9" s="219" t="str">
        <f>IF(MASTERprerequisitesMATRIX!BH6=1,DYNAMICprerequisites!BM$3,IF(MASTERprerequisitesMATRIX!BH6=2,DYNAMICprerequisites!BM$2,IF(MASTERprerequisitesMATRIX!BH6=3,DYNAMICprerequisites!BM$1,"")))</f>
        <v/>
      </c>
      <c r="BN9" s="219" t="str">
        <f>IF(MASTERprerequisitesMATRIX!BI6=1,DYNAMICprerequisites!BN$3,IF(MASTERprerequisitesMATRIX!BI6=2,DYNAMICprerequisites!BN$2,IF(MASTERprerequisitesMATRIX!BI6=3,DYNAMICprerequisites!BN$1,"")))</f>
        <v/>
      </c>
      <c r="BO9" s="219" t="str">
        <f>IF(MASTERprerequisitesMATRIX!BJ6=1,DYNAMICprerequisites!BO$3,IF(MASTERprerequisitesMATRIX!BJ6=2,DYNAMICprerequisites!BO$2,IF(MASTERprerequisitesMATRIX!BJ6=3,DYNAMICprerequisites!BO$1,"")))</f>
        <v/>
      </c>
      <c r="BP9" s="219" t="str">
        <f>IF(MASTERprerequisitesMATRIX!BK6=1,DYNAMICprerequisites!BP$3,IF(MASTERprerequisitesMATRIX!BK6=2,DYNAMICprerequisites!BP$2,IF(MASTERprerequisitesMATRIX!BK6=3,DYNAMICprerequisites!BP$1,"")))</f>
        <v/>
      </c>
      <c r="BQ9" s="219" t="str">
        <f>IF(MASTERprerequisitesMATRIX!BL6=1,DYNAMICprerequisites!BQ$3,IF(MASTERprerequisitesMATRIX!BL6=2,DYNAMICprerequisites!BQ$2,IF(MASTERprerequisitesMATRIX!BL6=3,DYNAMICprerequisites!BQ$1,"")))</f>
        <v/>
      </c>
      <c r="BR9" s="219" t="str">
        <f>IF(MASTERprerequisitesMATRIX!BM6=1,DYNAMICprerequisites!BR$3,IF(MASTERprerequisitesMATRIX!BM6=2,DYNAMICprerequisites!BR$2,IF(MASTERprerequisitesMATRIX!BM6=3,DYNAMICprerequisites!BR$1,"")))</f>
        <v/>
      </c>
      <c r="BS9" s="219" t="str">
        <f>IF(MASTERprerequisitesMATRIX!BN6=1,DYNAMICprerequisites!BS$3,IF(MASTERprerequisitesMATRIX!BN6=2,DYNAMICprerequisites!BS$2,IF(MASTERprerequisitesMATRIX!BN6=3,DYNAMICprerequisites!BS$1,"")))</f>
        <v/>
      </c>
      <c r="BT9" s="219" t="str">
        <f>IF(MASTERprerequisitesMATRIX!BO6=1,DYNAMICprerequisites!BT$3,IF(MASTERprerequisitesMATRIX!BO6=2,DYNAMICprerequisites!BT$2,IF(MASTERprerequisitesMATRIX!BO6=3,DYNAMICprerequisites!BT$1,"")))</f>
        <v/>
      </c>
      <c r="BU9" s="219" t="str">
        <f>IF(MASTERprerequisitesMATRIX!BP6=1,DYNAMICprerequisites!BU$3,IF(MASTERprerequisitesMATRIX!BP6=2,DYNAMICprerequisites!BU$2,IF(MASTERprerequisitesMATRIX!BP6=3,DYNAMICprerequisites!BU$1,"")))</f>
        <v/>
      </c>
      <c r="BV9" s="219" t="str">
        <f>IF(MASTERprerequisitesMATRIX!BQ6=1,DYNAMICprerequisites!BV$3,IF(MASTERprerequisitesMATRIX!BQ6=2,DYNAMICprerequisites!BV$2,IF(MASTERprerequisitesMATRIX!BQ6=3,DYNAMICprerequisites!BV$1,"")))</f>
        <v/>
      </c>
      <c r="BW9" s="219" t="str">
        <f>IF(MASTERprerequisitesMATRIX!BR6=1,DYNAMICprerequisites!BW$3,IF(MASTERprerequisitesMATRIX!BR6=2,DYNAMICprerequisites!BW$2,IF(MASTERprerequisitesMATRIX!BR6=3,DYNAMICprerequisites!BW$1,"")))</f>
        <v/>
      </c>
      <c r="BX9" s="219" t="str">
        <f>IF(MASTERprerequisitesMATRIX!BS6=1,DYNAMICprerequisites!BX$3,IF(MASTERprerequisitesMATRIX!BS6=2,DYNAMICprerequisites!BX$2,IF(MASTERprerequisitesMATRIX!BS6=3,DYNAMICprerequisites!BX$1,"")))</f>
        <v/>
      </c>
      <c r="BY9" s="219" t="str">
        <f>IF(MASTERprerequisitesMATRIX!BT6=1,DYNAMICprerequisites!BY$3,IF(MASTERprerequisitesMATRIX!BT6=2,DYNAMICprerequisites!BY$2,IF(MASTERprerequisitesMATRIX!BT6=3,DYNAMICprerequisites!BY$1,"")))</f>
        <v/>
      </c>
      <c r="BZ9" s="219" t="str">
        <f>IF(MASTERprerequisitesMATRIX!BU6=1,DYNAMICprerequisites!BZ$3,IF(MASTERprerequisitesMATRIX!BU6=2,DYNAMICprerequisites!BZ$2,IF(MASTERprerequisitesMATRIX!BU6=3,DYNAMICprerequisites!BZ$1,"")))</f>
        <v/>
      </c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  <c r="DE9" s="219"/>
      <c r="DF9" s="219"/>
      <c r="DG9" s="219"/>
      <c r="DH9" s="219"/>
      <c r="DI9" s="219"/>
      <c r="DJ9" s="219"/>
      <c r="DK9" s="219"/>
      <c r="DL9" s="219"/>
      <c r="DM9" s="219"/>
      <c r="DN9" s="219"/>
      <c r="DO9" s="219"/>
      <c r="DP9" s="219"/>
      <c r="DQ9" s="219"/>
      <c r="DR9" s="219"/>
      <c r="DS9" s="219"/>
      <c r="DT9" s="219"/>
      <c r="DU9" s="219"/>
      <c r="DV9" s="219"/>
      <c r="DW9" s="219"/>
      <c r="DX9" s="219"/>
      <c r="DY9" s="219"/>
      <c r="DZ9" s="219"/>
      <c r="EA9" s="219"/>
      <c r="EB9" s="219"/>
      <c r="EC9" s="219"/>
      <c r="ED9" s="219"/>
      <c r="EE9" s="219"/>
      <c r="EF9" s="219"/>
      <c r="EG9" s="219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  <c r="ET9" s="219"/>
      <c r="EU9" s="219"/>
      <c r="EV9" s="219"/>
      <c r="EW9" s="219"/>
      <c r="EX9" s="219"/>
      <c r="EY9" s="219"/>
      <c r="EZ9" s="219"/>
      <c r="FA9" s="219"/>
      <c r="FB9" s="219"/>
      <c r="FC9" s="219"/>
      <c r="FD9" s="219"/>
      <c r="FE9" s="219"/>
      <c r="FF9" s="219"/>
      <c r="FG9" s="219"/>
      <c r="FH9" s="219"/>
      <c r="FI9" s="219"/>
      <c r="FJ9" s="219"/>
      <c r="FK9" s="219"/>
      <c r="FL9" s="219"/>
      <c r="FM9" s="219"/>
      <c r="FN9" s="219"/>
      <c r="FO9" s="219"/>
      <c r="FP9" s="219"/>
      <c r="FQ9" s="219"/>
      <c r="FR9" s="219"/>
      <c r="FS9" s="219"/>
      <c r="FT9" s="219"/>
      <c r="FU9" s="219"/>
      <c r="FV9" s="219"/>
      <c r="FW9" s="219"/>
      <c r="FX9" s="219"/>
      <c r="FY9" s="219"/>
      <c r="FZ9" s="219"/>
      <c r="GA9" s="219"/>
      <c r="GB9" s="219"/>
      <c r="GC9" s="219"/>
      <c r="GD9" s="219"/>
      <c r="GE9" s="219"/>
      <c r="GF9" s="219"/>
      <c r="GG9" s="219"/>
      <c r="GH9" s="219"/>
      <c r="GI9" s="219"/>
      <c r="GJ9" s="219"/>
      <c r="GK9" s="219"/>
      <c r="GL9" s="219"/>
      <c r="GM9" s="219"/>
      <c r="GN9" s="219"/>
      <c r="GO9" s="219"/>
      <c r="GP9" s="219"/>
      <c r="GQ9" s="219"/>
      <c r="GR9" s="219"/>
      <c r="GS9" s="219"/>
      <c r="GT9" s="219"/>
      <c r="GU9" s="219"/>
      <c r="GV9" s="219"/>
      <c r="GW9" s="219"/>
      <c r="GX9" s="219"/>
      <c r="GY9" s="219"/>
      <c r="GZ9" s="219"/>
      <c r="HA9" s="219"/>
      <c r="HB9" s="219"/>
      <c r="HC9" s="219"/>
      <c r="HD9" s="219"/>
      <c r="HE9" s="219"/>
      <c r="HF9" s="219"/>
      <c r="HG9" s="219"/>
      <c r="HH9" s="219"/>
      <c r="HI9" s="219"/>
      <c r="HJ9" s="219"/>
      <c r="HK9" s="219"/>
      <c r="HL9" s="219"/>
      <c r="HM9" s="219"/>
      <c r="HN9" s="219"/>
      <c r="HO9" s="219"/>
      <c r="HP9" s="219"/>
      <c r="HQ9" s="219"/>
      <c r="HR9" s="219"/>
      <c r="HS9" s="219"/>
      <c r="HT9" s="219"/>
      <c r="HU9" s="219"/>
      <c r="HV9" s="219"/>
      <c r="HW9" s="219"/>
      <c r="HX9" s="219"/>
      <c r="HY9" s="219"/>
      <c r="HZ9" s="219"/>
      <c r="IA9" s="219"/>
      <c r="IB9" s="219"/>
      <c r="IC9" s="219"/>
      <c r="ID9" s="219"/>
      <c r="IE9" s="219"/>
      <c r="IF9" s="219"/>
      <c r="IG9" s="219"/>
      <c r="IH9" s="219"/>
      <c r="II9" s="219"/>
      <c r="IJ9" s="219"/>
      <c r="IK9" s="219"/>
      <c r="IL9" s="219"/>
      <c r="IM9" s="219"/>
      <c r="IN9" s="219"/>
      <c r="IO9" s="219"/>
      <c r="IP9" s="219"/>
      <c r="IQ9" s="219"/>
      <c r="IR9" s="219"/>
      <c r="IS9" s="219"/>
      <c r="IT9" s="219"/>
      <c r="IU9" s="219"/>
      <c r="IV9" s="219"/>
      <c r="IW9" s="219"/>
      <c r="IX9" s="219"/>
      <c r="IY9" s="219"/>
      <c r="IZ9" s="219"/>
      <c r="JA9" s="219"/>
      <c r="JB9" s="219"/>
      <c r="JC9" s="219"/>
      <c r="JD9" s="219"/>
      <c r="JE9" s="219"/>
      <c r="JF9" s="219"/>
      <c r="JG9" s="219"/>
      <c r="JH9" s="219"/>
      <c r="JI9" s="219"/>
      <c r="JJ9" s="219"/>
      <c r="JK9" s="219"/>
      <c r="JL9" s="219"/>
      <c r="JM9" s="219"/>
      <c r="JN9" s="219"/>
      <c r="JO9" s="219"/>
      <c r="JP9" s="219"/>
      <c r="JQ9" s="219"/>
      <c r="JR9" s="219"/>
      <c r="JS9" s="219"/>
      <c r="JT9" s="219"/>
      <c r="JU9" s="219"/>
      <c r="JV9" s="219"/>
      <c r="JW9" s="219"/>
      <c r="JX9" s="219"/>
      <c r="JY9" s="219"/>
      <c r="JZ9" s="219"/>
      <c r="KA9" s="219"/>
      <c r="KB9" s="219"/>
      <c r="KC9" s="219"/>
      <c r="KD9" s="219"/>
      <c r="KE9" s="219"/>
      <c r="KF9" s="219"/>
      <c r="KG9" s="219"/>
      <c r="KH9" s="219"/>
      <c r="KI9" s="219"/>
      <c r="KJ9" s="219"/>
      <c r="KK9" s="219"/>
      <c r="KL9" s="219"/>
      <c r="KM9" s="219"/>
      <c r="KN9" s="219"/>
      <c r="KO9" s="219"/>
      <c r="KP9" s="219"/>
      <c r="KQ9" s="219"/>
      <c r="KR9" s="219"/>
      <c r="KS9" s="219"/>
      <c r="KT9" s="219"/>
      <c r="KU9" s="219"/>
      <c r="KV9" s="219"/>
      <c r="KW9" s="219"/>
      <c r="KX9" s="219"/>
      <c r="KY9" s="219"/>
      <c r="KZ9" s="219"/>
      <c r="LA9" s="219"/>
      <c r="LB9" s="219"/>
      <c r="LC9" s="219"/>
      <c r="LD9" s="219"/>
      <c r="LE9" s="219"/>
    </row>
    <row r="10" spans="1:317" x14ac:dyDescent="0.25">
      <c r="A10" s="214" t="str">
        <f t="shared" si="8"/>
        <v>ACT 328</v>
      </c>
      <c r="B10" s="214" t="str">
        <f t="shared" si="9"/>
        <v>SP, SUM</v>
      </c>
      <c r="C10" s="214" t="str">
        <f t="shared" si="10"/>
        <v>Intermediate Accounting II</v>
      </c>
      <c r="D10" s="214" t="str">
        <f t="shared" si="11"/>
        <v>ACT 327</v>
      </c>
      <c r="E10" s="214" t="str">
        <f t="shared" ca="1" si="12"/>
        <v>ACT 327</v>
      </c>
      <c r="F10" s="211" t="str">
        <f>MASTERprerequisitesMATRIX!A7</f>
        <v>ACT 328</v>
      </c>
      <c r="G10" s="211" t="str">
        <f>MASTERprerequisitesMATRIX!B7</f>
        <v>SP, SUM</v>
      </c>
      <c r="H10" s="211" t="str">
        <f>MASTERprerequisitesMATRIX!C7</f>
        <v>Intermediate Accounting II</v>
      </c>
      <c r="I10" s="211" t="str">
        <f>MASTERprerequisitesMATRIX!D7</f>
        <v>ACT 327</v>
      </c>
      <c r="J10" s="218" t="str">
        <f>IF(MASTERprerequisitesMATRIX!E7=1,DYNAMICprerequisites!J$3,IF(MASTERprerequisitesMATRIX!E7=2,DYNAMICprerequisites!J$2,IF(MASTERprerequisitesMATRIX!E7=3,DYNAMICprerequisites!J$1,"")))</f>
        <v/>
      </c>
      <c r="K10" s="219" t="str">
        <f>IF(MASTERprerequisitesMATRIX!F7=1,DYNAMICprerequisites!K$3,IF(MASTERprerequisitesMATRIX!F7=2,DYNAMICprerequisites!K$2,IF(MASTERprerequisitesMATRIX!F7=3,DYNAMICprerequisites!K$1,"")))</f>
        <v/>
      </c>
      <c r="L10" s="219" t="str">
        <f>IF(MASTERprerequisitesMATRIX!G7=1,DYNAMICprerequisites!L$3,IF(MASTERprerequisitesMATRIX!G7=2,DYNAMICprerequisites!L$2,IF(MASTERprerequisitesMATRIX!G7=3,DYNAMICprerequisites!L$1,"")))</f>
        <v/>
      </c>
      <c r="M10" s="218" t="str">
        <f ca="1">IF(MASTERprerequisitesMATRIX!H7=1,DYNAMICprerequisites!M$3,IF(MASTERprerequisitesMATRIX!H7=2,DYNAMICprerequisites!M$2,IF(MASTERprerequisitesMATRIX!H7=3,DYNAMICprerequisites!M$1,"")))</f>
        <v xml:space="preserve"> ACT 327 </v>
      </c>
      <c r="N10" s="219" t="str">
        <f>IF(MASTERprerequisitesMATRIX!I7=1,DYNAMICprerequisites!N$3,IF(MASTERprerequisitesMATRIX!I7=2,DYNAMICprerequisites!N$2,IF(MASTERprerequisitesMATRIX!I7=3,DYNAMICprerequisites!N$1,"")))</f>
        <v/>
      </c>
      <c r="O10" s="219" t="str">
        <f>IF(MASTERprerequisitesMATRIX!J7=1,DYNAMICprerequisites!O$3,IF(MASTERprerequisitesMATRIX!J7=2,DYNAMICprerequisites!O$2,IF(MASTERprerequisitesMATRIX!J7=3,DYNAMICprerequisites!O$1,"")))</f>
        <v/>
      </c>
      <c r="P10" s="219" t="str">
        <f>IF(MASTERprerequisitesMATRIX!K7=1,DYNAMICprerequisites!P$3,IF(MASTERprerequisitesMATRIX!K7=2,DYNAMICprerequisites!P$2,IF(MASTERprerequisitesMATRIX!K7=3,DYNAMICprerequisites!P$1,"")))</f>
        <v/>
      </c>
      <c r="Q10" s="219" t="str">
        <f>IF(MASTERprerequisitesMATRIX!L7=1,DYNAMICprerequisites!Q$3,IF(MASTERprerequisitesMATRIX!L7=2,DYNAMICprerequisites!Q$2,IF(MASTERprerequisitesMATRIX!L7=3,DYNAMICprerequisites!Q$1,"")))</f>
        <v/>
      </c>
      <c r="R10" s="219" t="str">
        <f>IF(MASTERprerequisitesMATRIX!M7=1,DYNAMICprerequisites!R$3,IF(MASTERprerequisitesMATRIX!M7=2,DYNAMICprerequisites!R$2,IF(MASTERprerequisitesMATRIX!M7=3,DYNAMICprerequisites!R$1,"")))</f>
        <v/>
      </c>
      <c r="S10" s="219" t="str">
        <f>IF(MASTERprerequisitesMATRIX!N7=1,DYNAMICprerequisites!S$3,IF(MASTERprerequisitesMATRIX!N7=2,DYNAMICprerequisites!S$2,IF(MASTERprerequisitesMATRIX!N7=3,DYNAMICprerequisites!S$1,"")))</f>
        <v/>
      </c>
      <c r="T10" s="219" t="str">
        <f>IF(MASTERprerequisitesMATRIX!O7=1,DYNAMICprerequisites!T$3,IF(MASTERprerequisitesMATRIX!O7=2,DYNAMICprerequisites!T$2,IF(MASTERprerequisitesMATRIX!O7=3,DYNAMICprerequisites!T$1,"")))</f>
        <v/>
      </c>
      <c r="U10" s="219" t="str">
        <f>IF(MASTERprerequisitesMATRIX!P7=1,DYNAMICprerequisites!U$3,IF(MASTERprerequisitesMATRIX!P7=2,DYNAMICprerequisites!U$2,IF(MASTERprerequisitesMATRIX!P7=3,DYNAMICprerequisites!U$1,"")))</f>
        <v/>
      </c>
      <c r="V10" s="219" t="str">
        <f>IF(MASTERprerequisitesMATRIX!Q7=1,DYNAMICprerequisites!V$3,IF(MASTERprerequisitesMATRIX!Q7=2,DYNAMICprerequisites!V$2,IF(MASTERprerequisitesMATRIX!Q7=3,DYNAMICprerequisites!V$1,"")))</f>
        <v/>
      </c>
      <c r="W10" s="219" t="str">
        <f>IF(MASTERprerequisitesMATRIX!R7=1,DYNAMICprerequisites!W$3,IF(MASTERprerequisitesMATRIX!R7=2,DYNAMICprerequisites!W$2,IF(MASTERprerequisitesMATRIX!R7=3,DYNAMICprerequisites!W$1,"")))</f>
        <v/>
      </c>
      <c r="X10" s="219" t="str">
        <f>IF(MASTERprerequisitesMATRIX!S7=1,DYNAMICprerequisites!X$3,IF(MASTERprerequisitesMATRIX!S7=2,DYNAMICprerequisites!X$2,IF(MASTERprerequisitesMATRIX!S7=3,DYNAMICprerequisites!X$1,"")))</f>
        <v/>
      </c>
      <c r="Y10" s="219" t="str">
        <f>IF(MASTERprerequisitesMATRIX!T7=1,DYNAMICprerequisites!Y$3,IF(MASTERprerequisitesMATRIX!T7=2,DYNAMICprerequisites!Y$2,IF(MASTERprerequisitesMATRIX!T7=3,DYNAMICprerequisites!Y$1,"")))</f>
        <v/>
      </c>
      <c r="Z10" s="219" t="str">
        <f>IF(MASTERprerequisitesMATRIX!U7=1,DYNAMICprerequisites!Z$3,IF(MASTERprerequisitesMATRIX!U7=2,DYNAMICprerequisites!Z$2,IF(MASTERprerequisitesMATRIX!U7=3,DYNAMICprerequisites!Z$1,"")))</f>
        <v/>
      </c>
      <c r="AA10" s="219" t="str">
        <f>IF(MASTERprerequisitesMATRIX!V7=1,DYNAMICprerequisites!AA$3,IF(MASTERprerequisitesMATRIX!V7=2,DYNAMICprerequisites!AA$2,IF(MASTERprerequisitesMATRIX!V7=3,DYNAMICprerequisites!AA$1,"")))</f>
        <v/>
      </c>
      <c r="AB10" s="219" t="str">
        <f>IF(MASTERprerequisitesMATRIX!W7=1,DYNAMICprerequisites!AB$3,IF(MASTERprerequisitesMATRIX!W7=2,DYNAMICprerequisites!AB$2,IF(MASTERprerequisitesMATRIX!W7=3,DYNAMICprerequisites!AB$1,"")))</f>
        <v/>
      </c>
      <c r="AC10" s="219" t="str">
        <f>IF(MASTERprerequisitesMATRIX!X7=1,DYNAMICprerequisites!AC$3,IF(MASTERprerequisitesMATRIX!X7=2,DYNAMICprerequisites!AC$2,IF(MASTERprerequisitesMATRIX!X7=3,DYNAMICprerequisites!AC$1,"")))</f>
        <v/>
      </c>
      <c r="AD10" s="219" t="str">
        <f>IF(MASTERprerequisitesMATRIX!Y7=1,DYNAMICprerequisites!AD$3,IF(MASTERprerequisitesMATRIX!Y7=2,DYNAMICprerequisites!AD$2,IF(MASTERprerequisitesMATRIX!Y7=3,DYNAMICprerequisites!AD$1,"")))</f>
        <v/>
      </c>
      <c r="AE10" s="219" t="str">
        <f>IF(MASTERprerequisitesMATRIX!Z7=1,DYNAMICprerequisites!AE$3,IF(MASTERprerequisitesMATRIX!Z7=2,DYNAMICprerequisites!AE$2,IF(MASTERprerequisitesMATRIX!Z7=3,DYNAMICprerequisites!AE$1,"")))</f>
        <v/>
      </c>
      <c r="AF10" s="219" t="str">
        <f>IF(MASTERprerequisitesMATRIX!AA7=1,DYNAMICprerequisites!AF$3,IF(MASTERprerequisitesMATRIX!AA7=2,DYNAMICprerequisites!AF$2,IF(MASTERprerequisitesMATRIX!AA7=3,DYNAMICprerequisites!AF$1,"")))</f>
        <v/>
      </c>
      <c r="AG10" s="219" t="str">
        <f>IF(MASTERprerequisitesMATRIX!AB7=1,DYNAMICprerequisites!AG$3,IF(MASTERprerequisitesMATRIX!AB7=2,DYNAMICprerequisites!AG$2,IF(MASTERprerequisitesMATRIX!AB7=3,DYNAMICprerequisites!AG$1,"")))</f>
        <v/>
      </c>
      <c r="AH10" s="219" t="str">
        <f>IF(MASTERprerequisitesMATRIX!AC7=1,DYNAMICprerequisites!AH$3,IF(MASTERprerequisitesMATRIX!AC7=2,DYNAMICprerequisites!AH$2,IF(MASTERprerequisitesMATRIX!AC7=3,DYNAMICprerequisites!AH$1,"")))</f>
        <v/>
      </c>
      <c r="AI10" s="219" t="str">
        <f>IF(MASTERprerequisitesMATRIX!AD7=1,DYNAMICprerequisites!AI$3,IF(MASTERprerequisitesMATRIX!AD7=2,DYNAMICprerequisites!AI$2,IF(MASTERprerequisitesMATRIX!AD7=3,DYNAMICprerequisites!AI$1,"")))</f>
        <v/>
      </c>
      <c r="AJ10" s="219" t="str">
        <f>IF(MASTERprerequisitesMATRIX!AE7=1,DYNAMICprerequisites!AJ$3,IF(MASTERprerequisitesMATRIX!AE7=2,DYNAMICprerequisites!AJ$2,IF(MASTERprerequisitesMATRIX!AE7=3,DYNAMICprerequisites!AJ$1,"")))</f>
        <v/>
      </c>
      <c r="AK10" s="219" t="str">
        <f>IF(MASTERprerequisitesMATRIX!AF7=1,DYNAMICprerequisites!AK$3,IF(MASTERprerequisitesMATRIX!AF7=2,DYNAMICprerequisites!AK$2,IF(MASTERprerequisitesMATRIX!AF7=3,DYNAMICprerequisites!AK$1,"")))</f>
        <v/>
      </c>
      <c r="AL10" s="219" t="str">
        <f>IF(MASTERprerequisitesMATRIX!AG7=1,DYNAMICprerequisites!AL$3,IF(MASTERprerequisitesMATRIX!AG7=2,DYNAMICprerequisites!AL$2,IF(MASTERprerequisitesMATRIX!AG7=3,DYNAMICprerequisites!AL$1,"")))</f>
        <v/>
      </c>
      <c r="AM10" s="219" t="str">
        <f>IF(MASTERprerequisitesMATRIX!AH7=1,DYNAMICprerequisites!AM$3,IF(MASTERprerequisitesMATRIX!AH7=2,DYNAMICprerequisites!AM$2,IF(MASTERprerequisitesMATRIX!AH7=3,DYNAMICprerequisites!AM$1,"")))</f>
        <v/>
      </c>
      <c r="AN10" s="219" t="str">
        <f>IF(MASTERprerequisitesMATRIX!AI7=1,DYNAMICprerequisites!AN$3,IF(MASTERprerequisitesMATRIX!AI7=2,DYNAMICprerequisites!AN$2,IF(MASTERprerequisitesMATRIX!AI7=3,DYNAMICprerequisites!AN$1,"")))</f>
        <v/>
      </c>
      <c r="AO10" s="219" t="str">
        <f>IF(MASTERprerequisitesMATRIX!AJ7=1,DYNAMICprerequisites!AO$3,IF(MASTERprerequisitesMATRIX!AJ7=2,DYNAMICprerequisites!AO$2,IF(MASTERprerequisitesMATRIX!AJ7=3,DYNAMICprerequisites!AO$1,"")))</f>
        <v/>
      </c>
      <c r="AP10" s="219" t="str">
        <f>IF(MASTERprerequisitesMATRIX!AK7=1,DYNAMICprerequisites!AP$3,IF(MASTERprerequisitesMATRIX!AK7=2,DYNAMICprerequisites!AP$2,IF(MASTERprerequisitesMATRIX!AK7=3,DYNAMICprerequisites!AP$1,"")))</f>
        <v/>
      </c>
      <c r="AQ10" s="219" t="str">
        <f>IF(MASTERprerequisitesMATRIX!AL7=1,DYNAMICprerequisites!AQ$3,IF(MASTERprerequisitesMATRIX!AL7=2,DYNAMICprerequisites!AQ$2,IF(MASTERprerequisitesMATRIX!AL7=3,DYNAMICprerequisites!AQ$1,"")))</f>
        <v/>
      </c>
      <c r="AR10" s="219" t="str">
        <f>IF(MASTERprerequisitesMATRIX!AM7=1,DYNAMICprerequisites!AR$3,IF(MASTERprerequisitesMATRIX!AM7=2,DYNAMICprerequisites!AR$2,IF(MASTERprerequisitesMATRIX!AM7=3,DYNAMICprerequisites!AR$1,"")))</f>
        <v/>
      </c>
      <c r="AS10" s="219" t="str">
        <f>IF(MASTERprerequisitesMATRIX!AN7=1,DYNAMICprerequisites!AS$3,IF(MASTERprerequisitesMATRIX!AN7=2,DYNAMICprerequisites!AS$2,IF(MASTERprerequisitesMATRIX!AN7=3,DYNAMICprerequisites!AS$1,"")))</f>
        <v/>
      </c>
      <c r="AT10" s="219" t="str">
        <f>IF(MASTERprerequisitesMATRIX!AO7=1,DYNAMICprerequisites!AT$3,IF(MASTERprerequisitesMATRIX!AO7=2,DYNAMICprerequisites!AT$2,IF(MASTERprerequisitesMATRIX!AO7=3,DYNAMICprerequisites!AT$1,"")))</f>
        <v/>
      </c>
      <c r="AU10" s="219" t="str">
        <f>IF(MASTERprerequisitesMATRIX!AP7=1,DYNAMICprerequisites!AU$3,IF(MASTERprerequisitesMATRIX!AP7=2,DYNAMICprerequisites!AU$2,IF(MASTERprerequisitesMATRIX!AP7=3,DYNAMICprerequisites!AU$1,"")))</f>
        <v/>
      </c>
      <c r="AV10" s="219" t="str">
        <f>IF(MASTERprerequisitesMATRIX!AQ7=1,DYNAMICprerequisites!AV$3,IF(MASTERprerequisitesMATRIX!AQ7=2,DYNAMICprerequisites!AV$2,IF(MASTERprerequisitesMATRIX!AQ7=3,DYNAMICprerequisites!AV$1,"")))</f>
        <v/>
      </c>
      <c r="AW10" s="219" t="str">
        <f>IF(MASTERprerequisitesMATRIX!AR7=1,DYNAMICprerequisites!AW$3,IF(MASTERprerequisitesMATRIX!AR7=2,DYNAMICprerequisites!AW$2,IF(MASTERprerequisitesMATRIX!AR7=3,DYNAMICprerequisites!AW$1,"")))</f>
        <v/>
      </c>
      <c r="AX10" s="219" t="str">
        <f>IF(MASTERprerequisitesMATRIX!AS7=1,DYNAMICprerequisites!AX$3,IF(MASTERprerequisitesMATRIX!AS7=2,DYNAMICprerequisites!AX$2,IF(MASTERprerequisitesMATRIX!AS7=3,DYNAMICprerequisites!AX$1,"")))</f>
        <v/>
      </c>
      <c r="AY10" s="219" t="str">
        <f>IF(MASTERprerequisitesMATRIX!AT7=1,DYNAMICprerequisites!AY$3,IF(MASTERprerequisitesMATRIX!AT7=2,DYNAMICprerequisites!AY$2,IF(MASTERprerequisitesMATRIX!AT7=3,DYNAMICprerequisites!AY$1,"")))</f>
        <v/>
      </c>
      <c r="AZ10" s="219" t="str">
        <f>IF(MASTERprerequisitesMATRIX!AU7=1,DYNAMICprerequisites!AZ$3,IF(MASTERprerequisitesMATRIX!AU7=2,DYNAMICprerequisites!AZ$2,IF(MASTERprerequisitesMATRIX!AU7=3,DYNAMICprerequisites!AZ$1,"")))</f>
        <v/>
      </c>
      <c r="BA10" s="219" t="str">
        <f>IF(MASTERprerequisitesMATRIX!AV7=1,DYNAMICprerequisites!BA$3,IF(MASTERprerequisitesMATRIX!AV7=2,DYNAMICprerequisites!BA$2,IF(MASTERprerequisitesMATRIX!AV7=3,DYNAMICprerequisites!BA$1,"")))</f>
        <v/>
      </c>
      <c r="BB10" s="219" t="str">
        <f>IF(MASTERprerequisitesMATRIX!AW7=1,DYNAMICprerequisites!BB$3,IF(MASTERprerequisitesMATRIX!AW7=2,DYNAMICprerequisites!BB$2,IF(MASTERprerequisitesMATRIX!AW7=3,DYNAMICprerequisites!BB$1,"")))</f>
        <v/>
      </c>
      <c r="BC10" s="219" t="str">
        <f>IF(MASTERprerequisitesMATRIX!AX7=1,DYNAMICprerequisites!BC$3,IF(MASTERprerequisitesMATRIX!AX7=2,DYNAMICprerequisites!BC$2,IF(MASTERprerequisitesMATRIX!AX7=3,DYNAMICprerequisites!BC$1,"")))</f>
        <v/>
      </c>
      <c r="BD10" s="219" t="str">
        <f>IF(MASTERprerequisitesMATRIX!AY7=1,DYNAMICprerequisites!BD$3,IF(MASTERprerequisitesMATRIX!AY7=2,DYNAMICprerequisites!BD$2,IF(MASTERprerequisitesMATRIX!AY7=3,DYNAMICprerequisites!BD$1,"")))</f>
        <v/>
      </c>
      <c r="BE10" s="219" t="str">
        <f>IF(MASTERprerequisitesMATRIX!AZ7=1,DYNAMICprerequisites!BE$3,IF(MASTERprerequisitesMATRIX!AZ7=2,DYNAMICprerequisites!BE$2,IF(MASTERprerequisitesMATRIX!AZ7=3,DYNAMICprerequisites!BE$1,"")))</f>
        <v/>
      </c>
      <c r="BF10" s="219" t="str">
        <f>IF(MASTERprerequisitesMATRIX!BA7=1,DYNAMICprerequisites!BF$3,IF(MASTERprerequisitesMATRIX!BA7=2,DYNAMICprerequisites!BF$2,IF(MASTERprerequisitesMATRIX!BA7=3,DYNAMICprerequisites!BF$1,"")))</f>
        <v/>
      </c>
      <c r="BG10" s="219" t="str">
        <f>IF(MASTERprerequisitesMATRIX!BB7=1,DYNAMICprerequisites!BG$3,IF(MASTERprerequisitesMATRIX!BB7=2,DYNAMICprerequisites!BG$2,IF(MASTERprerequisitesMATRIX!BB7=3,DYNAMICprerequisites!BG$1,"")))</f>
        <v/>
      </c>
      <c r="BH10" s="219" t="str">
        <f>IF(MASTERprerequisitesMATRIX!BC7=1,DYNAMICprerequisites!BH$3,IF(MASTERprerequisitesMATRIX!BC7=2,DYNAMICprerequisites!BH$2,IF(MASTERprerequisitesMATRIX!BC7=3,DYNAMICprerequisites!BH$1,"")))</f>
        <v/>
      </c>
      <c r="BI10" s="219" t="str">
        <f>IF(MASTERprerequisitesMATRIX!BD7=1,DYNAMICprerequisites!BI$3,IF(MASTERprerequisitesMATRIX!BD7=2,DYNAMICprerequisites!BI$2,IF(MASTERprerequisitesMATRIX!BD7=3,DYNAMICprerequisites!BI$1,"")))</f>
        <v/>
      </c>
      <c r="BJ10" s="219" t="str">
        <f>IF(MASTERprerequisitesMATRIX!BE7=1,DYNAMICprerequisites!BJ$3,IF(MASTERprerequisitesMATRIX!BE7=2,DYNAMICprerequisites!BJ$2,IF(MASTERprerequisitesMATRIX!BE7=3,DYNAMICprerequisites!BJ$1,"")))</f>
        <v/>
      </c>
      <c r="BK10" s="219" t="str">
        <f>IF(MASTERprerequisitesMATRIX!BF7=1,DYNAMICprerequisites!BK$3,IF(MASTERprerequisitesMATRIX!BF7=2,DYNAMICprerequisites!BK$2,IF(MASTERprerequisitesMATRIX!BF7=3,DYNAMICprerequisites!BK$1,"")))</f>
        <v/>
      </c>
      <c r="BL10" s="219" t="str">
        <f>IF(MASTERprerequisitesMATRIX!BG7=1,DYNAMICprerequisites!BL$3,IF(MASTERprerequisitesMATRIX!BG7=2,DYNAMICprerequisites!BL$2,IF(MASTERprerequisitesMATRIX!BG7=3,DYNAMICprerequisites!BL$1,"")))</f>
        <v/>
      </c>
      <c r="BM10" s="219" t="str">
        <f>IF(MASTERprerequisitesMATRIX!BH7=1,DYNAMICprerequisites!BM$3,IF(MASTERprerequisitesMATRIX!BH7=2,DYNAMICprerequisites!BM$2,IF(MASTERprerequisitesMATRIX!BH7=3,DYNAMICprerequisites!BM$1,"")))</f>
        <v/>
      </c>
      <c r="BN10" s="219" t="str">
        <f>IF(MASTERprerequisitesMATRIX!BI7=1,DYNAMICprerequisites!BN$3,IF(MASTERprerequisitesMATRIX!BI7=2,DYNAMICprerequisites!BN$2,IF(MASTERprerequisitesMATRIX!BI7=3,DYNAMICprerequisites!BN$1,"")))</f>
        <v/>
      </c>
      <c r="BO10" s="219" t="str">
        <f>IF(MASTERprerequisitesMATRIX!BJ7=1,DYNAMICprerequisites!BO$3,IF(MASTERprerequisitesMATRIX!BJ7=2,DYNAMICprerequisites!BO$2,IF(MASTERprerequisitesMATRIX!BJ7=3,DYNAMICprerequisites!BO$1,"")))</f>
        <v/>
      </c>
      <c r="BP10" s="219" t="str">
        <f>IF(MASTERprerequisitesMATRIX!BK7=1,DYNAMICprerequisites!BP$3,IF(MASTERprerequisitesMATRIX!BK7=2,DYNAMICprerequisites!BP$2,IF(MASTERprerequisitesMATRIX!BK7=3,DYNAMICprerequisites!BP$1,"")))</f>
        <v/>
      </c>
      <c r="BQ10" s="219" t="str">
        <f>IF(MASTERprerequisitesMATRIX!BL7=1,DYNAMICprerequisites!BQ$3,IF(MASTERprerequisitesMATRIX!BL7=2,DYNAMICprerequisites!BQ$2,IF(MASTERprerequisitesMATRIX!BL7=3,DYNAMICprerequisites!BQ$1,"")))</f>
        <v/>
      </c>
      <c r="BR10" s="219" t="str">
        <f>IF(MASTERprerequisitesMATRIX!BM7=1,DYNAMICprerequisites!BR$3,IF(MASTERprerequisitesMATRIX!BM7=2,DYNAMICprerequisites!BR$2,IF(MASTERprerequisitesMATRIX!BM7=3,DYNAMICprerequisites!BR$1,"")))</f>
        <v/>
      </c>
      <c r="BS10" s="219" t="str">
        <f>IF(MASTERprerequisitesMATRIX!BN7=1,DYNAMICprerequisites!BS$3,IF(MASTERprerequisitesMATRIX!BN7=2,DYNAMICprerequisites!BS$2,IF(MASTERprerequisitesMATRIX!BN7=3,DYNAMICprerequisites!BS$1,"")))</f>
        <v/>
      </c>
      <c r="BT10" s="219" t="str">
        <f>IF(MASTERprerequisitesMATRIX!BO7=1,DYNAMICprerequisites!BT$3,IF(MASTERprerequisitesMATRIX!BO7=2,DYNAMICprerequisites!BT$2,IF(MASTERprerequisitesMATRIX!BO7=3,DYNAMICprerequisites!BT$1,"")))</f>
        <v/>
      </c>
      <c r="BU10" s="219" t="str">
        <f>IF(MASTERprerequisitesMATRIX!BP7=1,DYNAMICprerequisites!BU$3,IF(MASTERprerequisitesMATRIX!BP7=2,DYNAMICprerequisites!BU$2,IF(MASTERprerequisitesMATRIX!BP7=3,DYNAMICprerequisites!BU$1,"")))</f>
        <v/>
      </c>
      <c r="BV10" s="219" t="str">
        <f>IF(MASTERprerequisitesMATRIX!BQ7=1,DYNAMICprerequisites!BV$3,IF(MASTERprerequisitesMATRIX!BQ7=2,DYNAMICprerequisites!BV$2,IF(MASTERprerequisitesMATRIX!BQ7=3,DYNAMICprerequisites!BV$1,"")))</f>
        <v/>
      </c>
      <c r="BW10" s="219" t="str">
        <f>IF(MASTERprerequisitesMATRIX!BR7=1,DYNAMICprerequisites!BW$3,IF(MASTERprerequisitesMATRIX!BR7=2,DYNAMICprerequisites!BW$2,IF(MASTERprerequisitesMATRIX!BR7=3,DYNAMICprerequisites!BW$1,"")))</f>
        <v/>
      </c>
      <c r="BX10" s="219" t="str">
        <f>IF(MASTERprerequisitesMATRIX!BS7=1,DYNAMICprerequisites!BX$3,IF(MASTERprerequisitesMATRIX!BS7=2,DYNAMICprerequisites!BX$2,IF(MASTERprerequisitesMATRIX!BS7=3,DYNAMICprerequisites!BX$1,"")))</f>
        <v/>
      </c>
      <c r="BY10" s="219" t="str">
        <f>IF(MASTERprerequisitesMATRIX!BT7=1,DYNAMICprerequisites!BY$3,IF(MASTERprerequisitesMATRIX!BT7=2,DYNAMICprerequisites!BY$2,IF(MASTERprerequisitesMATRIX!BT7=3,DYNAMICprerequisites!BY$1,"")))</f>
        <v/>
      </c>
      <c r="BZ10" s="219" t="str">
        <f>IF(MASTERprerequisitesMATRIX!BU7=1,DYNAMICprerequisites!BZ$3,IF(MASTERprerequisitesMATRIX!BU7=2,DYNAMICprerequisites!BZ$2,IF(MASTERprerequisitesMATRIX!BU7=3,DYNAMICprerequisites!BZ$1,"")))</f>
        <v/>
      </c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219"/>
      <c r="DV10" s="219"/>
      <c r="DW10" s="219"/>
      <c r="DX10" s="219"/>
      <c r="DY10" s="219"/>
      <c r="DZ10" s="219"/>
      <c r="EA10" s="219"/>
      <c r="EB10" s="219"/>
      <c r="EC10" s="219"/>
      <c r="ED10" s="219"/>
      <c r="EE10" s="219"/>
      <c r="EF10" s="219"/>
      <c r="EG10" s="219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  <c r="ER10" s="219"/>
      <c r="ES10" s="219"/>
      <c r="ET10" s="219"/>
      <c r="EU10" s="219"/>
      <c r="EV10" s="219"/>
      <c r="EW10" s="219"/>
      <c r="EX10" s="219"/>
      <c r="EY10" s="219"/>
      <c r="EZ10" s="219"/>
      <c r="FA10" s="219"/>
      <c r="FB10" s="219"/>
      <c r="FC10" s="219"/>
      <c r="FD10" s="219"/>
      <c r="FE10" s="219"/>
      <c r="FF10" s="219"/>
      <c r="FG10" s="219"/>
      <c r="FH10" s="219"/>
      <c r="FI10" s="219"/>
      <c r="FJ10" s="219"/>
      <c r="FK10" s="219"/>
      <c r="FL10" s="219"/>
      <c r="FM10" s="219"/>
      <c r="FN10" s="219"/>
      <c r="FO10" s="219"/>
      <c r="FP10" s="219"/>
      <c r="FQ10" s="219"/>
      <c r="FR10" s="219"/>
      <c r="FS10" s="219"/>
      <c r="FT10" s="219"/>
      <c r="FU10" s="219"/>
      <c r="FV10" s="219"/>
      <c r="FW10" s="219"/>
      <c r="FX10" s="219"/>
      <c r="FY10" s="219"/>
      <c r="FZ10" s="219"/>
      <c r="GA10" s="219"/>
      <c r="GB10" s="219"/>
      <c r="GC10" s="219"/>
      <c r="GD10" s="219"/>
      <c r="GE10" s="219"/>
      <c r="GF10" s="219"/>
      <c r="GG10" s="219"/>
      <c r="GH10" s="219"/>
      <c r="GI10" s="219"/>
      <c r="GJ10" s="219"/>
      <c r="GK10" s="219"/>
      <c r="GL10" s="219"/>
      <c r="GM10" s="219"/>
      <c r="GN10" s="219"/>
      <c r="GO10" s="219"/>
      <c r="GP10" s="219"/>
      <c r="GQ10" s="219"/>
      <c r="GR10" s="219"/>
      <c r="GS10" s="219"/>
      <c r="GT10" s="219"/>
      <c r="GU10" s="219"/>
      <c r="GV10" s="219"/>
      <c r="GW10" s="219"/>
      <c r="GX10" s="219"/>
      <c r="GY10" s="219"/>
      <c r="GZ10" s="219"/>
      <c r="HA10" s="219"/>
      <c r="HB10" s="219"/>
      <c r="HC10" s="219"/>
      <c r="HD10" s="219"/>
      <c r="HE10" s="219"/>
      <c r="HF10" s="219"/>
      <c r="HG10" s="219"/>
      <c r="HH10" s="219"/>
      <c r="HI10" s="219"/>
      <c r="HJ10" s="219"/>
      <c r="HK10" s="219"/>
      <c r="HL10" s="219"/>
      <c r="HM10" s="219"/>
      <c r="HN10" s="219"/>
      <c r="HO10" s="219"/>
      <c r="HP10" s="219"/>
      <c r="HQ10" s="219"/>
      <c r="HR10" s="219"/>
      <c r="HS10" s="219"/>
      <c r="HT10" s="219"/>
      <c r="HU10" s="219"/>
      <c r="HV10" s="219"/>
      <c r="HW10" s="219"/>
      <c r="HX10" s="219"/>
      <c r="HY10" s="219"/>
      <c r="HZ10" s="219"/>
      <c r="IA10" s="219"/>
      <c r="IB10" s="219"/>
      <c r="IC10" s="219"/>
      <c r="ID10" s="219"/>
      <c r="IE10" s="219"/>
      <c r="IF10" s="219"/>
      <c r="IG10" s="219"/>
      <c r="IH10" s="219"/>
      <c r="II10" s="219"/>
      <c r="IJ10" s="219"/>
      <c r="IK10" s="219"/>
      <c r="IL10" s="219"/>
      <c r="IM10" s="219"/>
      <c r="IN10" s="219"/>
      <c r="IO10" s="219"/>
      <c r="IP10" s="219"/>
      <c r="IQ10" s="219"/>
      <c r="IR10" s="219"/>
      <c r="IS10" s="219"/>
      <c r="IT10" s="219"/>
      <c r="IU10" s="219"/>
      <c r="IV10" s="219"/>
      <c r="IW10" s="219"/>
      <c r="IX10" s="219"/>
      <c r="IY10" s="219"/>
      <c r="IZ10" s="219"/>
      <c r="JA10" s="219"/>
      <c r="JB10" s="219"/>
      <c r="JC10" s="219"/>
      <c r="JD10" s="219"/>
      <c r="JE10" s="219"/>
      <c r="JF10" s="219"/>
      <c r="JG10" s="219"/>
      <c r="JH10" s="219"/>
      <c r="JI10" s="219"/>
      <c r="JJ10" s="219"/>
      <c r="JK10" s="219"/>
      <c r="JL10" s="219"/>
      <c r="JM10" s="219"/>
      <c r="JN10" s="219"/>
      <c r="JO10" s="219"/>
      <c r="JP10" s="219"/>
      <c r="JQ10" s="219"/>
      <c r="JR10" s="219"/>
      <c r="JS10" s="219"/>
      <c r="JT10" s="219"/>
      <c r="JU10" s="219"/>
      <c r="JV10" s="219"/>
      <c r="JW10" s="219"/>
      <c r="JX10" s="219"/>
      <c r="JY10" s="219"/>
      <c r="JZ10" s="219"/>
      <c r="KA10" s="219"/>
      <c r="KB10" s="219"/>
      <c r="KC10" s="219"/>
      <c r="KD10" s="219"/>
      <c r="KE10" s="219"/>
      <c r="KF10" s="219"/>
      <c r="KG10" s="219"/>
      <c r="KH10" s="219"/>
      <c r="KI10" s="219"/>
      <c r="KJ10" s="219"/>
      <c r="KK10" s="219"/>
      <c r="KL10" s="219"/>
      <c r="KM10" s="219"/>
      <c r="KN10" s="219"/>
      <c r="KO10" s="219"/>
      <c r="KP10" s="219"/>
      <c r="KQ10" s="219"/>
      <c r="KR10" s="219"/>
      <c r="KS10" s="219"/>
      <c r="KT10" s="219"/>
      <c r="KU10" s="219"/>
      <c r="KV10" s="219"/>
      <c r="KW10" s="219"/>
      <c r="KX10" s="219"/>
      <c r="KY10" s="219"/>
      <c r="KZ10" s="219"/>
      <c r="LA10" s="219"/>
      <c r="LB10" s="219"/>
      <c r="LC10" s="219"/>
      <c r="LD10" s="219"/>
      <c r="LE10" s="219"/>
    </row>
    <row r="11" spans="1:317" x14ac:dyDescent="0.25">
      <c r="A11" s="214" t="str">
        <f t="shared" si="8"/>
        <v>ACT 380</v>
      </c>
      <c r="B11" s="214" t="str">
        <f t="shared" si="9"/>
        <v>FA - online</v>
      </c>
      <c r="C11" s="214" t="str">
        <f t="shared" si="10"/>
        <v>Nonprofit Acounting and Finance</v>
      </c>
      <c r="D11" s="214" t="str">
        <f t="shared" si="11"/>
        <v>ACT 215</v>
      </c>
      <c r="E11" s="214" t="str">
        <f t="shared" ca="1" si="12"/>
        <v>ACT 215</v>
      </c>
      <c r="F11" s="211" t="str">
        <f>MASTERprerequisitesMATRIX!A8</f>
        <v>ACT 380</v>
      </c>
      <c r="G11" s="211" t="str">
        <f>MASTERprerequisitesMATRIX!B8</f>
        <v>FA - online</v>
      </c>
      <c r="H11" s="211" t="str">
        <f>MASTERprerequisitesMATRIX!C8</f>
        <v>Nonprofit Acounting and Finance</v>
      </c>
      <c r="I11" s="211" t="str">
        <f>MASTERprerequisitesMATRIX!D8</f>
        <v>ACT 215</v>
      </c>
      <c r="J11" s="218" t="str">
        <f ca="1">IF(MASTERprerequisitesMATRIX!E8=1,DYNAMICprerequisites!J$3,IF(MASTERprerequisitesMATRIX!E8=2,DYNAMICprerequisites!J$2,IF(MASTERprerequisitesMATRIX!E8=3,DYNAMICprerequisites!J$1,"")))</f>
        <v xml:space="preserve"> ACT 215 </v>
      </c>
      <c r="K11" s="219" t="str">
        <f>IF(MASTERprerequisitesMATRIX!F8=1,DYNAMICprerequisites!K$3,IF(MASTERprerequisitesMATRIX!F8=2,DYNAMICprerequisites!K$2,IF(MASTERprerequisitesMATRIX!F8=3,DYNAMICprerequisites!K$1,"")))</f>
        <v/>
      </c>
      <c r="L11" s="219" t="str">
        <f>IF(MASTERprerequisitesMATRIX!G8=1,DYNAMICprerequisites!L$3,IF(MASTERprerequisitesMATRIX!G8=2,DYNAMICprerequisites!L$2,IF(MASTERprerequisitesMATRIX!G8=3,DYNAMICprerequisites!L$1,"")))</f>
        <v/>
      </c>
      <c r="M11" s="219" t="str">
        <f>IF(MASTERprerequisitesMATRIX!H8=1,DYNAMICprerequisites!M$3,IF(MASTERprerequisitesMATRIX!H8=2,DYNAMICprerequisites!M$2,IF(MASTERprerequisitesMATRIX!H8=3,DYNAMICprerequisites!M$1,"")))</f>
        <v/>
      </c>
      <c r="N11" s="219" t="str">
        <f>IF(MASTERprerequisitesMATRIX!I8=1,DYNAMICprerequisites!N$3,IF(MASTERprerequisitesMATRIX!I8=2,DYNAMICprerequisites!N$2,IF(MASTERprerequisitesMATRIX!I8=3,DYNAMICprerequisites!N$1,"")))</f>
        <v/>
      </c>
      <c r="O11" s="219" t="str">
        <f>IF(MASTERprerequisitesMATRIX!J8=1,DYNAMICprerequisites!O$3,IF(MASTERprerequisitesMATRIX!J8=2,DYNAMICprerequisites!O$2,IF(MASTERprerequisitesMATRIX!J8=3,DYNAMICprerequisites!O$1,"")))</f>
        <v/>
      </c>
      <c r="P11" s="219" t="str">
        <f>IF(MASTERprerequisitesMATRIX!K8=1,DYNAMICprerequisites!P$3,IF(MASTERprerequisitesMATRIX!K8=2,DYNAMICprerequisites!P$2,IF(MASTERprerequisitesMATRIX!K8=3,DYNAMICprerequisites!P$1,"")))</f>
        <v/>
      </c>
      <c r="Q11" s="219" t="str">
        <f>IF(MASTERprerequisitesMATRIX!L8=1,DYNAMICprerequisites!Q$3,IF(MASTERprerequisitesMATRIX!L8=2,DYNAMICprerequisites!Q$2,IF(MASTERprerequisitesMATRIX!L8=3,DYNAMICprerequisites!Q$1,"")))</f>
        <v/>
      </c>
      <c r="R11" s="219" t="str">
        <f>IF(MASTERprerequisitesMATRIX!M8=1,DYNAMICprerequisites!R$3,IF(MASTERprerequisitesMATRIX!M8=2,DYNAMICprerequisites!R$2,IF(MASTERprerequisitesMATRIX!M8=3,DYNAMICprerequisites!R$1,"")))</f>
        <v/>
      </c>
      <c r="S11" s="219" t="str">
        <f>IF(MASTERprerequisitesMATRIX!N8=1,DYNAMICprerequisites!S$3,IF(MASTERprerequisitesMATRIX!N8=2,DYNAMICprerequisites!S$2,IF(MASTERprerequisitesMATRIX!N8=3,DYNAMICprerequisites!S$1,"")))</f>
        <v/>
      </c>
      <c r="T11" s="219" t="str">
        <f>IF(MASTERprerequisitesMATRIX!O8=1,DYNAMICprerequisites!T$3,IF(MASTERprerequisitesMATRIX!O8=2,DYNAMICprerequisites!T$2,IF(MASTERprerequisitesMATRIX!O8=3,DYNAMICprerequisites!T$1,"")))</f>
        <v/>
      </c>
      <c r="U11" s="219" t="str">
        <f>IF(MASTERprerequisitesMATRIX!P8=1,DYNAMICprerequisites!U$3,IF(MASTERprerequisitesMATRIX!P8=2,DYNAMICprerequisites!U$2,IF(MASTERprerequisitesMATRIX!P8=3,DYNAMICprerequisites!U$1,"")))</f>
        <v/>
      </c>
      <c r="V11" s="219" t="str">
        <f>IF(MASTERprerequisitesMATRIX!Q8=1,DYNAMICprerequisites!V$3,IF(MASTERprerequisitesMATRIX!Q8=2,DYNAMICprerequisites!V$2,IF(MASTERprerequisitesMATRIX!Q8=3,DYNAMICprerequisites!V$1,"")))</f>
        <v/>
      </c>
      <c r="W11" s="219" t="str">
        <f>IF(MASTERprerequisitesMATRIX!R8=1,DYNAMICprerequisites!W$3,IF(MASTERprerequisitesMATRIX!R8=2,DYNAMICprerequisites!W$2,IF(MASTERprerequisitesMATRIX!R8=3,DYNAMICprerequisites!W$1,"")))</f>
        <v/>
      </c>
      <c r="X11" s="219" t="str">
        <f>IF(MASTERprerequisitesMATRIX!S8=1,DYNAMICprerequisites!X$3,IF(MASTERprerequisitesMATRIX!S8=2,DYNAMICprerequisites!X$2,IF(MASTERprerequisitesMATRIX!S8=3,DYNAMICprerequisites!X$1,"")))</f>
        <v/>
      </c>
      <c r="Y11" s="219" t="str">
        <f>IF(MASTERprerequisitesMATRIX!T8=1,DYNAMICprerequisites!Y$3,IF(MASTERprerequisitesMATRIX!T8=2,DYNAMICprerequisites!Y$2,IF(MASTERprerequisitesMATRIX!T8=3,DYNAMICprerequisites!Y$1,"")))</f>
        <v/>
      </c>
      <c r="Z11" s="219" t="str">
        <f>IF(MASTERprerequisitesMATRIX!U8=1,DYNAMICprerequisites!Z$3,IF(MASTERprerequisitesMATRIX!U8=2,DYNAMICprerequisites!Z$2,IF(MASTERprerequisitesMATRIX!U8=3,DYNAMICprerequisites!Z$1,"")))</f>
        <v/>
      </c>
      <c r="AA11" s="219" t="str">
        <f>IF(MASTERprerequisitesMATRIX!V8=1,DYNAMICprerequisites!AA$3,IF(MASTERprerequisitesMATRIX!V8=2,DYNAMICprerequisites!AA$2,IF(MASTERprerequisitesMATRIX!V8=3,DYNAMICprerequisites!AA$1,"")))</f>
        <v/>
      </c>
      <c r="AB11" s="219" t="str">
        <f>IF(MASTERprerequisitesMATRIX!W8=1,DYNAMICprerequisites!AB$3,IF(MASTERprerequisitesMATRIX!W8=2,DYNAMICprerequisites!AB$2,IF(MASTERprerequisitesMATRIX!W8=3,DYNAMICprerequisites!AB$1,"")))</f>
        <v/>
      </c>
      <c r="AC11" s="219" t="str">
        <f>IF(MASTERprerequisitesMATRIX!X8=1,DYNAMICprerequisites!AC$3,IF(MASTERprerequisitesMATRIX!X8=2,DYNAMICprerequisites!AC$2,IF(MASTERprerequisitesMATRIX!X8=3,DYNAMICprerequisites!AC$1,"")))</f>
        <v/>
      </c>
      <c r="AD11" s="219" t="str">
        <f>IF(MASTERprerequisitesMATRIX!Y8=1,DYNAMICprerequisites!AD$3,IF(MASTERprerequisitesMATRIX!Y8=2,DYNAMICprerequisites!AD$2,IF(MASTERprerequisitesMATRIX!Y8=3,DYNAMICprerequisites!AD$1,"")))</f>
        <v/>
      </c>
      <c r="AE11" s="219" t="str">
        <f>IF(MASTERprerequisitesMATRIX!Z8=1,DYNAMICprerequisites!AE$3,IF(MASTERprerequisitesMATRIX!Z8=2,DYNAMICprerequisites!AE$2,IF(MASTERprerequisitesMATRIX!Z8=3,DYNAMICprerequisites!AE$1,"")))</f>
        <v/>
      </c>
      <c r="AF11" s="219" t="str">
        <f>IF(MASTERprerequisitesMATRIX!AA8=1,DYNAMICprerequisites!AF$3,IF(MASTERprerequisitesMATRIX!AA8=2,DYNAMICprerequisites!AF$2,IF(MASTERprerequisitesMATRIX!AA8=3,DYNAMICprerequisites!AF$1,"")))</f>
        <v/>
      </c>
      <c r="AG11" s="219" t="str">
        <f>IF(MASTERprerequisitesMATRIX!AB8=1,DYNAMICprerequisites!AG$3,IF(MASTERprerequisitesMATRIX!AB8=2,DYNAMICprerequisites!AG$2,IF(MASTERprerequisitesMATRIX!AB8=3,DYNAMICprerequisites!AG$1,"")))</f>
        <v/>
      </c>
      <c r="AH11" s="219" t="str">
        <f>IF(MASTERprerequisitesMATRIX!AC8=1,DYNAMICprerequisites!AH$3,IF(MASTERprerequisitesMATRIX!AC8=2,DYNAMICprerequisites!AH$2,IF(MASTERprerequisitesMATRIX!AC8=3,DYNAMICprerequisites!AH$1,"")))</f>
        <v/>
      </c>
      <c r="AI11" s="219" t="str">
        <f>IF(MASTERprerequisitesMATRIX!AD8=1,DYNAMICprerequisites!AI$3,IF(MASTERprerequisitesMATRIX!AD8=2,DYNAMICprerequisites!AI$2,IF(MASTERprerequisitesMATRIX!AD8=3,DYNAMICprerequisites!AI$1,"")))</f>
        <v/>
      </c>
      <c r="AJ11" s="219" t="str">
        <f>IF(MASTERprerequisitesMATRIX!AE8=1,DYNAMICprerequisites!AJ$3,IF(MASTERprerequisitesMATRIX!AE8=2,DYNAMICprerequisites!AJ$2,IF(MASTERprerequisitesMATRIX!AE8=3,DYNAMICprerequisites!AJ$1,"")))</f>
        <v/>
      </c>
      <c r="AK11" s="219" t="str">
        <f>IF(MASTERprerequisitesMATRIX!AF8=1,DYNAMICprerequisites!AK$3,IF(MASTERprerequisitesMATRIX!AF8=2,DYNAMICprerequisites!AK$2,IF(MASTERprerequisitesMATRIX!AF8=3,DYNAMICprerequisites!AK$1,"")))</f>
        <v/>
      </c>
      <c r="AL11" s="219" t="str">
        <f>IF(MASTERprerequisitesMATRIX!AG8=1,DYNAMICprerequisites!AL$3,IF(MASTERprerequisitesMATRIX!AG8=2,DYNAMICprerequisites!AL$2,IF(MASTERprerequisitesMATRIX!AG8=3,DYNAMICprerequisites!AL$1,"")))</f>
        <v/>
      </c>
      <c r="AM11" s="219" t="str">
        <f>IF(MASTERprerequisitesMATRIX!AH8=1,DYNAMICprerequisites!AM$3,IF(MASTERprerequisitesMATRIX!AH8=2,DYNAMICprerequisites!AM$2,IF(MASTERprerequisitesMATRIX!AH8=3,DYNAMICprerequisites!AM$1,"")))</f>
        <v/>
      </c>
      <c r="AN11" s="219" t="str">
        <f>IF(MASTERprerequisitesMATRIX!AI8=1,DYNAMICprerequisites!AN$3,IF(MASTERprerequisitesMATRIX!AI8=2,DYNAMICprerequisites!AN$2,IF(MASTERprerequisitesMATRIX!AI8=3,DYNAMICprerequisites!AN$1,"")))</f>
        <v/>
      </c>
      <c r="AO11" s="219" t="str">
        <f>IF(MASTERprerequisitesMATRIX!AJ8=1,DYNAMICprerequisites!AO$3,IF(MASTERprerequisitesMATRIX!AJ8=2,DYNAMICprerequisites!AO$2,IF(MASTERprerequisitesMATRIX!AJ8=3,DYNAMICprerequisites!AO$1,"")))</f>
        <v/>
      </c>
      <c r="AP11" s="219" t="str">
        <f>IF(MASTERprerequisitesMATRIX!AK8=1,DYNAMICprerequisites!AP$3,IF(MASTERprerequisitesMATRIX!AK8=2,DYNAMICprerequisites!AP$2,IF(MASTERprerequisitesMATRIX!AK8=3,DYNAMICprerequisites!AP$1,"")))</f>
        <v/>
      </c>
      <c r="AQ11" s="219" t="str">
        <f>IF(MASTERprerequisitesMATRIX!AL8=1,DYNAMICprerequisites!AQ$3,IF(MASTERprerequisitesMATRIX!AL8=2,DYNAMICprerequisites!AQ$2,IF(MASTERprerequisitesMATRIX!AL8=3,DYNAMICprerequisites!AQ$1,"")))</f>
        <v/>
      </c>
      <c r="AR11" s="219" t="str">
        <f>IF(MASTERprerequisitesMATRIX!AM8=1,DYNAMICprerequisites!AR$3,IF(MASTERprerequisitesMATRIX!AM8=2,DYNAMICprerequisites!AR$2,IF(MASTERprerequisitesMATRIX!AM8=3,DYNAMICprerequisites!AR$1,"")))</f>
        <v/>
      </c>
      <c r="AS11" s="219" t="str">
        <f>IF(MASTERprerequisitesMATRIX!AN8=1,DYNAMICprerequisites!AS$3,IF(MASTERprerequisitesMATRIX!AN8=2,DYNAMICprerequisites!AS$2,IF(MASTERprerequisitesMATRIX!AN8=3,DYNAMICprerequisites!AS$1,"")))</f>
        <v/>
      </c>
      <c r="AT11" s="219" t="str">
        <f>IF(MASTERprerequisitesMATRIX!AO8=1,DYNAMICprerequisites!AT$3,IF(MASTERprerequisitesMATRIX!AO8=2,DYNAMICprerequisites!AT$2,IF(MASTERprerequisitesMATRIX!AO8=3,DYNAMICprerequisites!AT$1,"")))</f>
        <v/>
      </c>
      <c r="AU11" s="219" t="str">
        <f>IF(MASTERprerequisitesMATRIX!AP8=1,DYNAMICprerequisites!AU$3,IF(MASTERprerequisitesMATRIX!AP8=2,DYNAMICprerequisites!AU$2,IF(MASTERprerequisitesMATRIX!AP8=3,DYNAMICprerequisites!AU$1,"")))</f>
        <v/>
      </c>
      <c r="AV11" s="219" t="str">
        <f>IF(MASTERprerequisitesMATRIX!AQ8=1,DYNAMICprerequisites!AV$3,IF(MASTERprerequisitesMATRIX!AQ8=2,DYNAMICprerequisites!AV$2,IF(MASTERprerequisitesMATRIX!AQ8=3,DYNAMICprerequisites!AV$1,"")))</f>
        <v/>
      </c>
      <c r="AW11" s="219" t="str">
        <f>IF(MASTERprerequisitesMATRIX!AR8=1,DYNAMICprerequisites!AW$3,IF(MASTERprerequisitesMATRIX!AR8=2,DYNAMICprerequisites!AW$2,IF(MASTERprerequisitesMATRIX!AR8=3,DYNAMICprerequisites!AW$1,"")))</f>
        <v/>
      </c>
      <c r="AX11" s="219" t="str">
        <f>IF(MASTERprerequisitesMATRIX!AS8=1,DYNAMICprerequisites!AX$3,IF(MASTERprerequisitesMATRIX!AS8=2,DYNAMICprerequisites!AX$2,IF(MASTERprerequisitesMATRIX!AS8=3,DYNAMICprerequisites!AX$1,"")))</f>
        <v/>
      </c>
      <c r="AY11" s="219" t="str">
        <f>IF(MASTERprerequisitesMATRIX!AT8=1,DYNAMICprerequisites!AY$3,IF(MASTERprerequisitesMATRIX!AT8=2,DYNAMICprerequisites!AY$2,IF(MASTERprerequisitesMATRIX!AT8=3,DYNAMICprerequisites!AY$1,"")))</f>
        <v/>
      </c>
      <c r="AZ11" s="219" t="str">
        <f>IF(MASTERprerequisitesMATRIX!AU8=1,DYNAMICprerequisites!AZ$3,IF(MASTERprerequisitesMATRIX!AU8=2,DYNAMICprerequisites!AZ$2,IF(MASTERprerequisitesMATRIX!AU8=3,DYNAMICprerequisites!AZ$1,"")))</f>
        <v/>
      </c>
      <c r="BA11" s="219" t="str">
        <f>IF(MASTERprerequisitesMATRIX!AV8=1,DYNAMICprerequisites!BA$3,IF(MASTERprerequisitesMATRIX!AV8=2,DYNAMICprerequisites!BA$2,IF(MASTERprerequisitesMATRIX!AV8=3,DYNAMICprerequisites!BA$1,"")))</f>
        <v/>
      </c>
      <c r="BB11" s="219" t="str">
        <f>IF(MASTERprerequisitesMATRIX!AW8=1,DYNAMICprerequisites!BB$3,IF(MASTERprerequisitesMATRIX!AW8=2,DYNAMICprerequisites!BB$2,IF(MASTERprerequisitesMATRIX!AW8=3,DYNAMICprerequisites!BB$1,"")))</f>
        <v/>
      </c>
      <c r="BC11" s="219" t="str">
        <f>IF(MASTERprerequisitesMATRIX!AX8=1,DYNAMICprerequisites!BC$3,IF(MASTERprerequisitesMATRIX!AX8=2,DYNAMICprerequisites!BC$2,IF(MASTERprerequisitesMATRIX!AX8=3,DYNAMICprerequisites!BC$1,"")))</f>
        <v/>
      </c>
      <c r="BD11" s="219" t="str">
        <f>IF(MASTERprerequisitesMATRIX!AY8=1,DYNAMICprerequisites!BD$3,IF(MASTERprerequisitesMATRIX!AY8=2,DYNAMICprerequisites!BD$2,IF(MASTERprerequisitesMATRIX!AY8=3,DYNAMICprerequisites!BD$1,"")))</f>
        <v/>
      </c>
      <c r="BE11" s="219" t="str">
        <f>IF(MASTERprerequisitesMATRIX!AZ8=1,DYNAMICprerequisites!BE$3,IF(MASTERprerequisitesMATRIX!AZ8=2,DYNAMICprerequisites!BE$2,IF(MASTERprerequisitesMATRIX!AZ8=3,DYNAMICprerequisites!BE$1,"")))</f>
        <v/>
      </c>
      <c r="BF11" s="219" t="str">
        <f>IF(MASTERprerequisitesMATRIX!BA8=1,DYNAMICprerequisites!BF$3,IF(MASTERprerequisitesMATRIX!BA8=2,DYNAMICprerequisites!BF$2,IF(MASTERprerequisitesMATRIX!BA8=3,DYNAMICprerequisites!BF$1,"")))</f>
        <v/>
      </c>
      <c r="BG11" s="219" t="str">
        <f>IF(MASTERprerequisitesMATRIX!BB8=1,DYNAMICprerequisites!BG$3,IF(MASTERprerequisitesMATRIX!BB8=2,DYNAMICprerequisites!BG$2,IF(MASTERprerequisitesMATRIX!BB8=3,DYNAMICprerequisites!BG$1,"")))</f>
        <v/>
      </c>
      <c r="BH11" s="219" t="str">
        <f>IF(MASTERprerequisitesMATRIX!BC8=1,DYNAMICprerequisites!BH$3,IF(MASTERprerequisitesMATRIX!BC8=2,DYNAMICprerequisites!BH$2,IF(MASTERprerequisitesMATRIX!BC8=3,DYNAMICprerequisites!BH$1,"")))</f>
        <v/>
      </c>
      <c r="BI11" s="219" t="str">
        <f>IF(MASTERprerequisitesMATRIX!BD8=1,DYNAMICprerequisites!BI$3,IF(MASTERprerequisitesMATRIX!BD8=2,DYNAMICprerequisites!BI$2,IF(MASTERprerequisitesMATRIX!BD8=3,DYNAMICprerequisites!BI$1,"")))</f>
        <v/>
      </c>
      <c r="BJ11" s="219" t="str">
        <f>IF(MASTERprerequisitesMATRIX!BE8=1,DYNAMICprerequisites!BJ$3,IF(MASTERprerequisitesMATRIX!BE8=2,DYNAMICprerequisites!BJ$2,IF(MASTERprerequisitesMATRIX!BE8=3,DYNAMICprerequisites!BJ$1,"")))</f>
        <v/>
      </c>
      <c r="BK11" s="219" t="str">
        <f>IF(MASTERprerequisitesMATRIX!BF8=1,DYNAMICprerequisites!BK$3,IF(MASTERprerequisitesMATRIX!BF8=2,DYNAMICprerequisites!BK$2,IF(MASTERprerequisitesMATRIX!BF8=3,DYNAMICprerequisites!BK$1,"")))</f>
        <v/>
      </c>
      <c r="BL11" s="219" t="str">
        <f>IF(MASTERprerequisitesMATRIX!BG8=1,DYNAMICprerequisites!BL$3,IF(MASTERprerequisitesMATRIX!BG8=2,DYNAMICprerequisites!BL$2,IF(MASTERprerequisitesMATRIX!BG8=3,DYNAMICprerequisites!BL$1,"")))</f>
        <v/>
      </c>
      <c r="BM11" s="219" t="str">
        <f>IF(MASTERprerequisitesMATRIX!BH8=1,DYNAMICprerequisites!BM$3,IF(MASTERprerequisitesMATRIX!BH8=2,DYNAMICprerequisites!BM$2,IF(MASTERprerequisitesMATRIX!BH8=3,DYNAMICprerequisites!BM$1,"")))</f>
        <v/>
      </c>
      <c r="BN11" s="219" t="str">
        <f>IF(MASTERprerequisitesMATRIX!BI8=1,DYNAMICprerequisites!BN$3,IF(MASTERprerequisitesMATRIX!BI8=2,DYNAMICprerequisites!BN$2,IF(MASTERprerequisitesMATRIX!BI8=3,DYNAMICprerequisites!BN$1,"")))</f>
        <v/>
      </c>
      <c r="BO11" s="219" t="str">
        <f>IF(MASTERprerequisitesMATRIX!BJ8=1,DYNAMICprerequisites!BO$3,IF(MASTERprerequisitesMATRIX!BJ8=2,DYNAMICprerequisites!BO$2,IF(MASTERprerequisitesMATRIX!BJ8=3,DYNAMICprerequisites!BO$1,"")))</f>
        <v/>
      </c>
      <c r="BP11" s="219" t="str">
        <f>IF(MASTERprerequisitesMATRIX!BK8=1,DYNAMICprerequisites!BP$3,IF(MASTERprerequisitesMATRIX!BK8=2,DYNAMICprerequisites!BP$2,IF(MASTERprerequisitesMATRIX!BK8=3,DYNAMICprerequisites!BP$1,"")))</f>
        <v/>
      </c>
      <c r="BQ11" s="219" t="str">
        <f>IF(MASTERprerequisitesMATRIX!BL8=1,DYNAMICprerequisites!BQ$3,IF(MASTERprerequisitesMATRIX!BL8=2,DYNAMICprerequisites!BQ$2,IF(MASTERprerequisitesMATRIX!BL8=3,DYNAMICprerequisites!BQ$1,"")))</f>
        <v/>
      </c>
      <c r="BR11" s="219" t="str">
        <f>IF(MASTERprerequisitesMATRIX!BM8=1,DYNAMICprerequisites!BR$3,IF(MASTERprerequisitesMATRIX!BM8=2,DYNAMICprerequisites!BR$2,IF(MASTERprerequisitesMATRIX!BM8=3,DYNAMICprerequisites!BR$1,"")))</f>
        <v/>
      </c>
      <c r="BS11" s="219" t="str">
        <f>IF(MASTERprerequisitesMATRIX!BN8=1,DYNAMICprerequisites!BS$3,IF(MASTERprerequisitesMATRIX!BN8=2,DYNAMICprerequisites!BS$2,IF(MASTERprerequisitesMATRIX!BN8=3,DYNAMICprerequisites!BS$1,"")))</f>
        <v/>
      </c>
      <c r="BT11" s="219" t="str">
        <f>IF(MASTERprerequisitesMATRIX!BO8=1,DYNAMICprerequisites!BT$3,IF(MASTERprerequisitesMATRIX!BO8=2,DYNAMICprerequisites!BT$2,IF(MASTERprerequisitesMATRIX!BO8=3,DYNAMICprerequisites!BT$1,"")))</f>
        <v/>
      </c>
      <c r="BU11" s="219" t="str">
        <f>IF(MASTERprerequisitesMATRIX!BP8=1,DYNAMICprerequisites!BU$3,IF(MASTERprerequisitesMATRIX!BP8=2,DYNAMICprerequisites!BU$2,IF(MASTERprerequisitesMATRIX!BP8=3,DYNAMICprerequisites!BU$1,"")))</f>
        <v/>
      </c>
      <c r="BV11" s="219" t="str">
        <f>IF(MASTERprerequisitesMATRIX!BQ8=1,DYNAMICprerequisites!BV$3,IF(MASTERprerequisitesMATRIX!BQ8=2,DYNAMICprerequisites!BV$2,IF(MASTERprerequisitesMATRIX!BQ8=3,DYNAMICprerequisites!BV$1,"")))</f>
        <v/>
      </c>
      <c r="BW11" s="219" t="str">
        <f>IF(MASTERprerequisitesMATRIX!BR8=1,DYNAMICprerequisites!BW$3,IF(MASTERprerequisitesMATRIX!BR8=2,DYNAMICprerequisites!BW$2,IF(MASTERprerequisitesMATRIX!BR8=3,DYNAMICprerequisites!BW$1,"")))</f>
        <v/>
      </c>
      <c r="BX11" s="219" t="str">
        <f>IF(MASTERprerequisitesMATRIX!BS8=1,DYNAMICprerequisites!BX$3,IF(MASTERprerequisitesMATRIX!BS8=2,DYNAMICprerequisites!BX$2,IF(MASTERprerequisitesMATRIX!BS8=3,DYNAMICprerequisites!BX$1,"")))</f>
        <v/>
      </c>
      <c r="BY11" s="219" t="str">
        <f>IF(MASTERprerequisitesMATRIX!BT8=1,DYNAMICprerequisites!BY$3,IF(MASTERprerequisitesMATRIX!BT8=2,DYNAMICprerequisites!BY$2,IF(MASTERprerequisitesMATRIX!BT8=3,DYNAMICprerequisites!BY$1,"")))</f>
        <v/>
      </c>
      <c r="BZ11" s="219" t="str">
        <f>IF(MASTERprerequisitesMATRIX!BU8=1,DYNAMICprerequisites!BZ$3,IF(MASTERprerequisitesMATRIX!BU8=2,DYNAMICprerequisites!BZ$2,IF(MASTERprerequisitesMATRIX!BU8=3,DYNAMICprerequisites!BZ$1,"")))</f>
        <v/>
      </c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219"/>
      <c r="CS11" s="219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219"/>
      <c r="DU11" s="219"/>
      <c r="DV11" s="219"/>
      <c r="DW11" s="219"/>
      <c r="DX11" s="219"/>
      <c r="DY11" s="219"/>
      <c r="DZ11" s="219"/>
      <c r="EA11" s="219"/>
      <c r="EB11" s="219"/>
      <c r="EC11" s="219"/>
      <c r="ED11" s="219"/>
      <c r="EE11" s="219"/>
      <c r="EF11" s="219"/>
      <c r="EG11" s="219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  <c r="ET11" s="219"/>
      <c r="EU11" s="219"/>
      <c r="EV11" s="219"/>
      <c r="EW11" s="219"/>
      <c r="EX11" s="219"/>
      <c r="EY11" s="219"/>
      <c r="EZ11" s="219"/>
      <c r="FA11" s="219"/>
      <c r="FB11" s="219"/>
      <c r="FC11" s="219"/>
      <c r="FD11" s="219"/>
      <c r="FE11" s="219"/>
      <c r="FF11" s="219"/>
      <c r="FG11" s="219"/>
      <c r="FH11" s="219"/>
      <c r="FI11" s="219"/>
      <c r="FJ11" s="219"/>
      <c r="FK11" s="219"/>
      <c r="FL11" s="219"/>
      <c r="FM11" s="219"/>
      <c r="FN11" s="219"/>
      <c r="FO11" s="219"/>
      <c r="FP11" s="219"/>
      <c r="FQ11" s="219"/>
      <c r="FR11" s="219"/>
      <c r="FS11" s="219"/>
      <c r="FT11" s="219"/>
      <c r="FU11" s="219"/>
      <c r="FV11" s="219"/>
      <c r="FW11" s="219"/>
      <c r="FX11" s="219"/>
      <c r="FY11" s="219"/>
      <c r="FZ11" s="219"/>
      <c r="GA11" s="219"/>
      <c r="GB11" s="219"/>
      <c r="GC11" s="219"/>
      <c r="GD11" s="219"/>
      <c r="GE11" s="219"/>
      <c r="GF11" s="219"/>
      <c r="GG11" s="219"/>
      <c r="GH11" s="219"/>
      <c r="GI11" s="219"/>
      <c r="GJ11" s="219"/>
      <c r="GK11" s="219"/>
      <c r="GL11" s="219"/>
      <c r="GM11" s="219"/>
      <c r="GN11" s="219"/>
      <c r="GO11" s="219"/>
      <c r="GP11" s="219"/>
      <c r="GQ11" s="219"/>
      <c r="GR11" s="219"/>
      <c r="GS11" s="219"/>
      <c r="GT11" s="219"/>
      <c r="GU11" s="219"/>
      <c r="GV11" s="219"/>
      <c r="GW11" s="219"/>
      <c r="GX11" s="219"/>
      <c r="GY11" s="219"/>
      <c r="GZ11" s="219"/>
      <c r="HA11" s="219"/>
      <c r="HB11" s="219"/>
      <c r="HC11" s="219"/>
      <c r="HD11" s="219"/>
      <c r="HE11" s="219"/>
      <c r="HF11" s="219"/>
      <c r="HG11" s="219"/>
      <c r="HH11" s="219"/>
      <c r="HI11" s="219"/>
      <c r="HJ11" s="219"/>
      <c r="HK11" s="219"/>
      <c r="HL11" s="219"/>
      <c r="HM11" s="219"/>
      <c r="HN11" s="219"/>
      <c r="HO11" s="219"/>
      <c r="HP11" s="219"/>
      <c r="HQ11" s="219"/>
      <c r="HR11" s="219"/>
      <c r="HS11" s="219"/>
      <c r="HT11" s="219"/>
      <c r="HU11" s="219"/>
      <c r="HV11" s="219"/>
      <c r="HW11" s="219"/>
      <c r="HX11" s="219"/>
      <c r="HY11" s="219"/>
      <c r="HZ11" s="219"/>
      <c r="IA11" s="219"/>
      <c r="IB11" s="219"/>
      <c r="IC11" s="219"/>
      <c r="ID11" s="219"/>
      <c r="IE11" s="219"/>
      <c r="IF11" s="219"/>
      <c r="IG11" s="219"/>
      <c r="IH11" s="219"/>
      <c r="II11" s="219"/>
      <c r="IJ11" s="219"/>
      <c r="IK11" s="219"/>
      <c r="IL11" s="219"/>
      <c r="IM11" s="219"/>
      <c r="IN11" s="219"/>
      <c r="IO11" s="219"/>
      <c r="IP11" s="219"/>
      <c r="IQ11" s="219"/>
      <c r="IR11" s="219"/>
      <c r="IS11" s="219"/>
      <c r="IT11" s="219"/>
      <c r="IU11" s="219"/>
      <c r="IV11" s="219"/>
      <c r="IW11" s="219"/>
      <c r="IX11" s="219"/>
      <c r="IY11" s="219"/>
      <c r="IZ11" s="219"/>
      <c r="JA11" s="219"/>
      <c r="JB11" s="219"/>
      <c r="JC11" s="219"/>
      <c r="JD11" s="219"/>
      <c r="JE11" s="219"/>
      <c r="JF11" s="219"/>
      <c r="JG11" s="219"/>
      <c r="JH11" s="219"/>
      <c r="JI11" s="219"/>
      <c r="JJ11" s="219"/>
      <c r="JK11" s="219"/>
      <c r="JL11" s="219"/>
      <c r="JM11" s="219"/>
      <c r="JN11" s="219"/>
      <c r="JO11" s="219"/>
      <c r="JP11" s="219"/>
      <c r="JQ11" s="219"/>
      <c r="JR11" s="219"/>
      <c r="JS11" s="219"/>
      <c r="JT11" s="219"/>
      <c r="JU11" s="219"/>
      <c r="JV11" s="219"/>
      <c r="JW11" s="219"/>
      <c r="JX11" s="219"/>
      <c r="JY11" s="219"/>
      <c r="JZ11" s="219"/>
      <c r="KA11" s="219"/>
      <c r="KB11" s="219"/>
      <c r="KC11" s="219"/>
      <c r="KD11" s="219"/>
      <c r="KE11" s="219"/>
      <c r="KF11" s="219"/>
      <c r="KG11" s="219"/>
      <c r="KH11" s="219"/>
      <c r="KI11" s="219"/>
      <c r="KJ11" s="219"/>
      <c r="KK11" s="219"/>
      <c r="KL11" s="219"/>
      <c r="KM11" s="219"/>
      <c r="KN11" s="219"/>
      <c r="KO11" s="219"/>
      <c r="KP11" s="219"/>
      <c r="KQ11" s="219"/>
      <c r="KR11" s="219"/>
      <c r="KS11" s="219"/>
      <c r="KT11" s="219"/>
      <c r="KU11" s="219"/>
      <c r="KV11" s="219"/>
      <c r="KW11" s="219"/>
      <c r="KX11" s="219"/>
      <c r="KY11" s="219"/>
      <c r="KZ11" s="219"/>
      <c r="LA11" s="219"/>
      <c r="LB11" s="219"/>
      <c r="LC11" s="219"/>
      <c r="LD11" s="219"/>
      <c r="LE11" s="219"/>
    </row>
    <row r="12" spans="1:317" x14ac:dyDescent="0.25">
      <c r="A12" s="214" t="str">
        <f t="shared" si="8"/>
        <v>ACT 432</v>
      </c>
      <c r="B12" s="214" t="str">
        <f t="shared" si="9"/>
        <v>SP</v>
      </c>
      <c r="C12" s="214" t="str">
        <f t="shared" si="10"/>
        <v>Managerial Cost Accounting</v>
      </c>
      <c r="D12" s="214" t="str">
        <f t="shared" si="11"/>
        <v>ACT 216</v>
      </c>
      <c r="E12" s="214" t="str">
        <f t="shared" ca="1" si="12"/>
        <v>ACT 216</v>
      </c>
      <c r="F12" s="211" t="str">
        <f>MASTERprerequisitesMATRIX!A9</f>
        <v>ACT 432</v>
      </c>
      <c r="G12" s="211" t="str">
        <f>MASTERprerequisitesMATRIX!B9</f>
        <v>SP</v>
      </c>
      <c r="H12" s="211" t="str">
        <f>MASTERprerequisitesMATRIX!C9</f>
        <v>Managerial Cost Accounting</v>
      </c>
      <c r="I12" s="211" t="str">
        <f>MASTERprerequisitesMATRIX!D9</f>
        <v>ACT 216</v>
      </c>
      <c r="J12" s="218" t="str">
        <f>IF(MASTERprerequisitesMATRIX!E9=1,DYNAMICprerequisites!J$3,IF(MASTERprerequisitesMATRIX!E9=2,DYNAMICprerequisites!J$2,IF(MASTERprerequisitesMATRIX!E9=3,DYNAMICprerequisites!J$1,"")))</f>
        <v/>
      </c>
      <c r="K12" s="218" t="str">
        <f ca="1">IF(MASTERprerequisitesMATRIX!F9=1,DYNAMICprerequisites!K$3,IF(MASTERprerequisitesMATRIX!F9=2,DYNAMICprerequisites!K$2,IF(MASTERprerequisitesMATRIX!F9=3,DYNAMICprerequisites!K$1,"")))</f>
        <v xml:space="preserve"> ACT 216 </v>
      </c>
      <c r="L12" s="219" t="str">
        <f>IF(MASTERprerequisitesMATRIX!G9=1,DYNAMICprerequisites!L$3,IF(MASTERprerequisitesMATRIX!G9=2,DYNAMICprerequisites!L$2,IF(MASTERprerequisitesMATRIX!G9=3,DYNAMICprerequisites!L$1,"")))</f>
        <v/>
      </c>
      <c r="M12" s="219" t="str">
        <f>IF(MASTERprerequisitesMATRIX!H9=1,DYNAMICprerequisites!M$3,IF(MASTERprerequisitesMATRIX!H9=2,DYNAMICprerequisites!M$2,IF(MASTERprerequisitesMATRIX!H9=3,DYNAMICprerequisites!M$1,"")))</f>
        <v/>
      </c>
      <c r="N12" s="219" t="str">
        <f>IF(MASTERprerequisitesMATRIX!I9=1,DYNAMICprerequisites!N$3,IF(MASTERprerequisitesMATRIX!I9=2,DYNAMICprerequisites!N$2,IF(MASTERprerequisitesMATRIX!I9=3,DYNAMICprerequisites!N$1,"")))</f>
        <v/>
      </c>
      <c r="O12" s="219" t="str">
        <f>IF(MASTERprerequisitesMATRIX!J9=1,DYNAMICprerequisites!O$3,IF(MASTERprerequisitesMATRIX!J9=2,DYNAMICprerequisites!O$2,IF(MASTERprerequisitesMATRIX!J9=3,DYNAMICprerequisites!O$1,"")))</f>
        <v/>
      </c>
      <c r="P12" s="219" t="str">
        <f>IF(MASTERprerequisitesMATRIX!K9=1,DYNAMICprerequisites!P$3,IF(MASTERprerequisitesMATRIX!K9=2,DYNAMICprerequisites!P$2,IF(MASTERprerequisitesMATRIX!K9=3,DYNAMICprerequisites!P$1,"")))</f>
        <v/>
      </c>
      <c r="Q12" s="219" t="str">
        <f>IF(MASTERprerequisitesMATRIX!L9=1,DYNAMICprerequisites!Q$3,IF(MASTERprerequisitesMATRIX!L9=2,DYNAMICprerequisites!Q$2,IF(MASTERprerequisitesMATRIX!L9=3,DYNAMICprerequisites!Q$1,"")))</f>
        <v/>
      </c>
      <c r="R12" s="219" t="str">
        <f>IF(MASTERprerequisitesMATRIX!M9=1,DYNAMICprerequisites!R$3,IF(MASTERprerequisitesMATRIX!M9=2,DYNAMICprerequisites!R$2,IF(MASTERprerequisitesMATRIX!M9=3,DYNAMICprerequisites!R$1,"")))</f>
        <v/>
      </c>
      <c r="S12" s="219" t="str">
        <f>IF(MASTERprerequisitesMATRIX!N9=1,DYNAMICprerequisites!S$3,IF(MASTERprerequisitesMATRIX!N9=2,DYNAMICprerequisites!S$2,IF(MASTERprerequisitesMATRIX!N9=3,DYNAMICprerequisites!S$1,"")))</f>
        <v/>
      </c>
      <c r="T12" s="219" t="str">
        <f>IF(MASTERprerequisitesMATRIX!O9=1,DYNAMICprerequisites!T$3,IF(MASTERprerequisitesMATRIX!O9=2,DYNAMICprerequisites!T$2,IF(MASTERprerequisitesMATRIX!O9=3,DYNAMICprerequisites!T$1,"")))</f>
        <v/>
      </c>
      <c r="U12" s="219" t="str">
        <f>IF(MASTERprerequisitesMATRIX!P9=1,DYNAMICprerequisites!U$3,IF(MASTERprerequisitesMATRIX!P9=2,DYNAMICprerequisites!U$2,IF(MASTERprerequisitesMATRIX!P9=3,DYNAMICprerequisites!U$1,"")))</f>
        <v/>
      </c>
      <c r="V12" s="219" t="str">
        <f>IF(MASTERprerequisitesMATRIX!Q9=1,DYNAMICprerequisites!V$3,IF(MASTERprerequisitesMATRIX!Q9=2,DYNAMICprerequisites!V$2,IF(MASTERprerequisitesMATRIX!Q9=3,DYNAMICprerequisites!V$1,"")))</f>
        <v/>
      </c>
      <c r="W12" s="219" t="str">
        <f>IF(MASTERprerequisitesMATRIX!R9=1,DYNAMICprerequisites!W$3,IF(MASTERprerequisitesMATRIX!R9=2,DYNAMICprerequisites!W$2,IF(MASTERprerequisitesMATRIX!R9=3,DYNAMICprerequisites!W$1,"")))</f>
        <v/>
      </c>
      <c r="X12" s="219" t="str">
        <f>IF(MASTERprerequisitesMATRIX!S9=1,DYNAMICprerequisites!X$3,IF(MASTERprerequisitesMATRIX!S9=2,DYNAMICprerequisites!X$2,IF(MASTERprerequisitesMATRIX!S9=3,DYNAMICprerequisites!X$1,"")))</f>
        <v/>
      </c>
      <c r="Y12" s="219" t="str">
        <f>IF(MASTERprerequisitesMATRIX!T9=1,DYNAMICprerequisites!Y$3,IF(MASTERprerequisitesMATRIX!T9=2,DYNAMICprerequisites!Y$2,IF(MASTERprerequisitesMATRIX!T9=3,DYNAMICprerequisites!Y$1,"")))</f>
        <v/>
      </c>
      <c r="Z12" s="219" t="str">
        <f>IF(MASTERprerequisitesMATRIX!U9=1,DYNAMICprerequisites!Z$3,IF(MASTERprerequisitesMATRIX!U9=2,DYNAMICprerequisites!Z$2,IF(MASTERprerequisitesMATRIX!U9=3,DYNAMICprerequisites!Z$1,"")))</f>
        <v/>
      </c>
      <c r="AA12" s="219" t="str">
        <f>IF(MASTERprerequisitesMATRIX!V9=1,DYNAMICprerequisites!AA$3,IF(MASTERprerequisitesMATRIX!V9=2,DYNAMICprerequisites!AA$2,IF(MASTERprerequisitesMATRIX!V9=3,DYNAMICprerequisites!AA$1,"")))</f>
        <v/>
      </c>
      <c r="AB12" s="219" t="str">
        <f>IF(MASTERprerequisitesMATRIX!W9=1,DYNAMICprerequisites!AB$3,IF(MASTERprerequisitesMATRIX!W9=2,DYNAMICprerequisites!AB$2,IF(MASTERprerequisitesMATRIX!W9=3,DYNAMICprerequisites!AB$1,"")))</f>
        <v/>
      </c>
      <c r="AC12" s="219" t="str">
        <f>IF(MASTERprerequisitesMATRIX!X9=1,DYNAMICprerequisites!AC$3,IF(MASTERprerequisitesMATRIX!X9=2,DYNAMICprerequisites!AC$2,IF(MASTERprerequisitesMATRIX!X9=3,DYNAMICprerequisites!AC$1,"")))</f>
        <v/>
      </c>
      <c r="AD12" s="219" t="str">
        <f>IF(MASTERprerequisitesMATRIX!Y9=1,DYNAMICprerequisites!AD$3,IF(MASTERprerequisitesMATRIX!Y9=2,DYNAMICprerequisites!AD$2,IF(MASTERprerequisitesMATRIX!Y9=3,DYNAMICprerequisites!AD$1,"")))</f>
        <v/>
      </c>
      <c r="AE12" s="219" t="str">
        <f>IF(MASTERprerequisitesMATRIX!Z9=1,DYNAMICprerequisites!AE$3,IF(MASTERprerequisitesMATRIX!Z9=2,DYNAMICprerequisites!AE$2,IF(MASTERprerequisitesMATRIX!Z9=3,DYNAMICprerequisites!AE$1,"")))</f>
        <v/>
      </c>
      <c r="AF12" s="219" t="str">
        <f>IF(MASTERprerequisitesMATRIX!AA9=1,DYNAMICprerequisites!AF$3,IF(MASTERprerequisitesMATRIX!AA9=2,DYNAMICprerequisites!AF$2,IF(MASTERprerequisitesMATRIX!AA9=3,DYNAMICprerequisites!AF$1,"")))</f>
        <v/>
      </c>
      <c r="AG12" s="219" t="str">
        <f>IF(MASTERprerequisitesMATRIX!AB9=1,DYNAMICprerequisites!AG$3,IF(MASTERprerequisitesMATRIX!AB9=2,DYNAMICprerequisites!AG$2,IF(MASTERprerequisitesMATRIX!AB9=3,DYNAMICprerequisites!AG$1,"")))</f>
        <v/>
      </c>
      <c r="AH12" s="219" t="str">
        <f>IF(MASTERprerequisitesMATRIX!AC9=1,DYNAMICprerequisites!AH$3,IF(MASTERprerequisitesMATRIX!AC9=2,DYNAMICprerequisites!AH$2,IF(MASTERprerequisitesMATRIX!AC9=3,DYNAMICprerequisites!AH$1,"")))</f>
        <v/>
      </c>
      <c r="AI12" s="219" t="str">
        <f>IF(MASTERprerequisitesMATRIX!AD9=1,DYNAMICprerequisites!AI$3,IF(MASTERprerequisitesMATRIX!AD9=2,DYNAMICprerequisites!AI$2,IF(MASTERprerequisitesMATRIX!AD9=3,DYNAMICprerequisites!AI$1,"")))</f>
        <v/>
      </c>
      <c r="AJ12" s="219" t="str">
        <f>IF(MASTERprerequisitesMATRIX!AE9=1,DYNAMICprerequisites!AJ$3,IF(MASTERprerequisitesMATRIX!AE9=2,DYNAMICprerequisites!AJ$2,IF(MASTERprerequisitesMATRIX!AE9=3,DYNAMICprerequisites!AJ$1,"")))</f>
        <v/>
      </c>
      <c r="AK12" s="219" t="str">
        <f>IF(MASTERprerequisitesMATRIX!AF9=1,DYNAMICprerequisites!AK$3,IF(MASTERprerequisitesMATRIX!AF9=2,DYNAMICprerequisites!AK$2,IF(MASTERprerequisitesMATRIX!AF9=3,DYNAMICprerequisites!AK$1,"")))</f>
        <v/>
      </c>
      <c r="AL12" s="219" t="str">
        <f>IF(MASTERprerequisitesMATRIX!AG9=1,DYNAMICprerequisites!AL$3,IF(MASTERprerequisitesMATRIX!AG9=2,DYNAMICprerequisites!AL$2,IF(MASTERprerequisitesMATRIX!AG9=3,DYNAMICprerequisites!AL$1,"")))</f>
        <v/>
      </c>
      <c r="AM12" s="219" t="str">
        <f>IF(MASTERprerequisitesMATRIX!AH9=1,DYNAMICprerequisites!AM$3,IF(MASTERprerequisitesMATRIX!AH9=2,DYNAMICprerequisites!AM$2,IF(MASTERprerequisitesMATRIX!AH9=3,DYNAMICprerequisites!AM$1,"")))</f>
        <v/>
      </c>
      <c r="AN12" s="219" t="str">
        <f>IF(MASTERprerequisitesMATRIX!AI9=1,DYNAMICprerequisites!AN$3,IF(MASTERprerequisitesMATRIX!AI9=2,DYNAMICprerequisites!AN$2,IF(MASTERprerequisitesMATRIX!AI9=3,DYNAMICprerequisites!AN$1,"")))</f>
        <v/>
      </c>
      <c r="AO12" s="219" t="str">
        <f>IF(MASTERprerequisitesMATRIX!AJ9=1,DYNAMICprerequisites!AO$3,IF(MASTERprerequisitesMATRIX!AJ9=2,DYNAMICprerequisites!AO$2,IF(MASTERprerequisitesMATRIX!AJ9=3,DYNAMICprerequisites!AO$1,"")))</f>
        <v/>
      </c>
      <c r="AP12" s="219" t="str">
        <f>IF(MASTERprerequisitesMATRIX!AK9=1,DYNAMICprerequisites!AP$3,IF(MASTERprerequisitesMATRIX!AK9=2,DYNAMICprerequisites!AP$2,IF(MASTERprerequisitesMATRIX!AK9=3,DYNAMICprerequisites!AP$1,"")))</f>
        <v/>
      </c>
      <c r="AQ12" s="219" t="str">
        <f>IF(MASTERprerequisitesMATRIX!AL9=1,DYNAMICprerequisites!AQ$3,IF(MASTERprerequisitesMATRIX!AL9=2,DYNAMICprerequisites!AQ$2,IF(MASTERprerequisitesMATRIX!AL9=3,DYNAMICprerequisites!AQ$1,"")))</f>
        <v/>
      </c>
      <c r="AR12" s="219" t="str">
        <f>IF(MASTERprerequisitesMATRIX!AM9=1,DYNAMICprerequisites!AR$3,IF(MASTERprerequisitesMATRIX!AM9=2,DYNAMICprerequisites!AR$2,IF(MASTERprerequisitesMATRIX!AM9=3,DYNAMICprerequisites!AR$1,"")))</f>
        <v/>
      </c>
      <c r="AS12" s="219" t="str">
        <f>IF(MASTERprerequisitesMATRIX!AN9=1,DYNAMICprerequisites!AS$3,IF(MASTERprerequisitesMATRIX!AN9=2,DYNAMICprerequisites!AS$2,IF(MASTERprerequisitesMATRIX!AN9=3,DYNAMICprerequisites!AS$1,"")))</f>
        <v/>
      </c>
      <c r="AT12" s="219" t="str">
        <f>IF(MASTERprerequisitesMATRIX!AO9=1,DYNAMICprerequisites!AT$3,IF(MASTERprerequisitesMATRIX!AO9=2,DYNAMICprerequisites!AT$2,IF(MASTERprerequisitesMATRIX!AO9=3,DYNAMICprerequisites!AT$1,"")))</f>
        <v/>
      </c>
      <c r="AU12" s="219" t="str">
        <f>IF(MASTERprerequisitesMATRIX!AP9=1,DYNAMICprerequisites!AU$3,IF(MASTERprerequisitesMATRIX!AP9=2,DYNAMICprerequisites!AU$2,IF(MASTERprerequisitesMATRIX!AP9=3,DYNAMICprerequisites!AU$1,"")))</f>
        <v/>
      </c>
      <c r="AV12" s="219" t="str">
        <f>IF(MASTERprerequisitesMATRIX!AQ9=1,DYNAMICprerequisites!AV$3,IF(MASTERprerequisitesMATRIX!AQ9=2,DYNAMICprerequisites!AV$2,IF(MASTERprerequisitesMATRIX!AQ9=3,DYNAMICprerequisites!AV$1,"")))</f>
        <v/>
      </c>
      <c r="AW12" s="219" t="str">
        <f>IF(MASTERprerequisitesMATRIX!AR9=1,DYNAMICprerequisites!AW$3,IF(MASTERprerequisitesMATRIX!AR9=2,DYNAMICprerequisites!AW$2,IF(MASTERprerequisitesMATRIX!AR9=3,DYNAMICprerequisites!AW$1,"")))</f>
        <v/>
      </c>
      <c r="AX12" s="219" t="str">
        <f>IF(MASTERprerequisitesMATRIX!AS9=1,DYNAMICprerequisites!AX$3,IF(MASTERprerequisitesMATRIX!AS9=2,DYNAMICprerequisites!AX$2,IF(MASTERprerequisitesMATRIX!AS9=3,DYNAMICprerequisites!AX$1,"")))</f>
        <v/>
      </c>
      <c r="AY12" s="219" t="str">
        <f>IF(MASTERprerequisitesMATRIX!AT9=1,DYNAMICprerequisites!AY$3,IF(MASTERprerequisitesMATRIX!AT9=2,DYNAMICprerequisites!AY$2,IF(MASTERprerequisitesMATRIX!AT9=3,DYNAMICprerequisites!AY$1,"")))</f>
        <v/>
      </c>
      <c r="AZ12" s="219" t="str">
        <f>IF(MASTERprerequisitesMATRIX!AU9=1,DYNAMICprerequisites!AZ$3,IF(MASTERprerequisitesMATRIX!AU9=2,DYNAMICprerequisites!AZ$2,IF(MASTERprerequisitesMATRIX!AU9=3,DYNAMICprerequisites!AZ$1,"")))</f>
        <v/>
      </c>
      <c r="BA12" s="219" t="str">
        <f>IF(MASTERprerequisitesMATRIX!AV9=1,DYNAMICprerequisites!BA$3,IF(MASTERprerequisitesMATRIX!AV9=2,DYNAMICprerequisites!BA$2,IF(MASTERprerequisitesMATRIX!AV9=3,DYNAMICprerequisites!BA$1,"")))</f>
        <v/>
      </c>
      <c r="BB12" s="219" t="str">
        <f>IF(MASTERprerequisitesMATRIX!AW9=1,DYNAMICprerequisites!BB$3,IF(MASTERprerequisitesMATRIX!AW9=2,DYNAMICprerequisites!BB$2,IF(MASTERprerequisitesMATRIX!AW9=3,DYNAMICprerequisites!BB$1,"")))</f>
        <v/>
      </c>
      <c r="BC12" s="219" t="str">
        <f>IF(MASTERprerequisitesMATRIX!AX9=1,DYNAMICprerequisites!BC$3,IF(MASTERprerequisitesMATRIX!AX9=2,DYNAMICprerequisites!BC$2,IF(MASTERprerequisitesMATRIX!AX9=3,DYNAMICprerequisites!BC$1,"")))</f>
        <v/>
      </c>
      <c r="BD12" s="219" t="str">
        <f>IF(MASTERprerequisitesMATRIX!AY9=1,DYNAMICprerequisites!BD$3,IF(MASTERprerequisitesMATRIX!AY9=2,DYNAMICprerequisites!BD$2,IF(MASTERprerequisitesMATRIX!AY9=3,DYNAMICprerequisites!BD$1,"")))</f>
        <v/>
      </c>
      <c r="BE12" s="219" t="str">
        <f>IF(MASTERprerequisitesMATRIX!AZ9=1,DYNAMICprerequisites!BE$3,IF(MASTERprerequisitesMATRIX!AZ9=2,DYNAMICprerequisites!BE$2,IF(MASTERprerequisitesMATRIX!AZ9=3,DYNAMICprerequisites!BE$1,"")))</f>
        <v/>
      </c>
      <c r="BF12" s="219" t="str">
        <f>IF(MASTERprerequisitesMATRIX!BA9=1,DYNAMICprerequisites!BF$3,IF(MASTERprerequisitesMATRIX!BA9=2,DYNAMICprerequisites!BF$2,IF(MASTERprerequisitesMATRIX!BA9=3,DYNAMICprerequisites!BF$1,"")))</f>
        <v/>
      </c>
      <c r="BG12" s="219" t="str">
        <f>IF(MASTERprerequisitesMATRIX!BB9=1,DYNAMICprerequisites!BG$3,IF(MASTERprerequisitesMATRIX!BB9=2,DYNAMICprerequisites!BG$2,IF(MASTERprerequisitesMATRIX!BB9=3,DYNAMICprerequisites!BG$1,"")))</f>
        <v/>
      </c>
      <c r="BH12" s="219" t="str">
        <f>IF(MASTERprerequisitesMATRIX!BC9=1,DYNAMICprerequisites!BH$3,IF(MASTERprerequisitesMATRIX!BC9=2,DYNAMICprerequisites!BH$2,IF(MASTERprerequisitesMATRIX!BC9=3,DYNAMICprerequisites!BH$1,"")))</f>
        <v/>
      </c>
      <c r="BI12" s="219" t="str">
        <f>IF(MASTERprerequisitesMATRIX!BD9=1,DYNAMICprerequisites!BI$3,IF(MASTERprerequisitesMATRIX!BD9=2,DYNAMICprerequisites!BI$2,IF(MASTERprerequisitesMATRIX!BD9=3,DYNAMICprerequisites!BI$1,"")))</f>
        <v/>
      </c>
      <c r="BJ12" s="219" t="str">
        <f>IF(MASTERprerequisitesMATRIX!BE9=1,DYNAMICprerequisites!BJ$3,IF(MASTERprerequisitesMATRIX!BE9=2,DYNAMICprerequisites!BJ$2,IF(MASTERprerequisitesMATRIX!BE9=3,DYNAMICprerequisites!BJ$1,"")))</f>
        <v/>
      </c>
      <c r="BK12" s="219" t="str">
        <f>IF(MASTERprerequisitesMATRIX!BF9=1,DYNAMICprerequisites!BK$3,IF(MASTERprerequisitesMATRIX!BF9=2,DYNAMICprerequisites!BK$2,IF(MASTERprerequisitesMATRIX!BF9=3,DYNAMICprerequisites!BK$1,"")))</f>
        <v/>
      </c>
      <c r="BL12" s="219" t="str">
        <f>IF(MASTERprerequisitesMATRIX!BG9=1,DYNAMICprerequisites!BL$3,IF(MASTERprerequisitesMATRIX!BG9=2,DYNAMICprerequisites!BL$2,IF(MASTERprerequisitesMATRIX!BG9=3,DYNAMICprerequisites!BL$1,"")))</f>
        <v/>
      </c>
      <c r="BM12" s="219" t="str">
        <f>IF(MASTERprerequisitesMATRIX!BH9=1,DYNAMICprerequisites!BM$3,IF(MASTERprerequisitesMATRIX!BH9=2,DYNAMICprerequisites!BM$2,IF(MASTERprerequisitesMATRIX!BH9=3,DYNAMICprerequisites!BM$1,"")))</f>
        <v/>
      </c>
      <c r="BN12" s="219" t="str">
        <f>IF(MASTERprerequisitesMATRIX!BI9=1,DYNAMICprerequisites!BN$3,IF(MASTERprerequisitesMATRIX!BI9=2,DYNAMICprerequisites!BN$2,IF(MASTERprerequisitesMATRIX!BI9=3,DYNAMICprerequisites!BN$1,"")))</f>
        <v/>
      </c>
      <c r="BO12" s="219" t="str">
        <f>IF(MASTERprerequisitesMATRIX!BJ9=1,DYNAMICprerequisites!BO$3,IF(MASTERprerequisitesMATRIX!BJ9=2,DYNAMICprerequisites!BO$2,IF(MASTERprerequisitesMATRIX!BJ9=3,DYNAMICprerequisites!BO$1,"")))</f>
        <v/>
      </c>
      <c r="BP12" s="219" t="str">
        <f>IF(MASTERprerequisitesMATRIX!BK9=1,DYNAMICprerequisites!BP$3,IF(MASTERprerequisitesMATRIX!BK9=2,DYNAMICprerequisites!BP$2,IF(MASTERprerequisitesMATRIX!BK9=3,DYNAMICprerequisites!BP$1,"")))</f>
        <v/>
      </c>
      <c r="BQ12" s="219" t="str">
        <f>IF(MASTERprerequisitesMATRIX!BL9=1,DYNAMICprerequisites!BQ$3,IF(MASTERprerequisitesMATRIX!BL9=2,DYNAMICprerequisites!BQ$2,IF(MASTERprerequisitesMATRIX!BL9=3,DYNAMICprerequisites!BQ$1,"")))</f>
        <v/>
      </c>
      <c r="BR12" s="219" t="str">
        <f>IF(MASTERprerequisitesMATRIX!BM9=1,DYNAMICprerequisites!BR$3,IF(MASTERprerequisitesMATRIX!BM9=2,DYNAMICprerequisites!BR$2,IF(MASTERprerequisitesMATRIX!BM9=3,DYNAMICprerequisites!BR$1,"")))</f>
        <v/>
      </c>
      <c r="BS12" s="219" t="str">
        <f>IF(MASTERprerequisitesMATRIX!BN9=1,DYNAMICprerequisites!BS$3,IF(MASTERprerequisitesMATRIX!BN9=2,DYNAMICprerequisites!BS$2,IF(MASTERprerequisitesMATRIX!BN9=3,DYNAMICprerequisites!BS$1,"")))</f>
        <v/>
      </c>
      <c r="BT12" s="219" t="str">
        <f>IF(MASTERprerequisitesMATRIX!BO9=1,DYNAMICprerequisites!BT$3,IF(MASTERprerequisitesMATRIX!BO9=2,DYNAMICprerequisites!BT$2,IF(MASTERprerequisitesMATRIX!BO9=3,DYNAMICprerequisites!BT$1,"")))</f>
        <v/>
      </c>
      <c r="BU12" s="219" t="str">
        <f>IF(MASTERprerequisitesMATRIX!BP9=1,DYNAMICprerequisites!BU$3,IF(MASTERprerequisitesMATRIX!BP9=2,DYNAMICprerequisites!BU$2,IF(MASTERprerequisitesMATRIX!BP9=3,DYNAMICprerequisites!BU$1,"")))</f>
        <v/>
      </c>
      <c r="BV12" s="219" t="str">
        <f>IF(MASTERprerequisitesMATRIX!BQ9=1,DYNAMICprerequisites!BV$3,IF(MASTERprerequisitesMATRIX!BQ9=2,DYNAMICprerequisites!BV$2,IF(MASTERprerequisitesMATRIX!BQ9=3,DYNAMICprerequisites!BV$1,"")))</f>
        <v/>
      </c>
      <c r="BW12" s="219" t="str">
        <f>IF(MASTERprerequisitesMATRIX!BR9=1,DYNAMICprerequisites!BW$3,IF(MASTERprerequisitesMATRIX!BR9=2,DYNAMICprerequisites!BW$2,IF(MASTERprerequisitesMATRIX!BR9=3,DYNAMICprerequisites!BW$1,"")))</f>
        <v/>
      </c>
      <c r="BX12" s="219" t="str">
        <f>IF(MASTERprerequisitesMATRIX!BS9=1,DYNAMICprerequisites!BX$3,IF(MASTERprerequisitesMATRIX!BS9=2,DYNAMICprerequisites!BX$2,IF(MASTERprerequisitesMATRIX!BS9=3,DYNAMICprerequisites!BX$1,"")))</f>
        <v/>
      </c>
      <c r="BY12" s="219" t="str">
        <f>IF(MASTERprerequisitesMATRIX!BT9=1,DYNAMICprerequisites!BY$3,IF(MASTERprerequisitesMATRIX!BT9=2,DYNAMICprerequisites!BY$2,IF(MASTERprerequisitesMATRIX!BT9=3,DYNAMICprerequisites!BY$1,"")))</f>
        <v/>
      </c>
      <c r="BZ12" s="219" t="str">
        <f>IF(MASTERprerequisitesMATRIX!BU9=1,DYNAMICprerequisites!BZ$3,IF(MASTERprerequisitesMATRIX!BU9=2,DYNAMICprerequisites!BZ$2,IF(MASTERprerequisitesMATRIX!BU9=3,DYNAMICprerequisites!BZ$1,"")))</f>
        <v/>
      </c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  <c r="ER12" s="219"/>
      <c r="ES12" s="219"/>
      <c r="ET12" s="219"/>
      <c r="EU12" s="219"/>
      <c r="EV12" s="219"/>
      <c r="EW12" s="219"/>
      <c r="EX12" s="219"/>
      <c r="EY12" s="219"/>
      <c r="EZ12" s="219"/>
      <c r="FA12" s="219"/>
      <c r="FB12" s="219"/>
      <c r="FC12" s="219"/>
      <c r="FD12" s="219"/>
      <c r="FE12" s="219"/>
      <c r="FF12" s="219"/>
      <c r="FG12" s="219"/>
      <c r="FH12" s="219"/>
      <c r="FI12" s="219"/>
      <c r="FJ12" s="219"/>
      <c r="FK12" s="219"/>
      <c r="FL12" s="219"/>
      <c r="FM12" s="219"/>
      <c r="FN12" s="219"/>
      <c r="FO12" s="219"/>
      <c r="FP12" s="219"/>
      <c r="FQ12" s="219"/>
      <c r="FR12" s="219"/>
      <c r="FS12" s="219"/>
      <c r="FT12" s="219"/>
      <c r="FU12" s="219"/>
      <c r="FV12" s="219"/>
      <c r="FW12" s="219"/>
      <c r="FX12" s="219"/>
      <c r="FY12" s="219"/>
      <c r="FZ12" s="219"/>
      <c r="GA12" s="219"/>
      <c r="GB12" s="219"/>
      <c r="GC12" s="219"/>
      <c r="GD12" s="219"/>
      <c r="GE12" s="219"/>
      <c r="GF12" s="219"/>
      <c r="GG12" s="219"/>
      <c r="GH12" s="219"/>
      <c r="GI12" s="219"/>
      <c r="GJ12" s="219"/>
      <c r="GK12" s="219"/>
      <c r="GL12" s="219"/>
      <c r="GM12" s="219"/>
      <c r="GN12" s="219"/>
      <c r="GO12" s="219"/>
      <c r="GP12" s="219"/>
      <c r="GQ12" s="219"/>
      <c r="GR12" s="219"/>
      <c r="GS12" s="219"/>
      <c r="GT12" s="219"/>
      <c r="GU12" s="219"/>
      <c r="GV12" s="219"/>
      <c r="GW12" s="219"/>
      <c r="GX12" s="219"/>
      <c r="GY12" s="219"/>
      <c r="GZ12" s="219"/>
      <c r="HA12" s="219"/>
      <c r="HB12" s="219"/>
      <c r="HC12" s="219"/>
      <c r="HD12" s="219"/>
      <c r="HE12" s="219"/>
      <c r="HF12" s="219"/>
      <c r="HG12" s="219"/>
      <c r="HH12" s="219"/>
      <c r="HI12" s="219"/>
      <c r="HJ12" s="219"/>
      <c r="HK12" s="219"/>
      <c r="HL12" s="219"/>
      <c r="HM12" s="219"/>
      <c r="HN12" s="219"/>
      <c r="HO12" s="219"/>
      <c r="HP12" s="219"/>
      <c r="HQ12" s="219"/>
      <c r="HR12" s="219"/>
      <c r="HS12" s="219"/>
      <c r="HT12" s="219"/>
      <c r="HU12" s="219"/>
      <c r="HV12" s="219"/>
      <c r="HW12" s="219"/>
      <c r="HX12" s="219"/>
      <c r="HY12" s="219"/>
      <c r="HZ12" s="219"/>
      <c r="IA12" s="219"/>
      <c r="IB12" s="219"/>
      <c r="IC12" s="219"/>
      <c r="ID12" s="219"/>
      <c r="IE12" s="219"/>
      <c r="IF12" s="219"/>
      <c r="IG12" s="219"/>
      <c r="IH12" s="219"/>
      <c r="II12" s="219"/>
      <c r="IJ12" s="219"/>
      <c r="IK12" s="219"/>
      <c r="IL12" s="219"/>
      <c r="IM12" s="219"/>
      <c r="IN12" s="219"/>
      <c r="IO12" s="219"/>
      <c r="IP12" s="219"/>
      <c r="IQ12" s="219"/>
      <c r="IR12" s="219"/>
      <c r="IS12" s="219"/>
      <c r="IT12" s="219"/>
      <c r="IU12" s="219"/>
      <c r="IV12" s="219"/>
      <c r="IW12" s="219"/>
      <c r="IX12" s="219"/>
      <c r="IY12" s="219"/>
      <c r="IZ12" s="219"/>
      <c r="JA12" s="219"/>
      <c r="JB12" s="219"/>
      <c r="JC12" s="219"/>
      <c r="JD12" s="219"/>
      <c r="JE12" s="219"/>
      <c r="JF12" s="219"/>
      <c r="JG12" s="219"/>
      <c r="JH12" s="219"/>
      <c r="JI12" s="219"/>
      <c r="JJ12" s="219"/>
      <c r="JK12" s="219"/>
      <c r="JL12" s="219"/>
      <c r="JM12" s="219"/>
      <c r="JN12" s="219"/>
      <c r="JO12" s="219"/>
      <c r="JP12" s="219"/>
      <c r="JQ12" s="219"/>
      <c r="JR12" s="219"/>
      <c r="JS12" s="219"/>
      <c r="JT12" s="219"/>
      <c r="JU12" s="219"/>
      <c r="JV12" s="219"/>
      <c r="JW12" s="219"/>
      <c r="JX12" s="219"/>
      <c r="JY12" s="219"/>
      <c r="JZ12" s="219"/>
      <c r="KA12" s="219"/>
      <c r="KB12" s="219"/>
      <c r="KC12" s="219"/>
      <c r="KD12" s="219"/>
      <c r="KE12" s="219"/>
      <c r="KF12" s="219"/>
      <c r="KG12" s="219"/>
      <c r="KH12" s="219"/>
      <c r="KI12" s="219"/>
      <c r="KJ12" s="219"/>
      <c r="KK12" s="219"/>
      <c r="KL12" s="219"/>
      <c r="KM12" s="219"/>
      <c r="KN12" s="219"/>
      <c r="KO12" s="219"/>
      <c r="KP12" s="219"/>
      <c r="KQ12" s="219"/>
      <c r="KR12" s="219"/>
      <c r="KS12" s="219"/>
      <c r="KT12" s="219"/>
      <c r="KU12" s="219"/>
      <c r="KV12" s="219"/>
      <c r="KW12" s="219"/>
      <c r="KX12" s="219"/>
      <c r="KY12" s="219"/>
      <c r="KZ12" s="219"/>
      <c r="LA12" s="219"/>
      <c r="LB12" s="219"/>
      <c r="LC12" s="219"/>
      <c r="LD12" s="219"/>
      <c r="LE12" s="219"/>
    </row>
    <row r="13" spans="1:317" x14ac:dyDescent="0.25">
      <c r="A13" s="214" t="str">
        <f t="shared" si="8"/>
        <v>ACT 435</v>
      </c>
      <c r="B13" s="214" t="str">
        <f t="shared" si="9"/>
        <v>SP</v>
      </c>
      <c r="C13" s="214" t="str">
        <f t="shared" si="10"/>
        <v>Accounting Information Systems</v>
      </c>
      <c r="D13" s="214" t="str">
        <f t="shared" si="11"/>
        <v>ACT 216</v>
      </c>
      <c r="E13" s="214" t="str">
        <f t="shared" ca="1" si="12"/>
        <v>ACT 216</v>
      </c>
      <c r="F13" s="211" t="str">
        <f>MASTERprerequisitesMATRIX!A10</f>
        <v>ACT 435</v>
      </c>
      <c r="G13" s="211" t="str">
        <f>MASTERprerequisitesMATRIX!B10</f>
        <v>SP</v>
      </c>
      <c r="H13" s="211" t="str">
        <f>MASTERprerequisitesMATRIX!C10</f>
        <v>Accounting Information Systems</v>
      </c>
      <c r="I13" s="211" t="str">
        <f>MASTERprerequisitesMATRIX!D10</f>
        <v>ACT 216</v>
      </c>
      <c r="J13" s="218" t="str">
        <f>IF(MASTERprerequisitesMATRIX!E10=1,DYNAMICprerequisites!J$3,IF(MASTERprerequisitesMATRIX!E10=2,DYNAMICprerequisites!J$2,IF(MASTERprerequisitesMATRIX!E10=3,DYNAMICprerequisites!J$1,"")))</f>
        <v/>
      </c>
      <c r="K13" s="218" t="str">
        <f ca="1">IF(MASTERprerequisitesMATRIX!F10=1,DYNAMICprerequisites!K$3,IF(MASTERprerequisitesMATRIX!F10=2,DYNAMICprerequisites!K$2,IF(MASTERprerequisitesMATRIX!F10=3,DYNAMICprerequisites!K$1,"")))</f>
        <v xml:space="preserve"> ACT 216 </v>
      </c>
      <c r="L13" s="219" t="str">
        <f>IF(MASTERprerequisitesMATRIX!G10=1,DYNAMICprerequisites!L$3,IF(MASTERprerequisitesMATRIX!G10=2,DYNAMICprerequisites!L$2,IF(MASTERprerequisitesMATRIX!G10=3,DYNAMICprerequisites!L$1,"")))</f>
        <v/>
      </c>
      <c r="M13" s="219" t="str">
        <f>IF(MASTERprerequisitesMATRIX!H10=1,DYNAMICprerequisites!M$3,IF(MASTERprerequisitesMATRIX!H10=2,DYNAMICprerequisites!M$2,IF(MASTERprerequisitesMATRIX!H10=3,DYNAMICprerequisites!M$1,"")))</f>
        <v/>
      </c>
      <c r="N13" s="219" t="str">
        <f>IF(MASTERprerequisitesMATRIX!I10=1,DYNAMICprerequisites!N$3,IF(MASTERprerequisitesMATRIX!I10=2,DYNAMICprerequisites!N$2,IF(MASTERprerequisitesMATRIX!I10=3,DYNAMICprerequisites!N$1,"")))</f>
        <v/>
      </c>
      <c r="O13" s="219" t="str">
        <f>IF(MASTERprerequisitesMATRIX!J10=1,DYNAMICprerequisites!O$3,IF(MASTERprerequisitesMATRIX!J10=2,DYNAMICprerequisites!O$2,IF(MASTERprerequisitesMATRIX!J10=3,DYNAMICprerequisites!O$1,"")))</f>
        <v/>
      </c>
      <c r="P13" s="219" t="str">
        <f>IF(MASTERprerequisitesMATRIX!K10=1,DYNAMICprerequisites!P$3,IF(MASTERprerequisitesMATRIX!K10=2,DYNAMICprerequisites!P$2,IF(MASTERprerequisitesMATRIX!K10=3,DYNAMICprerequisites!P$1,"")))</f>
        <v/>
      </c>
      <c r="Q13" s="219" t="str">
        <f>IF(MASTERprerequisitesMATRIX!L10=1,DYNAMICprerequisites!Q$3,IF(MASTERprerequisitesMATRIX!L10=2,DYNAMICprerequisites!Q$2,IF(MASTERprerequisitesMATRIX!L10=3,DYNAMICprerequisites!Q$1,"")))</f>
        <v/>
      </c>
      <c r="R13" s="219" t="str">
        <f>IF(MASTERprerequisitesMATRIX!M10=1,DYNAMICprerequisites!R$3,IF(MASTERprerequisitesMATRIX!M10=2,DYNAMICprerequisites!R$2,IF(MASTERprerequisitesMATRIX!M10=3,DYNAMICprerequisites!R$1,"")))</f>
        <v/>
      </c>
      <c r="S13" s="219" t="str">
        <f>IF(MASTERprerequisitesMATRIX!N10=1,DYNAMICprerequisites!S$3,IF(MASTERprerequisitesMATRIX!N10=2,DYNAMICprerequisites!S$2,IF(MASTERprerequisitesMATRIX!N10=3,DYNAMICprerequisites!S$1,"")))</f>
        <v/>
      </c>
      <c r="T13" s="219" t="str">
        <f>IF(MASTERprerequisitesMATRIX!O10=1,DYNAMICprerequisites!T$3,IF(MASTERprerequisitesMATRIX!O10=2,DYNAMICprerequisites!T$2,IF(MASTERprerequisitesMATRIX!O10=3,DYNAMICprerequisites!T$1,"")))</f>
        <v/>
      </c>
      <c r="U13" s="219" t="str">
        <f>IF(MASTERprerequisitesMATRIX!P10=1,DYNAMICprerequisites!U$3,IF(MASTERprerequisitesMATRIX!P10=2,DYNAMICprerequisites!U$2,IF(MASTERprerequisitesMATRIX!P10=3,DYNAMICprerequisites!U$1,"")))</f>
        <v/>
      </c>
      <c r="V13" s="219" t="str">
        <f>IF(MASTERprerequisitesMATRIX!Q10=1,DYNAMICprerequisites!V$3,IF(MASTERprerequisitesMATRIX!Q10=2,DYNAMICprerequisites!V$2,IF(MASTERprerequisitesMATRIX!Q10=3,DYNAMICprerequisites!V$1,"")))</f>
        <v/>
      </c>
      <c r="W13" s="219" t="str">
        <f>IF(MASTERprerequisitesMATRIX!R10=1,DYNAMICprerequisites!W$3,IF(MASTERprerequisitesMATRIX!R10=2,DYNAMICprerequisites!W$2,IF(MASTERprerequisitesMATRIX!R10=3,DYNAMICprerequisites!W$1,"")))</f>
        <v/>
      </c>
      <c r="X13" s="219" t="str">
        <f>IF(MASTERprerequisitesMATRIX!S10=1,DYNAMICprerequisites!X$3,IF(MASTERprerequisitesMATRIX!S10=2,DYNAMICprerequisites!X$2,IF(MASTERprerequisitesMATRIX!S10=3,DYNAMICprerequisites!X$1,"")))</f>
        <v/>
      </c>
      <c r="Y13" s="219" t="str">
        <f>IF(MASTERprerequisitesMATRIX!T10=1,DYNAMICprerequisites!Y$3,IF(MASTERprerequisitesMATRIX!T10=2,DYNAMICprerequisites!Y$2,IF(MASTERprerequisitesMATRIX!T10=3,DYNAMICprerequisites!Y$1,"")))</f>
        <v/>
      </c>
      <c r="Z13" s="219" t="str">
        <f>IF(MASTERprerequisitesMATRIX!U10=1,DYNAMICprerequisites!Z$3,IF(MASTERprerequisitesMATRIX!U10=2,DYNAMICprerequisites!Z$2,IF(MASTERprerequisitesMATRIX!U10=3,DYNAMICprerequisites!Z$1,"")))</f>
        <v/>
      </c>
      <c r="AA13" s="219" t="str">
        <f>IF(MASTERprerequisitesMATRIX!V10=1,DYNAMICprerequisites!AA$3,IF(MASTERprerequisitesMATRIX!V10=2,DYNAMICprerequisites!AA$2,IF(MASTERprerequisitesMATRIX!V10=3,DYNAMICprerequisites!AA$1,"")))</f>
        <v/>
      </c>
      <c r="AB13" s="219" t="str">
        <f>IF(MASTERprerequisitesMATRIX!W10=1,DYNAMICprerequisites!AB$3,IF(MASTERprerequisitesMATRIX!W10=2,DYNAMICprerequisites!AB$2,IF(MASTERprerequisitesMATRIX!W10=3,DYNAMICprerequisites!AB$1,"")))</f>
        <v/>
      </c>
      <c r="AC13" s="219" t="str">
        <f>IF(MASTERprerequisitesMATRIX!X10=1,DYNAMICprerequisites!AC$3,IF(MASTERprerequisitesMATRIX!X10=2,DYNAMICprerequisites!AC$2,IF(MASTERprerequisitesMATRIX!X10=3,DYNAMICprerequisites!AC$1,"")))</f>
        <v/>
      </c>
      <c r="AD13" s="219" t="str">
        <f>IF(MASTERprerequisitesMATRIX!Y10=1,DYNAMICprerequisites!AD$3,IF(MASTERprerequisitesMATRIX!Y10=2,DYNAMICprerequisites!AD$2,IF(MASTERprerequisitesMATRIX!Y10=3,DYNAMICprerequisites!AD$1,"")))</f>
        <v/>
      </c>
      <c r="AE13" s="219" t="str">
        <f>IF(MASTERprerequisitesMATRIX!Z10=1,DYNAMICprerequisites!AE$3,IF(MASTERprerequisitesMATRIX!Z10=2,DYNAMICprerequisites!AE$2,IF(MASTERprerequisitesMATRIX!Z10=3,DYNAMICprerequisites!AE$1,"")))</f>
        <v/>
      </c>
      <c r="AF13" s="219" t="str">
        <f>IF(MASTERprerequisitesMATRIX!AA10=1,DYNAMICprerequisites!AF$3,IF(MASTERprerequisitesMATRIX!AA10=2,DYNAMICprerequisites!AF$2,IF(MASTERprerequisitesMATRIX!AA10=3,DYNAMICprerequisites!AF$1,"")))</f>
        <v/>
      </c>
      <c r="AG13" s="219" t="str">
        <f>IF(MASTERprerequisitesMATRIX!AB10=1,DYNAMICprerequisites!AG$3,IF(MASTERprerequisitesMATRIX!AB10=2,DYNAMICprerequisites!AG$2,IF(MASTERprerequisitesMATRIX!AB10=3,DYNAMICprerequisites!AG$1,"")))</f>
        <v/>
      </c>
      <c r="AH13" s="219" t="str">
        <f>IF(MASTERprerequisitesMATRIX!AC10=1,DYNAMICprerequisites!AH$3,IF(MASTERprerequisitesMATRIX!AC10=2,DYNAMICprerequisites!AH$2,IF(MASTERprerequisitesMATRIX!AC10=3,DYNAMICprerequisites!AH$1,"")))</f>
        <v/>
      </c>
      <c r="AI13" s="219" t="str">
        <f>IF(MASTERprerequisitesMATRIX!AD10=1,DYNAMICprerequisites!AI$3,IF(MASTERprerequisitesMATRIX!AD10=2,DYNAMICprerequisites!AI$2,IF(MASTERprerequisitesMATRIX!AD10=3,DYNAMICprerequisites!AI$1,"")))</f>
        <v/>
      </c>
      <c r="AJ13" s="219" t="str">
        <f>IF(MASTERprerequisitesMATRIX!AE10=1,DYNAMICprerequisites!AJ$3,IF(MASTERprerequisitesMATRIX!AE10=2,DYNAMICprerequisites!AJ$2,IF(MASTERprerequisitesMATRIX!AE10=3,DYNAMICprerequisites!AJ$1,"")))</f>
        <v/>
      </c>
      <c r="AK13" s="219" t="str">
        <f>IF(MASTERprerequisitesMATRIX!AF10=1,DYNAMICprerequisites!AK$3,IF(MASTERprerequisitesMATRIX!AF10=2,DYNAMICprerequisites!AK$2,IF(MASTERprerequisitesMATRIX!AF10=3,DYNAMICprerequisites!AK$1,"")))</f>
        <v/>
      </c>
      <c r="AL13" s="219" t="str">
        <f>IF(MASTERprerequisitesMATRIX!AG10=1,DYNAMICprerequisites!AL$3,IF(MASTERprerequisitesMATRIX!AG10=2,DYNAMICprerequisites!AL$2,IF(MASTERprerequisitesMATRIX!AG10=3,DYNAMICprerequisites!AL$1,"")))</f>
        <v/>
      </c>
      <c r="AM13" s="219" t="str">
        <f>IF(MASTERprerequisitesMATRIX!AH10=1,DYNAMICprerequisites!AM$3,IF(MASTERprerequisitesMATRIX!AH10=2,DYNAMICprerequisites!AM$2,IF(MASTERprerequisitesMATRIX!AH10=3,DYNAMICprerequisites!AM$1,"")))</f>
        <v/>
      </c>
      <c r="AN13" s="219" t="str">
        <f>IF(MASTERprerequisitesMATRIX!AI10=1,DYNAMICprerequisites!AN$3,IF(MASTERprerequisitesMATRIX!AI10=2,DYNAMICprerequisites!AN$2,IF(MASTERprerequisitesMATRIX!AI10=3,DYNAMICprerequisites!AN$1,"")))</f>
        <v/>
      </c>
      <c r="AO13" s="219" t="str">
        <f>IF(MASTERprerequisitesMATRIX!AJ10=1,DYNAMICprerequisites!AO$3,IF(MASTERprerequisitesMATRIX!AJ10=2,DYNAMICprerequisites!AO$2,IF(MASTERprerequisitesMATRIX!AJ10=3,DYNAMICprerequisites!AO$1,"")))</f>
        <v/>
      </c>
      <c r="AP13" s="219" t="str">
        <f>IF(MASTERprerequisitesMATRIX!AK10=1,DYNAMICprerequisites!AP$3,IF(MASTERprerequisitesMATRIX!AK10=2,DYNAMICprerequisites!AP$2,IF(MASTERprerequisitesMATRIX!AK10=3,DYNAMICprerequisites!AP$1,"")))</f>
        <v/>
      </c>
      <c r="AQ13" s="219" t="str">
        <f>IF(MASTERprerequisitesMATRIX!AL10=1,DYNAMICprerequisites!AQ$3,IF(MASTERprerequisitesMATRIX!AL10=2,DYNAMICprerequisites!AQ$2,IF(MASTERprerequisitesMATRIX!AL10=3,DYNAMICprerequisites!AQ$1,"")))</f>
        <v/>
      </c>
      <c r="AR13" s="219" t="str">
        <f>IF(MASTERprerequisitesMATRIX!AM10=1,DYNAMICprerequisites!AR$3,IF(MASTERprerequisitesMATRIX!AM10=2,DYNAMICprerequisites!AR$2,IF(MASTERprerequisitesMATRIX!AM10=3,DYNAMICprerequisites!AR$1,"")))</f>
        <v/>
      </c>
      <c r="AS13" s="219" t="str">
        <f>IF(MASTERprerequisitesMATRIX!AN10=1,DYNAMICprerequisites!AS$3,IF(MASTERprerequisitesMATRIX!AN10=2,DYNAMICprerequisites!AS$2,IF(MASTERprerequisitesMATRIX!AN10=3,DYNAMICprerequisites!AS$1,"")))</f>
        <v/>
      </c>
      <c r="AT13" s="219" t="str">
        <f>IF(MASTERprerequisitesMATRIX!AO10=1,DYNAMICprerequisites!AT$3,IF(MASTERprerequisitesMATRIX!AO10=2,DYNAMICprerequisites!AT$2,IF(MASTERprerequisitesMATRIX!AO10=3,DYNAMICprerequisites!AT$1,"")))</f>
        <v/>
      </c>
      <c r="AU13" s="219" t="str">
        <f>IF(MASTERprerequisitesMATRIX!AP10=1,DYNAMICprerequisites!AU$3,IF(MASTERprerequisitesMATRIX!AP10=2,DYNAMICprerequisites!AU$2,IF(MASTERprerequisitesMATRIX!AP10=3,DYNAMICprerequisites!AU$1,"")))</f>
        <v/>
      </c>
      <c r="AV13" s="219" t="str">
        <f>IF(MASTERprerequisitesMATRIX!AQ10=1,DYNAMICprerequisites!AV$3,IF(MASTERprerequisitesMATRIX!AQ10=2,DYNAMICprerequisites!AV$2,IF(MASTERprerequisitesMATRIX!AQ10=3,DYNAMICprerequisites!AV$1,"")))</f>
        <v/>
      </c>
      <c r="AW13" s="219" t="str">
        <f>IF(MASTERprerequisitesMATRIX!AR10=1,DYNAMICprerequisites!AW$3,IF(MASTERprerequisitesMATRIX!AR10=2,DYNAMICprerequisites!AW$2,IF(MASTERprerequisitesMATRIX!AR10=3,DYNAMICprerequisites!AW$1,"")))</f>
        <v/>
      </c>
      <c r="AX13" s="219" t="str">
        <f>IF(MASTERprerequisitesMATRIX!AS10=1,DYNAMICprerequisites!AX$3,IF(MASTERprerequisitesMATRIX!AS10=2,DYNAMICprerequisites!AX$2,IF(MASTERprerequisitesMATRIX!AS10=3,DYNAMICprerequisites!AX$1,"")))</f>
        <v/>
      </c>
      <c r="AY13" s="219" t="str">
        <f>IF(MASTERprerequisitesMATRIX!AT10=1,DYNAMICprerequisites!AY$3,IF(MASTERprerequisitesMATRIX!AT10=2,DYNAMICprerequisites!AY$2,IF(MASTERprerequisitesMATRIX!AT10=3,DYNAMICprerequisites!AY$1,"")))</f>
        <v/>
      </c>
      <c r="AZ13" s="219" t="str">
        <f>IF(MASTERprerequisitesMATRIX!AU10=1,DYNAMICprerequisites!AZ$3,IF(MASTERprerequisitesMATRIX!AU10=2,DYNAMICprerequisites!AZ$2,IF(MASTERprerequisitesMATRIX!AU10=3,DYNAMICprerequisites!AZ$1,"")))</f>
        <v/>
      </c>
      <c r="BA13" s="219" t="str">
        <f>IF(MASTERprerequisitesMATRIX!AV10=1,DYNAMICprerequisites!BA$3,IF(MASTERprerequisitesMATRIX!AV10=2,DYNAMICprerequisites!BA$2,IF(MASTERprerequisitesMATRIX!AV10=3,DYNAMICprerequisites!BA$1,"")))</f>
        <v/>
      </c>
      <c r="BB13" s="219" t="str">
        <f>IF(MASTERprerequisitesMATRIX!AW10=1,DYNAMICprerequisites!BB$3,IF(MASTERprerequisitesMATRIX!AW10=2,DYNAMICprerequisites!BB$2,IF(MASTERprerequisitesMATRIX!AW10=3,DYNAMICprerequisites!BB$1,"")))</f>
        <v/>
      </c>
      <c r="BC13" s="219" t="str">
        <f>IF(MASTERprerequisitesMATRIX!AX10=1,DYNAMICprerequisites!BC$3,IF(MASTERprerequisitesMATRIX!AX10=2,DYNAMICprerequisites!BC$2,IF(MASTERprerequisitesMATRIX!AX10=3,DYNAMICprerequisites!BC$1,"")))</f>
        <v/>
      </c>
      <c r="BD13" s="219" t="str">
        <f>IF(MASTERprerequisitesMATRIX!AY10=1,DYNAMICprerequisites!BD$3,IF(MASTERprerequisitesMATRIX!AY10=2,DYNAMICprerequisites!BD$2,IF(MASTERprerequisitesMATRIX!AY10=3,DYNAMICprerequisites!BD$1,"")))</f>
        <v/>
      </c>
      <c r="BE13" s="219" t="str">
        <f>IF(MASTERprerequisitesMATRIX!AZ10=1,DYNAMICprerequisites!BE$3,IF(MASTERprerequisitesMATRIX!AZ10=2,DYNAMICprerequisites!BE$2,IF(MASTERprerequisitesMATRIX!AZ10=3,DYNAMICprerequisites!BE$1,"")))</f>
        <v/>
      </c>
      <c r="BF13" s="219" t="str">
        <f>IF(MASTERprerequisitesMATRIX!BA10=1,DYNAMICprerequisites!BF$3,IF(MASTERprerequisitesMATRIX!BA10=2,DYNAMICprerequisites!BF$2,IF(MASTERprerequisitesMATRIX!BA10=3,DYNAMICprerequisites!BF$1,"")))</f>
        <v/>
      </c>
      <c r="BG13" s="219" t="str">
        <f>IF(MASTERprerequisitesMATRIX!BB10=1,DYNAMICprerequisites!BG$3,IF(MASTERprerequisitesMATRIX!BB10=2,DYNAMICprerequisites!BG$2,IF(MASTERprerequisitesMATRIX!BB10=3,DYNAMICprerequisites!BG$1,"")))</f>
        <v/>
      </c>
      <c r="BH13" s="219" t="str">
        <f>IF(MASTERprerequisitesMATRIX!BC10=1,DYNAMICprerequisites!BH$3,IF(MASTERprerequisitesMATRIX!BC10=2,DYNAMICprerequisites!BH$2,IF(MASTERprerequisitesMATRIX!BC10=3,DYNAMICprerequisites!BH$1,"")))</f>
        <v/>
      </c>
      <c r="BI13" s="219" t="str">
        <f>IF(MASTERprerequisitesMATRIX!BD10=1,DYNAMICprerequisites!BI$3,IF(MASTERprerequisitesMATRIX!BD10=2,DYNAMICprerequisites!BI$2,IF(MASTERprerequisitesMATRIX!BD10=3,DYNAMICprerequisites!BI$1,"")))</f>
        <v/>
      </c>
      <c r="BJ13" s="219" t="str">
        <f>IF(MASTERprerequisitesMATRIX!BE10=1,DYNAMICprerequisites!BJ$3,IF(MASTERprerequisitesMATRIX!BE10=2,DYNAMICprerequisites!BJ$2,IF(MASTERprerequisitesMATRIX!BE10=3,DYNAMICprerequisites!BJ$1,"")))</f>
        <v/>
      </c>
      <c r="BK13" s="219" t="str">
        <f>IF(MASTERprerequisitesMATRIX!BF10=1,DYNAMICprerequisites!BK$3,IF(MASTERprerequisitesMATRIX!BF10=2,DYNAMICprerequisites!BK$2,IF(MASTERprerequisitesMATRIX!BF10=3,DYNAMICprerequisites!BK$1,"")))</f>
        <v/>
      </c>
      <c r="BL13" s="219" t="str">
        <f>IF(MASTERprerequisitesMATRIX!BG10=1,DYNAMICprerequisites!BL$3,IF(MASTERprerequisitesMATRIX!BG10=2,DYNAMICprerequisites!BL$2,IF(MASTERprerequisitesMATRIX!BG10=3,DYNAMICprerequisites!BL$1,"")))</f>
        <v/>
      </c>
      <c r="BM13" s="219" t="str">
        <f>IF(MASTERprerequisitesMATRIX!BH10=1,DYNAMICprerequisites!BM$3,IF(MASTERprerequisitesMATRIX!BH10=2,DYNAMICprerequisites!BM$2,IF(MASTERprerequisitesMATRIX!BH10=3,DYNAMICprerequisites!BM$1,"")))</f>
        <v/>
      </c>
      <c r="BN13" s="219" t="str">
        <f>IF(MASTERprerequisitesMATRIX!BI10=1,DYNAMICprerequisites!BN$3,IF(MASTERprerequisitesMATRIX!BI10=2,DYNAMICprerequisites!BN$2,IF(MASTERprerequisitesMATRIX!BI10=3,DYNAMICprerequisites!BN$1,"")))</f>
        <v/>
      </c>
      <c r="BO13" s="219" t="str">
        <f>IF(MASTERprerequisitesMATRIX!BJ10=1,DYNAMICprerequisites!BO$3,IF(MASTERprerequisitesMATRIX!BJ10=2,DYNAMICprerequisites!BO$2,IF(MASTERprerequisitesMATRIX!BJ10=3,DYNAMICprerequisites!BO$1,"")))</f>
        <v/>
      </c>
      <c r="BP13" s="219" t="str">
        <f>IF(MASTERprerequisitesMATRIX!BK10=1,DYNAMICprerequisites!BP$3,IF(MASTERprerequisitesMATRIX!BK10=2,DYNAMICprerequisites!BP$2,IF(MASTERprerequisitesMATRIX!BK10=3,DYNAMICprerequisites!BP$1,"")))</f>
        <v/>
      </c>
      <c r="BQ13" s="219" t="str">
        <f>IF(MASTERprerequisitesMATRIX!BL10=1,DYNAMICprerequisites!BQ$3,IF(MASTERprerequisitesMATRIX!BL10=2,DYNAMICprerequisites!BQ$2,IF(MASTERprerequisitesMATRIX!BL10=3,DYNAMICprerequisites!BQ$1,"")))</f>
        <v/>
      </c>
      <c r="BR13" s="219" t="str">
        <f>IF(MASTERprerequisitesMATRIX!BM10=1,DYNAMICprerequisites!BR$3,IF(MASTERprerequisitesMATRIX!BM10=2,DYNAMICprerequisites!BR$2,IF(MASTERprerequisitesMATRIX!BM10=3,DYNAMICprerequisites!BR$1,"")))</f>
        <v/>
      </c>
      <c r="BS13" s="219" t="str">
        <f>IF(MASTERprerequisitesMATRIX!BN10=1,DYNAMICprerequisites!BS$3,IF(MASTERprerequisitesMATRIX!BN10=2,DYNAMICprerequisites!BS$2,IF(MASTERprerequisitesMATRIX!BN10=3,DYNAMICprerequisites!BS$1,"")))</f>
        <v/>
      </c>
      <c r="BT13" s="219" t="str">
        <f>IF(MASTERprerequisitesMATRIX!BO10=1,DYNAMICprerequisites!BT$3,IF(MASTERprerequisitesMATRIX!BO10=2,DYNAMICprerequisites!BT$2,IF(MASTERprerequisitesMATRIX!BO10=3,DYNAMICprerequisites!BT$1,"")))</f>
        <v/>
      </c>
      <c r="BU13" s="219" t="str">
        <f>IF(MASTERprerequisitesMATRIX!BP10=1,DYNAMICprerequisites!BU$3,IF(MASTERprerequisitesMATRIX!BP10=2,DYNAMICprerequisites!BU$2,IF(MASTERprerequisitesMATRIX!BP10=3,DYNAMICprerequisites!BU$1,"")))</f>
        <v/>
      </c>
      <c r="BV13" s="219" t="str">
        <f>IF(MASTERprerequisitesMATRIX!BQ10=1,DYNAMICprerequisites!BV$3,IF(MASTERprerequisitesMATRIX!BQ10=2,DYNAMICprerequisites!BV$2,IF(MASTERprerequisitesMATRIX!BQ10=3,DYNAMICprerequisites!BV$1,"")))</f>
        <v/>
      </c>
      <c r="BW13" s="219" t="str">
        <f>IF(MASTERprerequisitesMATRIX!BR10=1,DYNAMICprerequisites!BW$3,IF(MASTERprerequisitesMATRIX!BR10=2,DYNAMICprerequisites!BW$2,IF(MASTERprerequisitesMATRIX!BR10=3,DYNAMICprerequisites!BW$1,"")))</f>
        <v/>
      </c>
      <c r="BX13" s="219" t="str">
        <f>IF(MASTERprerequisitesMATRIX!BS10=1,DYNAMICprerequisites!BX$3,IF(MASTERprerequisitesMATRIX!BS10=2,DYNAMICprerequisites!BX$2,IF(MASTERprerequisitesMATRIX!BS10=3,DYNAMICprerequisites!BX$1,"")))</f>
        <v/>
      </c>
      <c r="BY13" s="219" t="str">
        <f>IF(MASTERprerequisitesMATRIX!BT10=1,DYNAMICprerequisites!BY$3,IF(MASTERprerequisitesMATRIX!BT10=2,DYNAMICprerequisites!BY$2,IF(MASTERprerequisitesMATRIX!BT10=3,DYNAMICprerequisites!BY$1,"")))</f>
        <v/>
      </c>
      <c r="BZ13" s="219" t="str">
        <f>IF(MASTERprerequisitesMATRIX!BU10=1,DYNAMICprerequisites!BZ$3,IF(MASTERprerequisitesMATRIX!BU10=2,DYNAMICprerequisites!BZ$2,IF(MASTERprerequisitesMATRIX!BU10=3,DYNAMICprerequisites!BZ$1,"")))</f>
        <v/>
      </c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219"/>
      <c r="DU13" s="219"/>
      <c r="DV13" s="219"/>
      <c r="DW13" s="219"/>
      <c r="DX13" s="219"/>
      <c r="DY13" s="219"/>
      <c r="DZ13" s="219"/>
      <c r="EA13" s="219"/>
      <c r="EB13" s="219"/>
      <c r="EC13" s="219"/>
      <c r="ED13" s="219"/>
      <c r="EE13" s="219"/>
      <c r="EF13" s="219"/>
      <c r="EG13" s="219"/>
      <c r="EH13" s="219"/>
      <c r="EI13" s="219"/>
      <c r="EJ13" s="219"/>
      <c r="EK13" s="219"/>
      <c r="EL13" s="219"/>
      <c r="EM13" s="219"/>
      <c r="EN13" s="219"/>
      <c r="EO13" s="219"/>
      <c r="EP13" s="219"/>
      <c r="EQ13" s="219"/>
      <c r="ER13" s="219"/>
      <c r="ES13" s="219"/>
      <c r="ET13" s="219"/>
      <c r="EU13" s="219"/>
      <c r="EV13" s="219"/>
      <c r="EW13" s="219"/>
      <c r="EX13" s="219"/>
      <c r="EY13" s="219"/>
      <c r="EZ13" s="219"/>
      <c r="FA13" s="219"/>
      <c r="FB13" s="219"/>
      <c r="FC13" s="219"/>
      <c r="FD13" s="219"/>
      <c r="FE13" s="219"/>
      <c r="FF13" s="219"/>
      <c r="FG13" s="219"/>
      <c r="FH13" s="219"/>
      <c r="FI13" s="219"/>
      <c r="FJ13" s="219"/>
      <c r="FK13" s="219"/>
      <c r="FL13" s="219"/>
      <c r="FM13" s="219"/>
      <c r="FN13" s="219"/>
      <c r="FO13" s="219"/>
      <c r="FP13" s="219"/>
      <c r="FQ13" s="219"/>
      <c r="FR13" s="219"/>
      <c r="FS13" s="219"/>
      <c r="FT13" s="219"/>
      <c r="FU13" s="219"/>
      <c r="FV13" s="219"/>
      <c r="FW13" s="219"/>
      <c r="FX13" s="219"/>
      <c r="FY13" s="219"/>
      <c r="FZ13" s="219"/>
      <c r="GA13" s="219"/>
      <c r="GB13" s="219"/>
      <c r="GC13" s="219"/>
      <c r="GD13" s="219"/>
      <c r="GE13" s="219"/>
      <c r="GF13" s="219"/>
      <c r="GG13" s="219"/>
      <c r="GH13" s="219"/>
      <c r="GI13" s="219"/>
      <c r="GJ13" s="219"/>
      <c r="GK13" s="219"/>
      <c r="GL13" s="219"/>
      <c r="GM13" s="219"/>
      <c r="GN13" s="219"/>
      <c r="GO13" s="219"/>
      <c r="GP13" s="219"/>
      <c r="GQ13" s="219"/>
      <c r="GR13" s="219"/>
      <c r="GS13" s="219"/>
      <c r="GT13" s="219"/>
      <c r="GU13" s="219"/>
      <c r="GV13" s="219"/>
      <c r="GW13" s="219"/>
      <c r="GX13" s="219"/>
      <c r="GY13" s="219"/>
      <c r="GZ13" s="219"/>
      <c r="HA13" s="219"/>
      <c r="HB13" s="219"/>
      <c r="HC13" s="219"/>
      <c r="HD13" s="219"/>
      <c r="HE13" s="219"/>
      <c r="HF13" s="219"/>
      <c r="HG13" s="219"/>
      <c r="HH13" s="219"/>
      <c r="HI13" s="219"/>
      <c r="HJ13" s="219"/>
      <c r="HK13" s="219"/>
      <c r="HL13" s="219"/>
      <c r="HM13" s="219"/>
      <c r="HN13" s="219"/>
      <c r="HO13" s="219"/>
      <c r="HP13" s="219"/>
      <c r="HQ13" s="219"/>
      <c r="HR13" s="219"/>
      <c r="HS13" s="219"/>
      <c r="HT13" s="219"/>
      <c r="HU13" s="219"/>
      <c r="HV13" s="219"/>
      <c r="HW13" s="219"/>
      <c r="HX13" s="219"/>
      <c r="HY13" s="219"/>
      <c r="HZ13" s="219"/>
      <c r="IA13" s="219"/>
      <c r="IB13" s="219"/>
      <c r="IC13" s="219"/>
      <c r="ID13" s="219"/>
      <c r="IE13" s="219"/>
      <c r="IF13" s="219"/>
      <c r="IG13" s="219"/>
      <c r="IH13" s="219"/>
      <c r="II13" s="219"/>
      <c r="IJ13" s="219"/>
      <c r="IK13" s="219"/>
      <c r="IL13" s="219"/>
      <c r="IM13" s="219"/>
      <c r="IN13" s="219"/>
      <c r="IO13" s="219"/>
      <c r="IP13" s="219"/>
      <c r="IQ13" s="219"/>
      <c r="IR13" s="219"/>
      <c r="IS13" s="219"/>
      <c r="IT13" s="219"/>
      <c r="IU13" s="219"/>
      <c r="IV13" s="219"/>
      <c r="IW13" s="219"/>
      <c r="IX13" s="219"/>
      <c r="IY13" s="219"/>
      <c r="IZ13" s="219"/>
      <c r="JA13" s="219"/>
      <c r="JB13" s="219"/>
      <c r="JC13" s="219"/>
      <c r="JD13" s="219"/>
      <c r="JE13" s="219"/>
      <c r="JF13" s="219"/>
      <c r="JG13" s="219"/>
      <c r="JH13" s="219"/>
      <c r="JI13" s="219"/>
      <c r="JJ13" s="219"/>
      <c r="JK13" s="219"/>
      <c r="JL13" s="219"/>
      <c r="JM13" s="219"/>
      <c r="JN13" s="219"/>
      <c r="JO13" s="219"/>
      <c r="JP13" s="219"/>
      <c r="JQ13" s="219"/>
      <c r="JR13" s="219"/>
      <c r="JS13" s="219"/>
      <c r="JT13" s="219"/>
      <c r="JU13" s="219"/>
      <c r="JV13" s="219"/>
      <c r="JW13" s="219"/>
      <c r="JX13" s="219"/>
      <c r="JY13" s="219"/>
      <c r="JZ13" s="219"/>
      <c r="KA13" s="219"/>
      <c r="KB13" s="219"/>
      <c r="KC13" s="219"/>
      <c r="KD13" s="219"/>
      <c r="KE13" s="219"/>
      <c r="KF13" s="219"/>
      <c r="KG13" s="219"/>
      <c r="KH13" s="219"/>
      <c r="KI13" s="219"/>
      <c r="KJ13" s="219"/>
      <c r="KK13" s="219"/>
      <c r="KL13" s="219"/>
      <c r="KM13" s="219"/>
      <c r="KN13" s="219"/>
      <c r="KO13" s="219"/>
      <c r="KP13" s="219"/>
      <c r="KQ13" s="219"/>
      <c r="KR13" s="219"/>
      <c r="KS13" s="219"/>
      <c r="KT13" s="219"/>
      <c r="KU13" s="219"/>
      <c r="KV13" s="219"/>
      <c r="KW13" s="219"/>
      <c r="KX13" s="219"/>
      <c r="KY13" s="219"/>
      <c r="KZ13" s="219"/>
      <c r="LA13" s="219"/>
      <c r="LB13" s="219"/>
      <c r="LC13" s="219"/>
      <c r="LD13" s="219"/>
      <c r="LE13" s="219"/>
    </row>
    <row r="14" spans="1:317" x14ac:dyDescent="0.25">
      <c r="A14" s="214" t="str">
        <f t="shared" si="8"/>
        <v>ACT 439</v>
      </c>
      <c r="B14" s="214" t="str">
        <f t="shared" si="9"/>
        <v>FA</v>
      </c>
      <c r="C14" s="214" t="str">
        <f t="shared" si="10"/>
        <v>Auditing</v>
      </c>
      <c r="D14" s="214" t="str">
        <f t="shared" si="11"/>
        <v>ACT 328</v>
      </c>
      <c r="E14" s="214" t="str">
        <f t="shared" ca="1" si="12"/>
        <v>ACT 328</v>
      </c>
      <c r="F14" s="211" t="str">
        <f>MASTERprerequisitesMATRIX!A11</f>
        <v>ACT 439</v>
      </c>
      <c r="G14" s="211" t="str">
        <f>MASTERprerequisitesMATRIX!B11</f>
        <v>FA</v>
      </c>
      <c r="H14" s="211" t="str">
        <f>MASTERprerequisitesMATRIX!C11</f>
        <v>Auditing</v>
      </c>
      <c r="I14" s="211" t="str">
        <f>MASTERprerequisitesMATRIX!D11</f>
        <v>ACT 328</v>
      </c>
      <c r="J14" s="219" t="str">
        <f>IF(MASTERprerequisitesMATRIX!E11=1,DYNAMICprerequisites!J$3,IF(MASTERprerequisitesMATRIX!E11=2,DYNAMICprerequisites!J$2,IF(MASTERprerequisitesMATRIX!E11=3,DYNAMICprerequisites!J$1,"")))</f>
        <v/>
      </c>
      <c r="K14" s="219" t="str">
        <f>IF(MASTERprerequisitesMATRIX!F11=1,DYNAMICprerequisites!K$3,IF(MASTERprerequisitesMATRIX!F11=2,DYNAMICprerequisites!K$2,IF(MASTERprerequisitesMATRIX!F11=3,DYNAMICprerequisites!K$1,"")))</f>
        <v/>
      </c>
      <c r="L14" s="219" t="str">
        <f>IF(MASTERprerequisitesMATRIX!G11=1,DYNAMICprerequisites!L$3,IF(MASTERprerequisitesMATRIX!G11=2,DYNAMICprerequisites!L$2,IF(MASTERprerequisitesMATRIX!G11=3,DYNAMICprerequisites!L$1,"")))</f>
        <v/>
      </c>
      <c r="M14" s="219" t="str">
        <f>IF(MASTERprerequisitesMATRIX!H11=1,DYNAMICprerequisites!M$3,IF(MASTERprerequisitesMATRIX!H11=2,DYNAMICprerequisites!M$2,IF(MASTERprerequisitesMATRIX!H11=3,DYNAMICprerequisites!M$1,"")))</f>
        <v/>
      </c>
      <c r="N14" s="218" t="str">
        <f ca="1">IF(MASTERprerequisitesMATRIX!I11=1,DYNAMICprerequisites!N$3,IF(MASTERprerequisitesMATRIX!I11=2,DYNAMICprerequisites!N$2,IF(MASTERprerequisitesMATRIX!I11=3,DYNAMICprerequisites!N$1,"")))</f>
        <v xml:space="preserve"> ACT 328 </v>
      </c>
      <c r="O14" s="219" t="str">
        <f>IF(MASTERprerequisitesMATRIX!J11=1,DYNAMICprerequisites!O$3,IF(MASTERprerequisitesMATRIX!J11=2,DYNAMICprerequisites!O$2,IF(MASTERprerequisitesMATRIX!J11=3,DYNAMICprerequisites!O$1,"")))</f>
        <v/>
      </c>
      <c r="P14" s="219" t="str">
        <f>IF(MASTERprerequisitesMATRIX!K11=1,DYNAMICprerequisites!P$3,IF(MASTERprerequisitesMATRIX!K11=2,DYNAMICprerequisites!P$2,IF(MASTERprerequisitesMATRIX!K11=3,DYNAMICprerequisites!P$1,"")))</f>
        <v/>
      </c>
      <c r="Q14" s="219" t="str">
        <f>IF(MASTERprerequisitesMATRIX!L11=1,DYNAMICprerequisites!Q$3,IF(MASTERprerequisitesMATRIX!L11=2,DYNAMICprerequisites!Q$2,IF(MASTERprerequisitesMATRIX!L11=3,DYNAMICprerequisites!Q$1,"")))</f>
        <v/>
      </c>
      <c r="R14" s="219" t="str">
        <f>IF(MASTERprerequisitesMATRIX!M11=1,DYNAMICprerequisites!R$3,IF(MASTERprerequisitesMATRIX!M11=2,DYNAMICprerequisites!R$2,IF(MASTERprerequisitesMATRIX!M11=3,DYNAMICprerequisites!R$1,"")))</f>
        <v/>
      </c>
      <c r="S14" s="219" t="str">
        <f>IF(MASTERprerequisitesMATRIX!N11=1,DYNAMICprerequisites!S$3,IF(MASTERprerequisitesMATRIX!N11=2,DYNAMICprerequisites!S$2,IF(MASTERprerequisitesMATRIX!N11=3,DYNAMICprerequisites!S$1,"")))</f>
        <v/>
      </c>
      <c r="T14" s="219" t="str">
        <f>IF(MASTERprerequisitesMATRIX!O11=1,DYNAMICprerequisites!T$3,IF(MASTERprerequisitesMATRIX!O11=2,DYNAMICprerequisites!T$2,IF(MASTERprerequisitesMATRIX!O11=3,DYNAMICprerequisites!T$1,"")))</f>
        <v/>
      </c>
      <c r="U14" s="219" t="str">
        <f>IF(MASTERprerequisitesMATRIX!P11=1,DYNAMICprerequisites!U$3,IF(MASTERprerequisitesMATRIX!P11=2,DYNAMICprerequisites!U$2,IF(MASTERprerequisitesMATRIX!P11=3,DYNAMICprerequisites!U$1,"")))</f>
        <v/>
      </c>
      <c r="V14" s="219" t="str">
        <f>IF(MASTERprerequisitesMATRIX!Q11=1,DYNAMICprerequisites!V$3,IF(MASTERprerequisitesMATRIX!Q11=2,DYNAMICprerequisites!V$2,IF(MASTERprerequisitesMATRIX!Q11=3,DYNAMICprerequisites!V$1,"")))</f>
        <v/>
      </c>
      <c r="W14" s="219" t="str">
        <f>IF(MASTERprerequisitesMATRIX!R11=1,DYNAMICprerequisites!W$3,IF(MASTERprerequisitesMATRIX!R11=2,DYNAMICprerequisites!W$2,IF(MASTERprerequisitesMATRIX!R11=3,DYNAMICprerequisites!W$1,"")))</f>
        <v/>
      </c>
      <c r="X14" s="219" t="str">
        <f>IF(MASTERprerequisitesMATRIX!S11=1,DYNAMICprerequisites!X$3,IF(MASTERprerequisitesMATRIX!S11=2,DYNAMICprerequisites!X$2,IF(MASTERprerequisitesMATRIX!S11=3,DYNAMICprerequisites!X$1,"")))</f>
        <v/>
      </c>
      <c r="Y14" s="219" t="str">
        <f>IF(MASTERprerequisitesMATRIX!T11=1,DYNAMICprerequisites!Y$3,IF(MASTERprerequisitesMATRIX!T11=2,DYNAMICprerequisites!Y$2,IF(MASTERprerequisitesMATRIX!T11=3,DYNAMICprerequisites!Y$1,"")))</f>
        <v/>
      </c>
      <c r="Z14" s="219" t="str">
        <f>IF(MASTERprerequisitesMATRIX!U11=1,DYNAMICprerequisites!Z$3,IF(MASTERprerequisitesMATRIX!U11=2,DYNAMICprerequisites!Z$2,IF(MASTERprerequisitesMATRIX!U11=3,DYNAMICprerequisites!Z$1,"")))</f>
        <v/>
      </c>
      <c r="AA14" s="219" t="str">
        <f>IF(MASTERprerequisitesMATRIX!V11=1,DYNAMICprerequisites!AA$3,IF(MASTERprerequisitesMATRIX!V11=2,DYNAMICprerequisites!AA$2,IF(MASTERprerequisitesMATRIX!V11=3,DYNAMICprerequisites!AA$1,"")))</f>
        <v/>
      </c>
      <c r="AB14" s="219" t="str">
        <f>IF(MASTERprerequisitesMATRIX!W11=1,DYNAMICprerequisites!AB$3,IF(MASTERprerequisitesMATRIX!W11=2,DYNAMICprerequisites!AB$2,IF(MASTERprerequisitesMATRIX!W11=3,DYNAMICprerequisites!AB$1,"")))</f>
        <v/>
      </c>
      <c r="AC14" s="219" t="str">
        <f>IF(MASTERprerequisitesMATRIX!X11=1,DYNAMICprerequisites!AC$3,IF(MASTERprerequisitesMATRIX!X11=2,DYNAMICprerequisites!AC$2,IF(MASTERprerequisitesMATRIX!X11=3,DYNAMICprerequisites!AC$1,"")))</f>
        <v/>
      </c>
      <c r="AD14" s="219" t="str">
        <f>IF(MASTERprerequisitesMATRIX!Y11=1,DYNAMICprerequisites!AD$3,IF(MASTERprerequisitesMATRIX!Y11=2,DYNAMICprerequisites!AD$2,IF(MASTERprerequisitesMATRIX!Y11=3,DYNAMICprerequisites!AD$1,"")))</f>
        <v/>
      </c>
      <c r="AE14" s="219" t="str">
        <f>IF(MASTERprerequisitesMATRIX!Z11=1,DYNAMICprerequisites!AE$3,IF(MASTERprerequisitesMATRIX!Z11=2,DYNAMICprerequisites!AE$2,IF(MASTERprerequisitesMATRIX!Z11=3,DYNAMICprerequisites!AE$1,"")))</f>
        <v/>
      </c>
      <c r="AF14" s="219" t="str">
        <f>IF(MASTERprerequisitesMATRIX!AA11=1,DYNAMICprerequisites!AF$3,IF(MASTERprerequisitesMATRIX!AA11=2,DYNAMICprerequisites!AF$2,IF(MASTERprerequisitesMATRIX!AA11=3,DYNAMICprerequisites!AF$1,"")))</f>
        <v/>
      </c>
      <c r="AG14" s="219" t="str">
        <f>IF(MASTERprerequisitesMATRIX!AB11=1,DYNAMICprerequisites!AG$3,IF(MASTERprerequisitesMATRIX!AB11=2,DYNAMICprerequisites!AG$2,IF(MASTERprerequisitesMATRIX!AB11=3,DYNAMICprerequisites!AG$1,"")))</f>
        <v/>
      </c>
      <c r="AH14" s="219" t="str">
        <f>IF(MASTERprerequisitesMATRIX!AC11=1,DYNAMICprerequisites!AH$3,IF(MASTERprerequisitesMATRIX!AC11=2,DYNAMICprerequisites!AH$2,IF(MASTERprerequisitesMATRIX!AC11=3,DYNAMICprerequisites!AH$1,"")))</f>
        <v/>
      </c>
      <c r="AI14" s="219" t="str">
        <f>IF(MASTERprerequisitesMATRIX!AD11=1,DYNAMICprerequisites!AI$3,IF(MASTERprerequisitesMATRIX!AD11=2,DYNAMICprerequisites!AI$2,IF(MASTERprerequisitesMATRIX!AD11=3,DYNAMICprerequisites!AI$1,"")))</f>
        <v/>
      </c>
      <c r="AJ14" s="219" t="str">
        <f>IF(MASTERprerequisitesMATRIX!AE11=1,DYNAMICprerequisites!AJ$3,IF(MASTERprerequisitesMATRIX!AE11=2,DYNAMICprerequisites!AJ$2,IF(MASTERprerequisitesMATRIX!AE11=3,DYNAMICprerequisites!AJ$1,"")))</f>
        <v/>
      </c>
      <c r="AK14" s="219" t="str">
        <f>IF(MASTERprerequisitesMATRIX!AF11=1,DYNAMICprerequisites!AK$3,IF(MASTERprerequisitesMATRIX!AF11=2,DYNAMICprerequisites!AK$2,IF(MASTERprerequisitesMATRIX!AF11=3,DYNAMICprerequisites!AK$1,"")))</f>
        <v/>
      </c>
      <c r="AL14" s="219" t="str">
        <f>IF(MASTERprerequisitesMATRIX!AG11=1,DYNAMICprerequisites!AL$3,IF(MASTERprerequisitesMATRIX!AG11=2,DYNAMICprerequisites!AL$2,IF(MASTERprerequisitesMATRIX!AG11=3,DYNAMICprerequisites!AL$1,"")))</f>
        <v/>
      </c>
      <c r="AM14" s="219" t="str">
        <f>IF(MASTERprerequisitesMATRIX!AH11=1,DYNAMICprerequisites!AM$3,IF(MASTERprerequisitesMATRIX!AH11=2,DYNAMICprerequisites!AM$2,IF(MASTERprerequisitesMATRIX!AH11=3,DYNAMICprerequisites!AM$1,"")))</f>
        <v/>
      </c>
      <c r="AN14" s="219" t="str">
        <f>IF(MASTERprerequisitesMATRIX!AI11=1,DYNAMICprerequisites!AN$3,IF(MASTERprerequisitesMATRIX!AI11=2,DYNAMICprerequisites!AN$2,IF(MASTERprerequisitesMATRIX!AI11=3,DYNAMICprerequisites!AN$1,"")))</f>
        <v/>
      </c>
      <c r="AO14" s="219" t="str">
        <f>IF(MASTERprerequisitesMATRIX!AJ11=1,DYNAMICprerequisites!AO$3,IF(MASTERprerequisitesMATRIX!AJ11=2,DYNAMICprerequisites!AO$2,IF(MASTERprerequisitesMATRIX!AJ11=3,DYNAMICprerequisites!AO$1,"")))</f>
        <v/>
      </c>
      <c r="AP14" s="219" t="str">
        <f>IF(MASTERprerequisitesMATRIX!AK11=1,DYNAMICprerequisites!AP$3,IF(MASTERprerequisitesMATRIX!AK11=2,DYNAMICprerequisites!AP$2,IF(MASTERprerequisitesMATRIX!AK11=3,DYNAMICprerequisites!AP$1,"")))</f>
        <v/>
      </c>
      <c r="AQ14" s="219" t="str">
        <f>IF(MASTERprerequisitesMATRIX!AL11=1,DYNAMICprerequisites!AQ$3,IF(MASTERprerequisitesMATRIX!AL11=2,DYNAMICprerequisites!AQ$2,IF(MASTERprerequisitesMATRIX!AL11=3,DYNAMICprerequisites!AQ$1,"")))</f>
        <v/>
      </c>
      <c r="AR14" s="219" t="str">
        <f>IF(MASTERprerequisitesMATRIX!AM11=1,DYNAMICprerequisites!AR$3,IF(MASTERprerequisitesMATRIX!AM11=2,DYNAMICprerequisites!AR$2,IF(MASTERprerequisitesMATRIX!AM11=3,DYNAMICprerequisites!AR$1,"")))</f>
        <v/>
      </c>
      <c r="AS14" s="219" t="str">
        <f>IF(MASTERprerequisitesMATRIX!AN11=1,DYNAMICprerequisites!AS$3,IF(MASTERprerequisitesMATRIX!AN11=2,DYNAMICprerequisites!AS$2,IF(MASTERprerequisitesMATRIX!AN11=3,DYNAMICprerequisites!AS$1,"")))</f>
        <v/>
      </c>
      <c r="AT14" s="219" t="str">
        <f>IF(MASTERprerequisitesMATRIX!AO11=1,DYNAMICprerequisites!AT$3,IF(MASTERprerequisitesMATRIX!AO11=2,DYNAMICprerequisites!AT$2,IF(MASTERprerequisitesMATRIX!AO11=3,DYNAMICprerequisites!AT$1,"")))</f>
        <v/>
      </c>
      <c r="AU14" s="219" t="str">
        <f>IF(MASTERprerequisitesMATRIX!AP11=1,DYNAMICprerequisites!AU$3,IF(MASTERprerequisitesMATRIX!AP11=2,DYNAMICprerequisites!AU$2,IF(MASTERprerequisitesMATRIX!AP11=3,DYNAMICprerequisites!AU$1,"")))</f>
        <v/>
      </c>
      <c r="AV14" s="219" t="str">
        <f>IF(MASTERprerequisitesMATRIX!AQ11=1,DYNAMICprerequisites!AV$3,IF(MASTERprerequisitesMATRIX!AQ11=2,DYNAMICprerequisites!AV$2,IF(MASTERprerequisitesMATRIX!AQ11=3,DYNAMICprerequisites!AV$1,"")))</f>
        <v/>
      </c>
      <c r="AW14" s="219" t="str">
        <f>IF(MASTERprerequisitesMATRIX!AR11=1,DYNAMICprerequisites!AW$3,IF(MASTERprerequisitesMATRIX!AR11=2,DYNAMICprerequisites!AW$2,IF(MASTERprerequisitesMATRIX!AR11=3,DYNAMICprerequisites!AW$1,"")))</f>
        <v/>
      </c>
      <c r="AX14" s="219" t="str">
        <f>IF(MASTERprerequisitesMATRIX!AS11=1,DYNAMICprerequisites!AX$3,IF(MASTERprerequisitesMATRIX!AS11=2,DYNAMICprerequisites!AX$2,IF(MASTERprerequisitesMATRIX!AS11=3,DYNAMICprerequisites!AX$1,"")))</f>
        <v/>
      </c>
      <c r="AY14" s="219" t="str">
        <f>IF(MASTERprerequisitesMATRIX!AT11=1,DYNAMICprerequisites!AY$3,IF(MASTERprerequisitesMATRIX!AT11=2,DYNAMICprerequisites!AY$2,IF(MASTERprerequisitesMATRIX!AT11=3,DYNAMICprerequisites!AY$1,"")))</f>
        <v/>
      </c>
      <c r="AZ14" s="219" t="str">
        <f>IF(MASTERprerequisitesMATRIX!AU11=1,DYNAMICprerequisites!AZ$3,IF(MASTERprerequisitesMATRIX!AU11=2,DYNAMICprerequisites!AZ$2,IF(MASTERprerequisitesMATRIX!AU11=3,DYNAMICprerequisites!AZ$1,"")))</f>
        <v/>
      </c>
      <c r="BA14" s="219" t="str">
        <f>IF(MASTERprerequisitesMATRIX!AV11=1,DYNAMICprerequisites!BA$3,IF(MASTERprerequisitesMATRIX!AV11=2,DYNAMICprerequisites!BA$2,IF(MASTERprerequisitesMATRIX!AV11=3,DYNAMICprerequisites!BA$1,"")))</f>
        <v/>
      </c>
      <c r="BB14" s="219" t="str">
        <f>IF(MASTERprerequisitesMATRIX!AW11=1,DYNAMICprerequisites!BB$3,IF(MASTERprerequisitesMATRIX!AW11=2,DYNAMICprerequisites!BB$2,IF(MASTERprerequisitesMATRIX!AW11=3,DYNAMICprerequisites!BB$1,"")))</f>
        <v/>
      </c>
      <c r="BC14" s="219" t="str">
        <f>IF(MASTERprerequisitesMATRIX!AX11=1,DYNAMICprerequisites!BC$3,IF(MASTERprerequisitesMATRIX!AX11=2,DYNAMICprerequisites!BC$2,IF(MASTERprerequisitesMATRIX!AX11=3,DYNAMICprerequisites!BC$1,"")))</f>
        <v/>
      </c>
      <c r="BD14" s="219" t="str">
        <f>IF(MASTERprerequisitesMATRIX!AY11=1,DYNAMICprerequisites!BD$3,IF(MASTERprerequisitesMATRIX!AY11=2,DYNAMICprerequisites!BD$2,IF(MASTERprerequisitesMATRIX!AY11=3,DYNAMICprerequisites!BD$1,"")))</f>
        <v/>
      </c>
      <c r="BE14" s="219" t="str">
        <f>IF(MASTERprerequisitesMATRIX!AZ11=1,DYNAMICprerequisites!BE$3,IF(MASTERprerequisitesMATRIX!AZ11=2,DYNAMICprerequisites!BE$2,IF(MASTERprerequisitesMATRIX!AZ11=3,DYNAMICprerequisites!BE$1,"")))</f>
        <v/>
      </c>
      <c r="BF14" s="219" t="str">
        <f>IF(MASTERprerequisitesMATRIX!BA11=1,DYNAMICprerequisites!BF$3,IF(MASTERprerequisitesMATRIX!BA11=2,DYNAMICprerequisites!BF$2,IF(MASTERprerequisitesMATRIX!BA11=3,DYNAMICprerequisites!BF$1,"")))</f>
        <v/>
      </c>
      <c r="BG14" s="219" t="str">
        <f>IF(MASTERprerequisitesMATRIX!BB11=1,DYNAMICprerequisites!BG$3,IF(MASTERprerequisitesMATRIX!BB11=2,DYNAMICprerequisites!BG$2,IF(MASTERprerequisitesMATRIX!BB11=3,DYNAMICprerequisites!BG$1,"")))</f>
        <v/>
      </c>
      <c r="BH14" s="219" t="str">
        <f>IF(MASTERprerequisitesMATRIX!BC11=1,DYNAMICprerequisites!BH$3,IF(MASTERprerequisitesMATRIX!BC11=2,DYNAMICprerequisites!BH$2,IF(MASTERprerequisitesMATRIX!BC11=3,DYNAMICprerequisites!BH$1,"")))</f>
        <v/>
      </c>
      <c r="BI14" s="219" t="str">
        <f>IF(MASTERprerequisitesMATRIX!BD11=1,DYNAMICprerequisites!BI$3,IF(MASTERprerequisitesMATRIX!BD11=2,DYNAMICprerequisites!BI$2,IF(MASTERprerequisitesMATRIX!BD11=3,DYNAMICprerequisites!BI$1,"")))</f>
        <v/>
      </c>
      <c r="BJ14" s="219" t="str">
        <f>IF(MASTERprerequisitesMATRIX!BE11=1,DYNAMICprerequisites!BJ$3,IF(MASTERprerequisitesMATRIX!BE11=2,DYNAMICprerequisites!BJ$2,IF(MASTERprerequisitesMATRIX!BE11=3,DYNAMICprerequisites!BJ$1,"")))</f>
        <v/>
      </c>
      <c r="BK14" s="219" t="str">
        <f>IF(MASTERprerequisitesMATRIX!BF11=1,DYNAMICprerequisites!BK$3,IF(MASTERprerequisitesMATRIX!BF11=2,DYNAMICprerequisites!BK$2,IF(MASTERprerequisitesMATRIX!BF11=3,DYNAMICprerequisites!BK$1,"")))</f>
        <v/>
      </c>
      <c r="BL14" s="219" t="str">
        <f>IF(MASTERprerequisitesMATRIX!BG11=1,DYNAMICprerequisites!BL$3,IF(MASTERprerequisitesMATRIX!BG11=2,DYNAMICprerequisites!BL$2,IF(MASTERprerequisitesMATRIX!BG11=3,DYNAMICprerequisites!BL$1,"")))</f>
        <v/>
      </c>
      <c r="BM14" s="219" t="str">
        <f>IF(MASTERprerequisitesMATRIX!BH11=1,DYNAMICprerequisites!BM$3,IF(MASTERprerequisitesMATRIX!BH11=2,DYNAMICprerequisites!BM$2,IF(MASTERprerequisitesMATRIX!BH11=3,DYNAMICprerequisites!BM$1,"")))</f>
        <v/>
      </c>
      <c r="BN14" s="219" t="str">
        <f>IF(MASTERprerequisitesMATRIX!BI11=1,DYNAMICprerequisites!BN$3,IF(MASTERprerequisitesMATRIX!BI11=2,DYNAMICprerequisites!BN$2,IF(MASTERprerequisitesMATRIX!BI11=3,DYNAMICprerequisites!BN$1,"")))</f>
        <v/>
      </c>
      <c r="BO14" s="219" t="str">
        <f>IF(MASTERprerequisitesMATRIX!BJ11=1,DYNAMICprerequisites!BO$3,IF(MASTERprerequisitesMATRIX!BJ11=2,DYNAMICprerequisites!BO$2,IF(MASTERprerequisitesMATRIX!BJ11=3,DYNAMICprerequisites!BO$1,"")))</f>
        <v/>
      </c>
      <c r="BP14" s="219" t="str">
        <f>IF(MASTERprerequisitesMATRIX!BK11=1,DYNAMICprerequisites!BP$3,IF(MASTERprerequisitesMATRIX!BK11=2,DYNAMICprerequisites!BP$2,IF(MASTERprerequisitesMATRIX!BK11=3,DYNAMICprerequisites!BP$1,"")))</f>
        <v/>
      </c>
      <c r="BQ14" s="219" t="str">
        <f>IF(MASTERprerequisitesMATRIX!BL11=1,DYNAMICprerequisites!BQ$3,IF(MASTERprerequisitesMATRIX!BL11=2,DYNAMICprerequisites!BQ$2,IF(MASTERprerequisitesMATRIX!BL11=3,DYNAMICprerequisites!BQ$1,"")))</f>
        <v/>
      </c>
      <c r="BR14" s="219" t="str">
        <f>IF(MASTERprerequisitesMATRIX!BM11=1,DYNAMICprerequisites!BR$3,IF(MASTERprerequisitesMATRIX!BM11=2,DYNAMICprerequisites!BR$2,IF(MASTERprerequisitesMATRIX!BM11=3,DYNAMICprerequisites!BR$1,"")))</f>
        <v/>
      </c>
      <c r="BS14" s="219" t="str">
        <f>IF(MASTERprerequisitesMATRIX!BN11=1,DYNAMICprerequisites!BS$3,IF(MASTERprerequisitesMATRIX!BN11=2,DYNAMICprerequisites!BS$2,IF(MASTERprerequisitesMATRIX!BN11=3,DYNAMICprerequisites!BS$1,"")))</f>
        <v/>
      </c>
      <c r="BT14" s="219" t="str">
        <f>IF(MASTERprerequisitesMATRIX!BO11=1,DYNAMICprerequisites!BT$3,IF(MASTERprerequisitesMATRIX!BO11=2,DYNAMICprerequisites!BT$2,IF(MASTERprerequisitesMATRIX!BO11=3,DYNAMICprerequisites!BT$1,"")))</f>
        <v/>
      </c>
      <c r="BU14" s="219" t="str">
        <f>IF(MASTERprerequisitesMATRIX!BP11=1,DYNAMICprerequisites!BU$3,IF(MASTERprerequisitesMATRIX!BP11=2,DYNAMICprerequisites!BU$2,IF(MASTERprerequisitesMATRIX!BP11=3,DYNAMICprerequisites!BU$1,"")))</f>
        <v/>
      </c>
      <c r="BV14" s="219" t="str">
        <f>IF(MASTERprerequisitesMATRIX!BQ11=1,DYNAMICprerequisites!BV$3,IF(MASTERprerequisitesMATRIX!BQ11=2,DYNAMICprerequisites!BV$2,IF(MASTERprerequisitesMATRIX!BQ11=3,DYNAMICprerequisites!BV$1,"")))</f>
        <v/>
      </c>
      <c r="BW14" s="219" t="str">
        <f>IF(MASTERprerequisitesMATRIX!BR11=1,DYNAMICprerequisites!BW$3,IF(MASTERprerequisitesMATRIX!BR11=2,DYNAMICprerequisites!BW$2,IF(MASTERprerequisitesMATRIX!BR11=3,DYNAMICprerequisites!BW$1,"")))</f>
        <v/>
      </c>
      <c r="BX14" s="219" t="str">
        <f>IF(MASTERprerequisitesMATRIX!BS11=1,DYNAMICprerequisites!BX$3,IF(MASTERprerequisitesMATRIX!BS11=2,DYNAMICprerequisites!BX$2,IF(MASTERprerequisitesMATRIX!BS11=3,DYNAMICprerequisites!BX$1,"")))</f>
        <v/>
      </c>
      <c r="BY14" s="219" t="str">
        <f>IF(MASTERprerequisitesMATRIX!BT11=1,DYNAMICprerequisites!BY$3,IF(MASTERprerequisitesMATRIX!BT11=2,DYNAMICprerequisites!BY$2,IF(MASTERprerequisitesMATRIX!BT11=3,DYNAMICprerequisites!BY$1,"")))</f>
        <v/>
      </c>
      <c r="BZ14" s="219" t="str">
        <f>IF(MASTERprerequisitesMATRIX!BU11=1,DYNAMICprerequisites!BZ$3,IF(MASTERprerequisitesMATRIX!BU11=2,DYNAMICprerequisites!BZ$2,IF(MASTERprerequisitesMATRIX!BU11=3,DYNAMICprerequisites!BZ$1,"")))</f>
        <v/>
      </c>
      <c r="CA14" s="219"/>
      <c r="CB14" s="219"/>
      <c r="CC14" s="219"/>
      <c r="CD14" s="219"/>
      <c r="CE14" s="219"/>
      <c r="CF14" s="219"/>
      <c r="CG14" s="219"/>
      <c r="CH14" s="219"/>
      <c r="CI14" s="219"/>
      <c r="CJ14" s="219"/>
      <c r="CK14" s="219"/>
      <c r="CL14" s="219"/>
      <c r="CM14" s="219"/>
      <c r="CN14" s="219"/>
      <c r="CO14" s="219"/>
      <c r="CP14" s="219"/>
      <c r="CQ14" s="219"/>
      <c r="CR14" s="219"/>
      <c r="CS14" s="219"/>
      <c r="CT14" s="219"/>
      <c r="CU14" s="219"/>
      <c r="CV14" s="219"/>
      <c r="CW14" s="219"/>
      <c r="CX14" s="219"/>
      <c r="CY14" s="219"/>
      <c r="CZ14" s="219"/>
      <c r="DA14" s="219"/>
      <c r="DB14" s="219"/>
      <c r="DC14" s="219"/>
      <c r="DD14" s="219"/>
      <c r="DE14" s="219"/>
      <c r="DF14" s="219"/>
      <c r="DG14" s="219"/>
      <c r="DH14" s="219"/>
      <c r="DI14" s="219"/>
      <c r="DJ14" s="219"/>
      <c r="DK14" s="219"/>
      <c r="DL14" s="219"/>
      <c r="DM14" s="219"/>
      <c r="DN14" s="219"/>
      <c r="DO14" s="219"/>
      <c r="DP14" s="219"/>
      <c r="DQ14" s="219"/>
      <c r="DR14" s="219"/>
      <c r="DS14" s="219"/>
      <c r="DT14" s="219"/>
      <c r="DU14" s="219"/>
      <c r="DV14" s="219"/>
      <c r="DW14" s="219"/>
      <c r="DX14" s="219"/>
      <c r="DY14" s="219"/>
      <c r="DZ14" s="219"/>
      <c r="EA14" s="219"/>
      <c r="EB14" s="219"/>
      <c r="EC14" s="219"/>
      <c r="ED14" s="219"/>
      <c r="EE14" s="219"/>
      <c r="EF14" s="219"/>
      <c r="EG14" s="219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V14" s="219"/>
      <c r="EW14" s="219"/>
      <c r="EX14" s="219"/>
      <c r="EY14" s="219"/>
      <c r="EZ14" s="219"/>
      <c r="FA14" s="219"/>
      <c r="FB14" s="219"/>
      <c r="FC14" s="219"/>
      <c r="FD14" s="219"/>
      <c r="FE14" s="219"/>
      <c r="FF14" s="219"/>
      <c r="FG14" s="219"/>
      <c r="FH14" s="219"/>
      <c r="FI14" s="219"/>
      <c r="FJ14" s="219"/>
      <c r="FK14" s="219"/>
      <c r="FL14" s="219"/>
      <c r="FM14" s="219"/>
      <c r="FN14" s="219"/>
      <c r="FO14" s="219"/>
      <c r="FP14" s="219"/>
      <c r="FQ14" s="219"/>
      <c r="FR14" s="219"/>
      <c r="FS14" s="219"/>
      <c r="FT14" s="219"/>
      <c r="FU14" s="219"/>
      <c r="FV14" s="219"/>
      <c r="FW14" s="219"/>
      <c r="FX14" s="219"/>
      <c r="FY14" s="219"/>
      <c r="FZ14" s="219"/>
      <c r="GA14" s="219"/>
      <c r="GB14" s="219"/>
      <c r="GC14" s="219"/>
      <c r="GD14" s="219"/>
      <c r="GE14" s="219"/>
      <c r="GF14" s="219"/>
      <c r="GG14" s="219"/>
      <c r="GH14" s="219"/>
      <c r="GI14" s="219"/>
      <c r="GJ14" s="219"/>
      <c r="GK14" s="219"/>
      <c r="GL14" s="219"/>
      <c r="GM14" s="219"/>
      <c r="GN14" s="219"/>
      <c r="GO14" s="219"/>
      <c r="GP14" s="219"/>
      <c r="GQ14" s="219"/>
      <c r="GR14" s="219"/>
      <c r="GS14" s="219"/>
      <c r="GT14" s="219"/>
      <c r="GU14" s="219"/>
      <c r="GV14" s="219"/>
      <c r="GW14" s="219"/>
      <c r="GX14" s="219"/>
      <c r="GY14" s="219"/>
      <c r="GZ14" s="219"/>
      <c r="HA14" s="219"/>
      <c r="HB14" s="219"/>
      <c r="HC14" s="219"/>
      <c r="HD14" s="219"/>
      <c r="HE14" s="219"/>
      <c r="HF14" s="219"/>
      <c r="HG14" s="219"/>
      <c r="HH14" s="219"/>
      <c r="HI14" s="219"/>
      <c r="HJ14" s="219"/>
      <c r="HK14" s="219"/>
      <c r="HL14" s="219"/>
      <c r="HM14" s="219"/>
      <c r="HN14" s="219"/>
      <c r="HO14" s="219"/>
      <c r="HP14" s="219"/>
      <c r="HQ14" s="219"/>
      <c r="HR14" s="219"/>
      <c r="HS14" s="219"/>
      <c r="HT14" s="219"/>
      <c r="HU14" s="219"/>
      <c r="HV14" s="219"/>
      <c r="HW14" s="219"/>
      <c r="HX14" s="219"/>
      <c r="HY14" s="219"/>
      <c r="HZ14" s="219"/>
      <c r="IA14" s="219"/>
      <c r="IB14" s="219"/>
      <c r="IC14" s="219"/>
      <c r="ID14" s="219"/>
      <c r="IE14" s="219"/>
      <c r="IF14" s="219"/>
      <c r="IG14" s="219"/>
      <c r="IH14" s="219"/>
      <c r="II14" s="219"/>
      <c r="IJ14" s="219"/>
      <c r="IK14" s="219"/>
      <c r="IL14" s="219"/>
      <c r="IM14" s="219"/>
      <c r="IN14" s="219"/>
      <c r="IO14" s="219"/>
      <c r="IP14" s="219"/>
      <c r="IQ14" s="219"/>
      <c r="IR14" s="219"/>
      <c r="IS14" s="219"/>
      <c r="IT14" s="219"/>
      <c r="IU14" s="219"/>
      <c r="IV14" s="219"/>
      <c r="IW14" s="219"/>
      <c r="IX14" s="219"/>
      <c r="IY14" s="219"/>
      <c r="IZ14" s="219"/>
      <c r="JA14" s="219"/>
      <c r="JB14" s="219"/>
      <c r="JC14" s="219"/>
      <c r="JD14" s="219"/>
      <c r="JE14" s="219"/>
      <c r="JF14" s="219"/>
      <c r="JG14" s="219"/>
      <c r="JH14" s="219"/>
      <c r="JI14" s="219"/>
      <c r="JJ14" s="219"/>
      <c r="JK14" s="219"/>
      <c r="JL14" s="219"/>
      <c r="JM14" s="219"/>
      <c r="JN14" s="219"/>
      <c r="JO14" s="219"/>
      <c r="JP14" s="219"/>
      <c r="JQ14" s="219"/>
      <c r="JR14" s="219"/>
      <c r="JS14" s="219"/>
      <c r="JT14" s="219"/>
      <c r="JU14" s="219"/>
      <c r="JV14" s="219"/>
      <c r="JW14" s="219"/>
      <c r="JX14" s="219"/>
      <c r="JY14" s="219"/>
      <c r="JZ14" s="219"/>
      <c r="KA14" s="219"/>
      <c r="KB14" s="219"/>
      <c r="KC14" s="219"/>
      <c r="KD14" s="219"/>
      <c r="KE14" s="219"/>
      <c r="KF14" s="219"/>
      <c r="KG14" s="219"/>
      <c r="KH14" s="219"/>
      <c r="KI14" s="219"/>
      <c r="KJ14" s="219"/>
      <c r="KK14" s="219"/>
      <c r="KL14" s="219"/>
      <c r="KM14" s="219"/>
      <c r="KN14" s="219"/>
      <c r="KO14" s="219"/>
      <c r="KP14" s="219"/>
      <c r="KQ14" s="219"/>
      <c r="KR14" s="219"/>
      <c r="KS14" s="219"/>
      <c r="KT14" s="219"/>
      <c r="KU14" s="219"/>
      <c r="KV14" s="219"/>
      <c r="KW14" s="219"/>
      <c r="KX14" s="219"/>
      <c r="KY14" s="219"/>
      <c r="KZ14" s="219"/>
      <c r="LA14" s="219"/>
      <c r="LB14" s="219"/>
      <c r="LC14" s="219"/>
      <c r="LD14" s="219"/>
      <c r="LE14" s="219"/>
    </row>
    <row r="15" spans="1:317" x14ac:dyDescent="0.25">
      <c r="A15" s="214" t="str">
        <f t="shared" si="8"/>
        <v>ACT 442</v>
      </c>
      <c r="B15" s="214" t="str">
        <f t="shared" si="9"/>
        <v>FA, SP</v>
      </c>
      <c r="C15" s="214" t="str">
        <f t="shared" si="10"/>
        <v>Federal Income Tax Accounting</v>
      </c>
      <c r="D15" s="214" t="str">
        <f t="shared" si="11"/>
        <v>ACT 216</v>
      </c>
      <c r="E15" s="214" t="str">
        <f t="shared" ca="1" si="12"/>
        <v>ACT 216</v>
      </c>
      <c r="F15" s="211" t="str">
        <f>MASTERprerequisitesMATRIX!A12</f>
        <v>ACT 442</v>
      </c>
      <c r="G15" s="211" t="str">
        <f>MASTERprerequisitesMATRIX!B12</f>
        <v>FA, SP</v>
      </c>
      <c r="H15" s="211" t="str">
        <f>MASTERprerequisitesMATRIX!C12</f>
        <v>Federal Income Tax Accounting</v>
      </c>
      <c r="I15" s="211" t="str">
        <f>MASTERprerequisitesMATRIX!D12</f>
        <v>ACT 216</v>
      </c>
      <c r="J15" s="218" t="str">
        <f>IF(MASTERprerequisitesMATRIX!E12=1,DYNAMICprerequisites!J$3,IF(MASTERprerequisitesMATRIX!E12=2,DYNAMICprerequisites!J$2,IF(MASTERprerequisitesMATRIX!E12=3,DYNAMICprerequisites!J$1,"")))</f>
        <v/>
      </c>
      <c r="K15" s="218" t="str">
        <f ca="1">IF(MASTERprerequisitesMATRIX!F12=1,DYNAMICprerequisites!K$3,IF(MASTERprerequisitesMATRIX!F12=2,DYNAMICprerequisites!K$2,IF(MASTERprerequisitesMATRIX!F12=3,DYNAMICprerequisites!K$1,"")))</f>
        <v xml:space="preserve"> ACT 216 </v>
      </c>
      <c r="L15" s="219" t="str">
        <f>IF(MASTERprerequisitesMATRIX!G12=1,DYNAMICprerequisites!L$3,IF(MASTERprerequisitesMATRIX!G12=2,DYNAMICprerequisites!L$2,IF(MASTERprerequisitesMATRIX!G12=3,DYNAMICprerequisites!L$1,"")))</f>
        <v/>
      </c>
      <c r="M15" s="219" t="str">
        <f>IF(MASTERprerequisitesMATRIX!H12=1,DYNAMICprerequisites!M$3,IF(MASTERprerequisitesMATRIX!H12=2,DYNAMICprerequisites!M$2,IF(MASTERprerequisitesMATRIX!H12=3,DYNAMICprerequisites!M$1,"")))</f>
        <v/>
      </c>
      <c r="N15" s="219" t="str">
        <f>IF(MASTERprerequisitesMATRIX!I12=1,DYNAMICprerequisites!N$3,IF(MASTERprerequisitesMATRIX!I12=2,DYNAMICprerequisites!N$2,IF(MASTERprerequisitesMATRIX!I12=3,DYNAMICprerequisites!N$1,"")))</f>
        <v/>
      </c>
      <c r="O15" s="219" t="str">
        <f>IF(MASTERprerequisitesMATRIX!J12=1,DYNAMICprerequisites!O$3,IF(MASTERprerequisitesMATRIX!J12=2,DYNAMICprerequisites!O$2,IF(MASTERprerequisitesMATRIX!J12=3,DYNAMICprerequisites!O$1,"")))</f>
        <v/>
      </c>
      <c r="P15" s="219" t="str">
        <f>IF(MASTERprerequisitesMATRIX!K12=1,DYNAMICprerequisites!P$3,IF(MASTERprerequisitesMATRIX!K12=2,DYNAMICprerequisites!P$2,IF(MASTERprerequisitesMATRIX!K12=3,DYNAMICprerequisites!P$1,"")))</f>
        <v/>
      </c>
      <c r="Q15" s="219" t="str">
        <f>IF(MASTERprerequisitesMATRIX!L12=1,DYNAMICprerequisites!Q$3,IF(MASTERprerequisitesMATRIX!L12=2,DYNAMICprerequisites!Q$2,IF(MASTERprerequisitesMATRIX!L12=3,DYNAMICprerequisites!Q$1,"")))</f>
        <v/>
      </c>
      <c r="R15" s="219" t="str">
        <f>IF(MASTERprerequisitesMATRIX!M12=1,DYNAMICprerequisites!R$3,IF(MASTERprerequisitesMATRIX!M12=2,DYNAMICprerequisites!R$2,IF(MASTERprerequisitesMATRIX!M12=3,DYNAMICprerequisites!R$1,"")))</f>
        <v/>
      </c>
      <c r="S15" s="219" t="str">
        <f>IF(MASTERprerequisitesMATRIX!N12=1,DYNAMICprerequisites!S$3,IF(MASTERprerequisitesMATRIX!N12=2,DYNAMICprerequisites!S$2,IF(MASTERprerequisitesMATRIX!N12=3,DYNAMICprerequisites!S$1,"")))</f>
        <v/>
      </c>
      <c r="T15" s="219" t="str">
        <f>IF(MASTERprerequisitesMATRIX!O12=1,DYNAMICprerequisites!T$3,IF(MASTERprerequisitesMATRIX!O12=2,DYNAMICprerequisites!T$2,IF(MASTERprerequisitesMATRIX!O12=3,DYNAMICprerequisites!T$1,"")))</f>
        <v/>
      </c>
      <c r="U15" s="219" t="str">
        <f>IF(MASTERprerequisitesMATRIX!P12=1,DYNAMICprerequisites!U$3,IF(MASTERprerequisitesMATRIX!P12=2,DYNAMICprerequisites!U$2,IF(MASTERprerequisitesMATRIX!P12=3,DYNAMICprerequisites!U$1,"")))</f>
        <v/>
      </c>
      <c r="V15" s="219" t="str">
        <f>IF(MASTERprerequisitesMATRIX!Q12=1,DYNAMICprerequisites!V$3,IF(MASTERprerequisitesMATRIX!Q12=2,DYNAMICprerequisites!V$2,IF(MASTERprerequisitesMATRIX!Q12=3,DYNAMICprerequisites!V$1,"")))</f>
        <v/>
      </c>
      <c r="W15" s="219" t="str">
        <f>IF(MASTERprerequisitesMATRIX!R12=1,DYNAMICprerequisites!W$3,IF(MASTERprerequisitesMATRIX!R12=2,DYNAMICprerequisites!W$2,IF(MASTERprerequisitesMATRIX!R12=3,DYNAMICprerequisites!W$1,"")))</f>
        <v/>
      </c>
      <c r="X15" s="219" t="str">
        <f>IF(MASTERprerequisitesMATRIX!S12=1,DYNAMICprerequisites!X$3,IF(MASTERprerequisitesMATRIX!S12=2,DYNAMICprerequisites!X$2,IF(MASTERprerequisitesMATRIX!S12=3,DYNAMICprerequisites!X$1,"")))</f>
        <v/>
      </c>
      <c r="Y15" s="219" t="str">
        <f>IF(MASTERprerequisitesMATRIX!T12=1,DYNAMICprerequisites!Y$3,IF(MASTERprerequisitesMATRIX!T12=2,DYNAMICprerequisites!Y$2,IF(MASTERprerequisitesMATRIX!T12=3,DYNAMICprerequisites!Y$1,"")))</f>
        <v/>
      </c>
      <c r="Z15" s="219" t="str">
        <f>IF(MASTERprerequisitesMATRIX!U12=1,DYNAMICprerequisites!Z$3,IF(MASTERprerequisitesMATRIX!U12=2,DYNAMICprerequisites!Z$2,IF(MASTERprerequisitesMATRIX!U12=3,DYNAMICprerequisites!Z$1,"")))</f>
        <v/>
      </c>
      <c r="AA15" s="219" t="str">
        <f>IF(MASTERprerequisitesMATRIX!V12=1,DYNAMICprerequisites!AA$3,IF(MASTERprerequisitesMATRIX!V12=2,DYNAMICprerequisites!AA$2,IF(MASTERprerequisitesMATRIX!V12=3,DYNAMICprerequisites!AA$1,"")))</f>
        <v/>
      </c>
      <c r="AB15" s="219" t="str">
        <f>IF(MASTERprerequisitesMATRIX!W12=1,DYNAMICprerequisites!AB$3,IF(MASTERprerequisitesMATRIX!W12=2,DYNAMICprerequisites!AB$2,IF(MASTERprerequisitesMATRIX!W12=3,DYNAMICprerequisites!AB$1,"")))</f>
        <v/>
      </c>
      <c r="AC15" s="219" t="str">
        <f>IF(MASTERprerequisitesMATRIX!X12=1,DYNAMICprerequisites!AC$3,IF(MASTERprerequisitesMATRIX!X12=2,DYNAMICprerequisites!AC$2,IF(MASTERprerequisitesMATRIX!X12=3,DYNAMICprerequisites!AC$1,"")))</f>
        <v/>
      </c>
      <c r="AD15" s="219" t="str">
        <f>IF(MASTERprerequisitesMATRIX!Y12=1,DYNAMICprerequisites!AD$3,IF(MASTERprerequisitesMATRIX!Y12=2,DYNAMICprerequisites!AD$2,IF(MASTERprerequisitesMATRIX!Y12=3,DYNAMICprerequisites!AD$1,"")))</f>
        <v/>
      </c>
      <c r="AE15" s="219" t="str">
        <f>IF(MASTERprerequisitesMATRIX!Z12=1,DYNAMICprerequisites!AE$3,IF(MASTERprerequisitesMATRIX!Z12=2,DYNAMICprerequisites!AE$2,IF(MASTERprerequisitesMATRIX!Z12=3,DYNAMICprerequisites!AE$1,"")))</f>
        <v/>
      </c>
      <c r="AF15" s="219" t="str">
        <f>IF(MASTERprerequisitesMATRIX!AA12=1,DYNAMICprerequisites!AF$3,IF(MASTERprerequisitesMATRIX!AA12=2,DYNAMICprerequisites!AF$2,IF(MASTERprerequisitesMATRIX!AA12=3,DYNAMICprerequisites!AF$1,"")))</f>
        <v/>
      </c>
      <c r="AG15" s="219" t="str">
        <f>IF(MASTERprerequisitesMATRIX!AB12=1,DYNAMICprerequisites!AG$3,IF(MASTERprerequisitesMATRIX!AB12=2,DYNAMICprerequisites!AG$2,IF(MASTERprerequisitesMATRIX!AB12=3,DYNAMICprerequisites!AG$1,"")))</f>
        <v/>
      </c>
      <c r="AH15" s="219" t="str">
        <f>IF(MASTERprerequisitesMATRIX!AC12=1,DYNAMICprerequisites!AH$3,IF(MASTERprerequisitesMATRIX!AC12=2,DYNAMICprerequisites!AH$2,IF(MASTERprerequisitesMATRIX!AC12=3,DYNAMICprerequisites!AH$1,"")))</f>
        <v/>
      </c>
      <c r="AI15" s="219" t="str">
        <f>IF(MASTERprerequisitesMATRIX!AD12=1,DYNAMICprerequisites!AI$3,IF(MASTERprerequisitesMATRIX!AD12=2,DYNAMICprerequisites!AI$2,IF(MASTERprerequisitesMATRIX!AD12=3,DYNAMICprerequisites!AI$1,"")))</f>
        <v/>
      </c>
      <c r="AJ15" s="219" t="str">
        <f>IF(MASTERprerequisitesMATRIX!AE12=1,DYNAMICprerequisites!AJ$3,IF(MASTERprerequisitesMATRIX!AE12=2,DYNAMICprerequisites!AJ$2,IF(MASTERprerequisitesMATRIX!AE12=3,DYNAMICprerequisites!AJ$1,"")))</f>
        <v/>
      </c>
      <c r="AK15" s="219" t="str">
        <f>IF(MASTERprerequisitesMATRIX!AF12=1,DYNAMICprerequisites!AK$3,IF(MASTERprerequisitesMATRIX!AF12=2,DYNAMICprerequisites!AK$2,IF(MASTERprerequisitesMATRIX!AF12=3,DYNAMICprerequisites!AK$1,"")))</f>
        <v/>
      </c>
      <c r="AL15" s="219" t="str">
        <f>IF(MASTERprerequisitesMATRIX!AG12=1,DYNAMICprerequisites!AL$3,IF(MASTERprerequisitesMATRIX!AG12=2,DYNAMICprerequisites!AL$2,IF(MASTERprerequisitesMATRIX!AG12=3,DYNAMICprerequisites!AL$1,"")))</f>
        <v/>
      </c>
      <c r="AM15" s="219" t="str">
        <f>IF(MASTERprerequisitesMATRIX!AH12=1,DYNAMICprerequisites!AM$3,IF(MASTERprerequisitesMATRIX!AH12=2,DYNAMICprerequisites!AM$2,IF(MASTERprerequisitesMATRIX!AH12=3,DYNAMICprerequisites!AM$1,"")))</f>
        <v/>
      </c>
      <c r="AN15" s="219" t="str">
        <f>IF(MASTERprerequisitesMATRIX!AI12=1,DYNAMICprerequisites!AN$3,IF(MASTERprerequisitesMATRIX!AI12=2,DYNAMICprerequisites!AN$2,IF(MASTERprerequisitesMATRIX!AI12=3,DYNAMICprerequisites!AN$1,"")))</f>
        <v/>
      </c>
      <c r="AO15" s="219" t="str">
        <f>IF(MASTERprerequisitesMATRIX!AJ12=1,DYNAMICprerequisites!AO$3,IF(MASTERprerequisitesMATRIX!AJ12=2,DYNAMICprerequisites!AO$2,IF(MASTERprerequisitesMATRIX!AJ12=3,DYNAMICprerequisites!AO$1,"")))</f>
        <v/>
      </c>
      <c r="AP15" s="219" t="str">
        <f>IF(MASTERprerequisitesMATRIX!AK12=1,DYNAMICprerequisites!AP$3,IF(MASTERprerequisitesMATRIX!AK12=2,DYNAMICprerequisites!AP$2,IF(MASTERprerequisitesMATRIX!AK12=3,DYNAMICprerequisites!AP$1,"")))</f>
        <v/>
      </c>
      <c r="AQ15" s="219" t="str">
        <f>IF(MASTERprerequisitesMATRIX!AL12=1,DYNAMICprerequisites!AQ$3,IF(MASTERprerequisitesMATRIX!AL12=2,DYNAMICprerequisites!AQ$2,IF(MASTERprerequisitesMATRIX!AL12=3,DYNAMICprerequisites!AQ$1,"")))</f>
        <v/>
      </c>
      <c r="AR15" s="219" t="str">
        <f>IF(MASTERprerequisitesMATRIX!AM12=1,DYNAMICprerequisites!AR$3,IF(MASTERprerequisitesMATRIX!AM12=2,DYNAMICprerequisites!AR$2,IF(MASTERprerequisitesMATRIX!AM12=3,DYNAMICprerequisites!AR$1,"")))</f>
        <v/>
      </c>
      <c r="AS15" s="219" t="str">
        <f>IF(MASTERprerequisitesMATRIX!AN12=1,DYNAMICprerequisites!AS$3,IF(MASTERprerequisitesMATRIX!AN12=2,DYNAMICprerequisites!AS$2,IF(MASTERprerequisitesMATRIX!AN12=3,DYNAMICprerequisites!AS$1,"")))</f>
        <v/>
      </c>
      <c r="AT15" s="219" t="str">
        <f>IF(MASTERprerequisitesMATRIX!AO12=1,DYNAMICprerequisites!AT$3,IF(MASTERprerequisitesMATRIX!AO12=2,DYNAMICprerequisites!AT$2,IF(MASTERprerequisitesMATRIX!AO12=3,DYNAMICprerequisites!AT$1,"")))</f>
        <v/>
      </c>
      <c r="AU15" s="219" t="str">
        <f>IF(MASTERprerequisitesMATRIX!AP12=1,DYNAMICprerequisites!AU$3,IF(MASTERprerequisitesMATRIX!AP12=2,DYNAMICprerequisites!AU$2,IF(MASTERprerequisitesMATRIX!AP12=3,DYNAMICprerequisites!AU$1,"")))</f>
        <v/>
      </c>
      <c r="AV15" s="219" t="str">
        <f>IF(MASTERprerequisitesMATRIX!AQ12=1,DYNAMICprerequisites!AV$3,IF(MASTERprerequisitesMATRIX!AQ12=2,DYNAMICprerequisites!AV$2,IF(MASTERprerequisitesMATRIX!AQ12=3,DYNAMICprerequisites!AV$1,"")))</f>
        <v/>
      </c>
      <c r="AW15" s="219" t="str">
        <f>IF(MASTERprerequisitesMATRIX!AR12=1,DYNAMICprerequisites!AW$3,IF(MASTERprerequisitesMATRIX!AR12=2,DYNAMICprerequisites!AW$2,IF(MASTERprerequisitesMATRIX!AR12=3,DYNAMICprerequisites!AW$1,"")))</f>
        <v/>
      </c>
      <c r="AX15" s="219" t="str">
        <f>IF(MASTERprerequisitesMATRIX!AS12=1,DYNAMICprerequisites!AX$3,IF(MASTERprerequisitesMATRIX!AS12=2,DYNAMICprerequisites!AX$2,IF(MASTERprerequisitesMATRIX!AS12=3,DYNAMICprerequisites!AX$1,"")))</f>
        <v/>
      </c>
      <c r="AY15" s="219" t="str">
        <f>IF(MASTERprerequisitesMATRIX!AT12=1,DYNAMICprerequisites!AY$3,IF(MASTERprerequisitesMATRIX!AT12=2,DYNAMICprerequisites!AY$2,IF(MASTERprerequisitesMATRIX!AT12=3,DYNAMICprerequisites!AY$1,"")))</f>
        <v/>
      </c>
      <c r="AZ15" s="219" t="str">
        <f>IF(MASTERprerequisitesMATRIX!AU12=1,DYNAMICprerequisites!AZ$3,IF(MASTERprerequisitesMATRIX!AU12=2,DYNAMICprerequisites!AZ$2,IF(MASTERprerequisitesMATRIX!AU12=3,DYNAMICprerequisites!AZ$1,"")))</f>
        <v/>
      </c>
      <c r="BA15" s="219" t="str">
        <f>IF(MASTERprerequisitesMATRIX!AV12=1,DYNAMICprerequisites!BA$3,IF(MASTERprerequisitesMATRIX!AV12=2,DYNAMICprerequisites!BA$2,IF(MASTERprerequisitesMATRIX!AV12=3,DYNAMICprerequisites!BA$1,"")))</f>
        <v/>
      </c>
      <c r="BB15" s="219" t="str">
        <f>IF(MASTERprerequisitesMATRIX!AW12=1,DYNAMICprerequisites!BB$3,IF(MASTERprerequisitesMATRIX!AW12=2,DYNAMICprerequisites!BB$2,IF(MASTERprerequisitesMATRIX!AW12=3,DYNAMICprerequisites!BB$1,"")))</f>
        <v/>
      </c>
      <c r="BC15" s="219" t="str">
        <f>IF(MASTERprerequisitesMATRIX!AX12=1,DYNAMICprerequisites!BC$3,IF(MASTERprerequisitesMATRIX!AX12=2,DYNAMICprerequisites!BC$2,IF(MASTERprerequisitesMATRIX!AX12=3,DYNAMICprerequisites!BC$1,"")))</f>
        <v/>
      </c>
      <c r="BD15" s="219" t="str">
        <f>IF(MASTERprerequisitesMATRIX!AY12=1,DYNAMICprerequisites!BD$3,IF(MASTERprerequisitesMATRIX!AY12=2,DYNAMICprerequisites!BD$2,IF(MASTERprerequisitesMATRIX!AY12=3,DYNAMICprerequisites!BD$1,"")))</f>
        <v/>
      </c>
      <c r="BE15" s="219" t="str">
        <f>IF(MASTERprerequisitesMATRIX!AZ12=1,DYNAMICprerequisites!BE$3,IF(MASTERprerequisitesMATRIX!AZ12=2,DYNAMICprerequisites!BE$2,IF(MASTERprerequisitesMATRIX!AZ12=3,DYNAMICprerequisites!BE$1,"")))</f>
        <v/>
      </c>
      <c r="BF15" s="219" t="str">
        <f>IF(MASTERprerequisitesMATRIX!BA12=1,DYNAMICprerequisites!BF$3,IF(MASTERprerequisitesMATRIX!BA12=2,DYNAMICprerequisites!BF$2,IF(MASTERprerequisitesMATRIX!BA12=3,DYNAMICprerequisites!BF$1,"")))</f>
        <v/>
      </c>
      <c r="BG15" s="219" t="str">
        <f>IF(MASTERprerequisitesMATRIX!BB12=1,DYNAMICprerequisites!BG$3,IF(MASTERprerequisitesMATRIX!BB12=2,DYNAMICprerequisites!BG$2,IF(MASTERprerequisitesMATRIX!BB12=3,DYNAMICprerequisites!BG$1,"")))</f>
        <v/>
      </c>
      <c r="BH15" s="219" t="str">
        <f>IF(MASTERprerequisitesMATRIX!BC12=1,DYNAMICprerequisites!BH$3,IF(MASTERprerequisitesMATRIX!BC12=2,DYNAMICprerequisites!BH$2,IF(MASTERprerequisitesMATRIX!BC12=3,DYNAMICprerequisites!BH$1,"")))</f>
        <v/>
      </c>
      <c r="BI15" s="219" t="str">
        <f>IF(MASTERprerequisitesMATRIX!BD12=1,DYNAMICprerequisites!BI$3,IF(MASTERprerequisitesMATRIX!BD12=2,DYNAMICprerequisites!BI$2,IF(MASTERprerequisitesMATRIX!BD12=3,DYNAMICprerequisites!BI$1,"")))</f>
        <v/>
      </c>
      <c r="BJ15" s="219" t="str">
        <f>IF(MASTERprerequisitesMATRIX!BE12=1,DYNAMICprerequisites!BJ$3,IF(MASTERprerequisitesMATRIX!BE12=2,DYNAMICprerequisites!BJ$2,IF(MASTERprerequisitesMATRIX!BE12=3,DYNAMICprerequisites!BJ$1,"")))</f>
        <v/>
      </c>
      <c r="BK15" s="219" t="str">
        <f>IF(MASTERprerequisitesMATRIX!BF12=1,DYNAMICprerequisites!BK$3,IF(MASTERprerequisitesMATRIX!BF12=2,DYNAMICprerequisites!BK$2,IF(MASTERprerequisitesMATRIX!BF12=3,DYNAMICprerequisites!BK$1,"")))</f>
        <v/>
      </c>
      <c r="BL15" s="219" t="str">
        <f>IF(MASTERprerequisitesMATRIX!BG12=1,DYNAMICprerequisites!BL$3,IF(MASTERprerequisitesMATRIX!BG12=2,DYNAMICprerequisites!BL$2,IF(MASTERprerequisitesMATRIX!BG12=3,DYNAMICprerequisites!BL$1,"")))</f>
        <v/>
      </c>
      <c r="BM15" s="219" t="str">
        <f>IF(MASTERprerequisitesMATRIX!BH12=1,DYNAMICprerequisites!BM$3,IF(MASTERprerequisitesMATRIX!BH12=2,DYNAMICprerequisites!BM$2,IF(MASTERprerequisitesMATRIX!BH12=3,DYNAMICprerequisites!BM$1,"")))</f>
        <v/>
      </c>
      <c r="BN15" s="219" t="str">
        <f>IF(MASTERprerequisitesMATRIX!BI12=1,DYNAMICprerequisites!BN$3,IF(MASTERprerequisitesMATRIX!BI12=2,DYNAMICprerequisites!BN$2,IF(MASTERprerequisitesMATRIX!BI12=3,DYNAMICprerequisites!BN$1,"")))</f>
        <v/>
      </c>
      <c r="BO15" s="219" t="str">
        <f>IF(MASTERprerequisitesMATRIX!BJ12=1,DYNAMICprerequisites!BO$3,IF(MASTERprerequisitesMATRIX!BJ12=2,DYNAMICprerequisites!BO$2,IF(MASTERprerequisitesMATRIX!BJ12=3,DYNAMICprerequisites!BO$1,"")))</f>
        <v/>
      </c>
      <c r="BP15" s="219" t="str">
        <f>IF(MASTERprerequisitesMATRIX!BK12=1,DYNAMICprerequisites!BP$3,IF(MASTERprerequisitesMATRIX!BK12=2,DYNAMICprerequisites!BP$2,IF(MASTERprerequisitesMATRIX!BK12=3,DYNAMICprerequisites!BP$1,"")))</f>
        <v/>
      </c>
      <c r="BQ15" s="219" t="str">
        <f>IF(MASTERprerequisitesMATRIX!BL12=1,DYNAMICprerequisites!BQ$3,IF(MASTERprerequisitesMATRIX!BL12=2,DYNAMICprerequisites!BQ$2,IF(MASTERprerequisitesMATRIX!BL12=3,DYNAMICprerequisites!BQ$1,"")))</f>
        <v/>
      </c>
      <c r="BR15" s="219" t="str">
        <f>IF(MASTERprerequisitesMATRIX!BM12=1,DYNAMICprerequisites!BR$3,IF(MASTERprerequisitesMATRIX!BM12=2,DYNAMICprerequisites!BR$2,IF(MASTERprerequisitesMATRIX!BM12=3,DYNAMICprerequisites!BR$1,"")))</f>
        <v/>
      </c>
      <c r="BS15" s="219" t="str">
        <f>IF(MASTERprerequisitesMATRIX!BN12=1,DYNAMICprerequisites!BS$3,IF(MASTERprerequisitesMATRIX!BN12=2,DYNAMICprerequisites!BS$2,IF(MASTERprerequisitesMATRIX!BN12=3,DYNAMICprerequisites!BS$1,"")))</f>
        <v/>
      </c>
      <c r="BT15" s="219" t="str">
        <f>IF(MASTERprerequisitesMATRIX!BO12=1,DYNAMICprerequisites!BT$3,IF(MASTERprerequisitesMATRIX!BO12=2,DYNAMICprerequisites!BT$2,IF(MASTERprerequisitesMATRIX!BO12=3,DYNAMICprerequisites!BT$1,"")))</f>
        <v/>
      </c>
      <c r="BU15" s="219" t="str">
        <f>IF(MASTERprerequisitesMATRIX!BP12=1,DYNAMICprerequisites!BU$3,IF(MASTERprerequisitesMATRIX!BP12=2,DYNAMICprerequisites!BU$2,IF(MASTERprerequisitesMATRIX!BP12=3,DYNAMICprerequisites!BU$1,"")))</f>
        <v/>
      </c>
      <c r="BV15" s="219" t="str">
        <f>IF(MASTERprerequisitesMATRIX!BQ12=1,DYNAMICprerequisites!BV$3,IF(MASTERprerequisitesMATRIX!BQ12=2,DYNAMICprerequisites!BV$2,IF(MASTERprerequisitesMATRIX!BQ12=3,DYNAMICprerequisites!BV$1,"")))</f>
        <v/>
      </c>
      <c r="BW15" s="219" t="str">
        <f>IF(MASTERprerequisitesMATRIX!BR12=1,DYNAMICprerequisites!BW$3,IF(MASTERprerequisitesMATRIX!BR12=2,DYNAMICprerequisites!BW$2,IF(MASTERprerequisitesMATRIX!BR12=3,DYNAMICprerequisites!BW$1,"")))</f>
        <v/>
      </c>
      <c r="BX15" s="219" t="str">
        <f>IF(MASTERprerequisitesMATRIX!BS12=1,DYNAMICprerequisites!BX$3,IF(MASTERprerequisitesMATRIX!BS12=2,DYNAMICprerequisites!BX$2,IF(MASTERprerequisitesMATRIX!BS12=3,DYNAMICprerequisites!BX$1,"")))</f>
        <v/>
      </c>
      <c r="BY15" s="219" t="str">
        <f>IF(MASTERprerequisitesMATRIX!BT12=1,DYNAMICprerequisites!BY$3,IF(MASTERprerequisitesMATRIX!BT12=2,DYNAMICprerequisites!BY$2,IF(MASTERprerequisitesMATRIX!BT12=3,DYNAMICprerequisites!BY$1,"")))</f>
        <v/>
      </c>
      <c r="BZ15" s="219" t="str">
        <f>IF(MASTERprerequisitesMATRIX!BU12=1,DYNAMICprerequisites!BZ$3,IF(MASTERprerequisitesMATRIX!BU12=2,DYNAMICprerequisites!BZ$2,IF(MASTERprerequisitesMATRIX!BU12=3,DYNAMICprerequisites!BZ$1,"")))</f>
        <v/>
      </c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219"/>
      <c r="CR15" s="219"/>
      <c r="CS15" s="219"/>
      <c r="CT15" s="219"/>
      <c r="CU15" s="219"/>
      <c r="CV15" s="219"/>
      <c r="CW15" s="219"/>
      <c r="CX15" s="219"/>
      <c r="CY15" s="219"/>
      <c r="CZ15" s="219"/>
      <c r="DA15" s="219"/>
      <c r="DB15" s="219"/>
      <c r="DC15" s="219"/>
      <c r="DD15" s="219"/>
      <c r="DE15" s="219"/>
      <c r="DF15" s="219"/>
      <c r="DG15" s="219"/>
      <c r="DH15" s="219"/>
      <c r="DI15" s="219"/>
      <c r="DJ15" s="219"/>
      <c r="DK15" s="219"/>
      <c r="DL15" s="219"/>
      <c r="DM15" s="219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219"/>
      <c r="DZ15" s="219"/>
      <c r="EA15" s="219"/>
      <c r="EB15" s="219"/>
      <c r="EC15" s="219"/>
      <c r="ED15" s="219"/>
      <c r="EE15" s="219"/>
      <c r="EF15" s="219"/>
      <c r="EG15" s="219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219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219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219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219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219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219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219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219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219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219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219"/>
      <c r="JE15" s="219"/>
      <c r="JF15" s="219"/>
      <c r="JG15" s="219"/>
      <c r="JH15" s="219"/>
      <c r="JI15" s="219"/>
      <c r="JJ15" s="219"/>
      <c r="JK15" s="219"/>
      <c r="JL15" s="219"/>
      <c r="JM15" s="219"/>
      <c r="JN15" s="219"/>
      <c r="JO15" s="219"/>
      <c r="JP15" s="219"/>
      <c r="JQ15" s="219"/>
      <c r="JR15" s="219"/>
      <c r="JS15" s="219"/>
      <c r="JT15" s="219"/>
      <c r="JU15" s="219"/>
      <c r="JV15" s="219"/>
      <c r="JW15" s="219"/>
      <c r="JX15" s="219"/>
      <c r="JY15" s="219"/>
      <c r="JZ15" s="219"/>
      <c r="KA15" s="219"/>
      <c r="KB15" s="219"/>
      <c r="KC15" s="219"/>
      <c r="KD15" s="219"/>
      <c r="KE15" s="219"/>
      <c r="KF15" s="219"/>
      <c r="KG15" s="219"/>
      <c r="KH15" s="219"/>
      <c r="KI15" s="219"/>
      <c r="KJ15" s="219"/>
      <c r="KK15" s="219"/>
      <c r="KL15" s="219"/>
      <c r="KM15" s="219"/>
      <c r="KN15" s="219"/>
      <c r="KO15" s="219"/>
      <c r="KP15" s="219"/>
      <c r="KQ15" s="219"/>
      <c r="KR15" s="219"/>
      <c r="KS15" s="219"/>
      <c r="KT15" s="219"/>
      <c r="KU15" s="219"/>
      <c r="KV15" s="219"/>
      <c r="KW15" s="219"/>
      <c r="KX15" s="219"/>
      <c r="KY15" s="219"/>
      <c r="KZ15" s="219"/>
      <c r="LA15" s="219"/>
      <c r="LB15" s="219"/>
      <c r="LC15" s="219"/>
      <c r="LD15" s="219"/>
      <c r="LE15" s="219"/>
    </row>
    <row r="16" spans="1:317" x14ac:dyDescent="0.25">
      <c r="A16" s="214" t="str">
        <f t="shared" si="8"/>
        <v>ACT 443</v>
      </c>
      <c r="B16" s="214" t="str">
        <f t="shared" si="9"/>
        <v>FA</v>
      </c>
      <c r="C16" s="214" t="str">
        <f t="shared" si="10"/>
        <v>Advanced Tax Accounting</v>
      </c>
      <c r="D16" s="214" t="str">
        <f t="shared" si="11"/>
        <v>ACT 442</v>
      </c>
      <c r="E16" s="214" t="str">
        <f t="shared" ca="1" si="12"/>
        <v>ACT 442</v>
      </c>
      <c r="F16" s="211" t="str">
        <f>MASTERprerequisitesMATRIX!A13</f>
        <v>ACT 443</v>
      </c>
      <c r="G16" s="211" t="str">
        <f>MASTERprerequisitesMATRIX!B13</f>
        <v>FA</v>
      </c>
      <c r="H16" s="211" t="str">
        <f>MASTERprerequisitesMATRIX!C13</f>
        <v>Advanced Tax Accounting</v>
      </c>
      <c r="I16" s="211" t="str">
        <f>MASTERprerequisitesMATRIX!D13</f>
        <v>ACT 442</v>
      </c>
      <c r="J16" s="218" t="str">
        <f>IF(MASTERprerequisitesMATRIX!E13=1,DYNAMICprerequisites!J$3,IF(MASTERprerequisitesMATRIX!E13=2,DYNAMICprerequisites!J$2,IF(MASTERprerequisitesMATRIX!E13=3,DYNAMICprerequisites!J$1,"")))</f>
        <v/>
      </c>
      <c r="K16" s="219" t="str">
        <f>IF(MASTERprerequisitesMATRIX!F13=1,DYNAMICprerequisites!K$3,IF(MASTERprerequisitesMATRIX!F13=2,DYNAMICprerequisites!K$2,IF(MASTERprerequisitesMATRIX!F13=3,DYNAMICprerequisites!K$1,"")))</f>
        <v/>
      </c>
      <c r="L16" s="219" t="str">
        <f>IF(MASTERprerequisitesMATRIX!G13=1,DYNAMICprerequisites!L$3,IF(MASTERprerequisitesMATRIX!G13=2,DYNAMICprerequisites!L$2,IF(MASTERprerequisitesMATRIX!G13=3,DYNAMICprerequisites!L$1,"")))</f>
        <v/>
      </c>
      <c r="M16" s="219" t="str">
        <f>IF(MASTERprerequisitesMATRIX!H13=1,DYNAMICprerequisites!M$3,IF(MASTERprerequisitesMATRIX!H13=2,DYNAMICprerequisites!M$2,IF(MASTERprerequisitesMATRIX!H13=3,DYNAMICprerequisites!M$1,"")))</f>
        <v/>
      </c>
      <c r="N16" s="219" t="str">
        <f>IF(MASTERprerequisitesMATRIX!I13=1,DYNAMICprerequisites!N$3,IF(MASTERprerequisitesMATRIX!I13=2,DYNAMICprerequisites!N$2,IF(MASTERprerequisitesMATRIX!I13=3,DYNAMICprerequisites!N$1,"")))</f>
        <v/>
      </c>
      <c r="O16" s="218" t="str">
        <f ca="1">IF(MASTERprerequisitesMATRIX!J13=1,DYNAMICprerequisites!O$3,IF(MASTERprerequisitesMATRIX!J13=2,DYNAMICprerequisites!O$2,IF(MASTERprerequisitesMATRIX!J13=3,DYNAMICprerequisites!O$1,"")))</f>
        <v xml:space="preserve"> ACT 442 </v>
      </c>
      <c r="P16" s="219" t="str">
        <f>IF(MASTERprerequisitesMATRIX!K13=1,DYNAMICprerequisites!P$3,IF(MASTERprerequisitesMATRIX!K13=2,DYNAMICprerequisites!P$2,IF(MASTERprerequisitesMATRIX!K13=3,DYNAMICprerequisites!P$1,"")))</f>
        <v/>
      </c>
      <c r="Q16" s="219" t="str">
        <f>IF(MASTERprerequisitesMATRIX!L13=1,DYNAMICprerequisites!Q$3,IF(MASTERprerequisitesMATRIX!L13=2,DYNAMICprerequisites!Q$2,IF(MASTERprerequisitesMATRIX!L13=3,DYNAMICprerequisites!Q$1,"")))</f>
        <v/>
      </c>
      <c r="R16" s="219" t="str">
        <f>IF(MASTERprerequisitesMATRIX!M13=1,DYNAMICprerequisites!R$3,IF(MASTERprerequisitesMATRIX!M13=2,DYNAMICprerequisites!R$2,IF(MASTERprerequisitesMATRIX!M13=3,DYNAMICprerequisites!R$1,"")))</f>
        <v/>
      </c>
      <c r="S16" s="219" t="str">
        <f>IF(MASTERprerequisitesMATRIX!N13=1,DYNAMICprerequisites!S$3,IF(MASTERprerequisitesMATRIX!N13=2,DYNAMICprerequisites!S$2,IF(MASTERprerequisitesMATRIX!N13=3,DYNAMICprerequisites!S$1,"")))</f>
        <v/>
      </c>
      <c r="T16" s="219" t="str">
        <f>IF(MASTERprerequisitesMATRIX!O13=1,DYNAMICprerequisites!T$3,IF(MASTERprerequisitesMATRIX!O13=2,DYNAMICprerequisites!T$2,IF(MASTERprerequisitesMATRIX!O13=3,DYNAMICprerequisites!T$1,"")))</f>
        <v/>
      </c>
      <c r="U16" s="219" t="str">
        <f>IF(MASTERprerequisitesMATRIX!P13=1,DYNAMICprerequisites!U$3,IF(MASTERprerequisitesMATRIX!P13=2,DYNAMICprerequisites!U$2,IF(MASTERprerequisitesMATRIX!P13=3,DYNAMICprerequisites!U$1,"")))</f>
        <v/>
      </c>
      <c r="V16" s="219" t="str">
        <f>IF(MASTERprerequisitesMATRIX!Q13=1,DYNAMICprerequisites!V$3,IF(MASTERprerequisitesMATRIX!Q13=2,DYNAMICprerequisites!V$2,IF(MASTERprerequisitesMATRIX!Q13=3,DYNAMICprerequisites!V$1,"")))</f>
        <v/>
      </c>
      <c r="W16" s="219" t="str">
        <f>IF(MASTERprerequisitesMATRIX!R13=1,DYNAMICprerequisites!W$3,IF(MASTERprerequisitesMATRIX!R13=2,DYNAMICprerequisites!W$2,IF(MASTERprerequisitesMATRIX!R13=3,DYNAMICprerequisites!W$1,"")))</f>
        <v/>
      </c>
      <c r="X16" s="219" t="str">
        <f>IF(MASTERprerequisitesMATRIX!S13=1,DYNAMICprerequisites!X$3,IF(MASTERprerequisitesMATRIX!S13=2,DYNAMICprerequisites!X$2,IF(MASTERprerequisitesMATRIX!S13=3,DYNAMICprerequisites!X$1,"")))</f>
        <v/>
      </c>
      <c r="Y16" s="219" t="str">
        <f>IF(MASTERprerequisitesMATRIX!T13=1,DYNAMICprerequisites!Y$3,IF(MASTERprerequisitesMATRIX!T13=2,DYNAMICprerequisites!Y$2,IF(MASTERprerequisitesMATRIX!T13=3,DYNAMICprerequisites!Y$1,"")))</f>
        <v/>
      </c>
      <c r="Z16" s="219" t="str">
        <f>IF(MASTERprerequisitesMATRIX!U13=1,DYNAMICprerequisites!Z$3,IF(MASTERprerequisitesMATRIX!U13=2,DYNAMICprerequisites!Z$2,IF(MASTERprerequisitesMATRIX!U13=3,DYNAMICprerequisites!Z$1,"")))</f>
        <v/>
      </c>
      <c r="AA16" s="219" t="str">
        <f>IF(MASTERprerequisitesMATRIX!V13=1,DYNAMICprerequisites!AA$3,IF(MASTERprerequisitesMATRIX!V13=2,DYNAMICprerequisites!AA$2,IF(MASTERprerequisitesMATRIX!V13=3,DYNAMICprerequisites!AA$1,"")))</f>
        <v/>
      </c>
      <c r="AB16" s="219" t="str">
        <f>IF(MASTERprerequisitesMATRIX!W13=1,DYNAMICprerequisites!AB$3,IF(MASTERprerequisitesMATRIX!W13=2,DYNAMICprerequisites!AB$2,IF(MASTERprerequisitesMATRIX!W13=3,DYNAMICprerequisites!AB$1,"")))</f>
        <v/>
      </c>
      <c r="AC16" s="219" t="str">
        <f>IF(MASTERprerequisitesMATRIX!X13=1,DYNAMICprerequisites!AC$3,IF(MASTERprerequisitesMATRIX!X13=2,DYNAMICprerequisites!AC$2,IF(MASTERprerequisitesMATRIX!X13=3,DYNAMICprerequisites!AC$1,"")))</f>
        <v/>
      </c>
      <c r="AD16" s="219" t="str">
        <f>IF(MASTERprerequisitesMATRIX!Y13=1,DYNAMICprerequisites!AD$3,IF(MASTERprerequisitesMATRIX!Y13=2,DYNAMICprerequisites!AD$2,IF(MASTERprerequisitesMATRIX!Y13=3,DYNAMICprerequisites!AD$1,"")))</f>
        <v/>
      </c>
      <c r="AE16" s="219" t="str">
        <f>IF(MASTERprerequisitesMATRIX!Z13=1,DYNAMICprerequisites!AE$3,IF(MASTERprerequisitesMATRIX!Z13=2,DYNAMICprerequisites!AE$2,IF(MASTERprerequisitesMATRIX!Z13=3,DYNAMICprerequisites!AE$1,"")))</f>
        <v/>
      </c>
      <c r="AF16" s="219" t="str">
        <f>IF(MASTERprerequisitesMATRIX!AA13=1,DYNAMICprerequisites!AF$3,IF(MASTERprerequisitesMATRIX!AA13=2,DYNAMICprerequisites!AF$2,IF(MASTERprerequisitesMATRIX!AA13=3,DYNAMICprerequisites!AF$1,"")))</f>
        <v/>
      </c>
      <c r="AG16" s="219" t="str">
        <f>IF(MASTERprerequisitesMATRIX!AB13=1,DYNAMICprerequisites!AG$3,IF(MASTERprerequisitesMATRIX!AB13=2,DYNAMICprerequisites!AG$2,IF(MASTERprerequisitesMATRIX!AB13=3,DYNAMICprerequisites!AG$1,"")))</f>
        <v/>
      </c>
      <c r="AH16" s="219" t="str">
        <f>IF(MASTERprerequisitesMATRIX!AC13=1,DYNAMICprerequisites!AH$3,IF(MASTERprerequisitesMATRIX!AC13=2,DYNAMICprerequisites!AH$2,IF(MASTERprerequisitesMATRIX!AC13=3,DYNAMICprerequisites!AH$1,"")))</f>
        <v/>
      </c>
      <c r="AI16" s="219" t="str">
        <f>IF(MASTERprerequisitesMATRIX!AD13=1,DYNAMICprerequisites!AI$3,IF(MASTERprerequisitesMATRIX!AD13=2,DYNAMICprerequisites!AI$2,IF(MASTERprerequisitesMATRIX!AD13=3,DYNAMICprerequisites!AI$1,"")))</f>
        <v/>
      </c>
      <c r="AJ16" s="219" t="str">
        <f>IF(MASTERprerequisitesMATRIX!AE13=1,DYNAMICprerequisites!AJ$3,IF(MASTERprerequisitesMATRIX!AE13=2,DYNAMICprerequisites!AJ$2,IF(MASTERprerequisitesMATRIX!AE13=3,DYNAMICprerequisites!AJ$1,"")))</f>
        <v/>
      </c>
      <c r="AK16" s="219" t="str">
        <f>IF(MASTERprerequisitesMATRIX!AF13=1,DYNAMICprerequisites!AK$3,IF(MASTERprerequisitesMATRIX!AF13=2,DYNAMICprerequisites!AK$2,IF(MASTERprerequisitesMATRIX!AF13=3,DYNAMICprerequisites!AK$1,"")))</f>
        <v/>
      </c>
      <c r="AL16" s="219" t="str">
        <f>IF(MASTERprerequisitesMATRIX!AG13=1,DYNAMICprerequisites!AL$3,IF(MASTERprerequisitesMATRIX!AG13=2,DYNAMICprerequisites!AL$2,IF(MASTERprerequisitesMATRIX!AG13=3,DYNAMICprerequisites!AL$1,"")))</f>
        <v/>
      </c>
      <c r="AM16" s="219" t="str">
        <f>IF(MASTERprerequisitesMATRIX!AH13=1,DYNAMICprerequisites!AM$3,IF(MASTERprerequisitesMATRIX!AH13=2,DYNAMICprerequisites!AM$2,IF(MASTERprerequisitesMATRIX!AH13=3,DYNAMICprerequisites!AM$1,"")))</f>
        <v/>
      </c>
      <c r="AN16" s="219" t="str">
        <f>IF(MASTERprerequisitesMATRIX!AI13=1,DYNAMICprerequisites!AN$3,IF(MASTERprerequisitesMATRIX!AI13=2,DYNAMICprerequisites!AN$2,IF(MASTERprerequisitesMATRIX!AI13=3,DYNAMICprerequisites!AN$1,"")))</f>
        <v/>
      </c>
      <c r="AO16" s="219" t="str">
        <f>IF(MASTERprerequisitesMATRIX!AJ13=1,DYNAMICprerequisites!AO$3,IF(MASTERprerequisitesMATRIX!AJ13=2,DYNAMICprerequisites!AO$2,IF(MASTERprerequisitesMATRIX!AJ13=3,DYNAMICprerequisites!AO$1,"")))</f>
        <v/>
      </c>
      <c r="AP16" s="219" t="str">
        <f>IF(MASTERprerequisitesMATRIX!AK13=1,DYNAMICprerequisites!AP$3,IF(MASTERprerequisitesMATRIX!AK13=2,DYNAMICprerequisites!AP$2,IF(MASTERprerequisitesMATRIX!AK13=3,DYNAMICprerequisites!AP$1,"")))</f>
        <v/>
      </c>
      <c r="AQ16" s="219" t="str">
        <f>IF(MASTERprerequisitesMATRIX!AL13=1,DYNAMICprerequisites!AQ$3,IF(MASTERprerequisitesMATRIX!AL13=2,DYNAMICprerequisites!AQ$2,IF(MASTERprerequisitesMATRIX!AL13=3,DYNAMICprerequisites!AQ$1,"")))</f>
        <v/>
      </c>
      <c r="AR16" s="219" t="str">
        <f>IF(MASTERprerequisitesMATRIX!AM13=1,DYNAMICprerequisites!AR$3,IF(MASTERprerequisitesMATRIX!AM13=2,DYNAMICprerequisites!AR$2,IF(MASTERprerequisitesMATRIX!AM13=3,DYNAMICprerequisites!AR$1,"")))</f>
        <v/>
      </c>
      <c r="AS16" s="219" t="str">
        <f>IF(MASTERprerequisitesMATRIX!AN13=1,DYNAMICprerequisites!AS$3,IF(MASTERprerequisitesMATRIX!AN13=2,DYNAMICprerequisites!AS$2,IF(MASTERprerequisitesMATRIX!AN13=3,DYNAMICprerequisites!AS$1,"")))</f>
        <v/>
      </c>
      <c r="AT16" s="219" t="str">
        <f>IF(MASTERprerequisitesMATRIX!AO13=1,DYNAMICprerequisites!AT$3,IF(MASTERprerequisitesMATRIX!AO13=2,DYNAMICprerequisites!AT$2,IF(MASTERprerequisitesMATRIX!AO13=3,DYNAMICprerequisites!AT$1,"")))</f>
        <v/>
      </c>
      <c r="AU16" s="219" t="str">
        <f>IF(MASTERprerequisitesMATRIX!AP13=1,DYNAMICprerequisites!AU$3,IF(MASTERprerequisitesMATRIX!AP13=2,DYNAMICprerequisites!AU$2,IF(MASTERprerequisitesMATRIX!AP13=3,DYNAMICprerequisites!AU$1,"")))</f>
        <v/>
      </c>
      <c r="AV16" s="219" t="str">
        <f>IF(MASTERprerequisitesMATRIX!AQ13=1,DYNAMICprerequisites!AV$3,IF(MASTERprerequisitesMATRIX!AQ13=2,DYNAMICprerequisites!AV$2,IF(MASTERprerequisitesMATRIX!AQ13=3,DYNAMICprerequisites!AV$1,"")))</f>
        <v/>
      </c>
      <c r="AW16" s="219" t="str">
        <f>IF(MASTERprerequisitesMATRIX!AR13=1,DYNAMICprerequisites!AW$3,IF(MASTERprerequisitesMATRIX!AR13=2,DYNAMICprerequisites!AW$2,IF(MASTERprerequisitesMATRIX!AR13=3,DYNAMICprerequisites!AW$1,"")))</f>
        <v/>
      </c>
      <c r="AX16" s="219" t="str">
        <f>IF(MASTERprerequisitesMATRIX!AS13=1,DYNAMICprerequisites!AX$3,IF(MASTERprerequisitesMATRIX!AS13=2,DYNAMICprerequisites!AX$2,IF(MASTERprerequisitesMATRIX!AS13=3,DYNAMICprerequisites!AX$1,"")))</f>
        <v/>
      </c>
      <c r="AY16" s="219" t="str">
        <f>IF(MASTERprerequisitesMATRIX!AT13=1,DYNAMICprerequisites!AY$3,IF(MASTERprerequisitesMATRIX!AT13=2,DYNAMICprerequisites!AY$2,IF(MASTERprerequisitesMATRIX!AT13=3,DYNAMICprerequisites!AY$1,"")))</f>
        <v/>
      </c>
      <c r="AZ16" s="219" t="str">
        <f>IF(MASTERprerequisitesMATRIX!AU13=1,DYNAMICprerequisites!AZ$3,IF(MASTERprerequisitesMATRIX!AU13=2,DYNAMICprerequisites!AZ$2,IF(MASTERprerequisitesMATRIX!AU13=3,DYNAMICprerequisites!AZ$1,"")))</f>
        <v/>
      </c>
      <c r="BA16" s="219" t="str">
        <f>IF(MASTERprerequisitesMATRIX!AV13=1,DYNAMICprerequisites!BA$3,IF(MASTERprerequisitesMATRIX!AV13=2,DYNAMICprerequisites!BA$2,IF(MASTERprerequisitesMATRIX!AV13=3,DYNAMICprerequisites!BA$1,"")))</f>
        <v/>
      </c>
      <c r="BB16" s="219" t="str">
        <f>IF(MASTERprerequisitesMATRIX!AW13=1,DYNAMICprerequisites!BB$3,IF(MASTERprerequisitesMATRIX!AW13=2,DYNAMICprerequisites!BB$2,IF(MASTERprerequisitesMATRIX!AW13=3,DYNAMICprerequisites!BB$1,"")))</f>
        <v/>
      </c>
      <c r="BC16" s="219" t="str">
        <f>IF(MASTERprerequisitesMATRIX!AX13=1,DYNAMICprerequisites!BC$3,IF(MASTERprerequisitesMATRIX!AX13=2,DYNAMICprerequisites!BC$2,IF(MASTERprerequisitesMATRIX!AX13=3,DYNAMICprerequisites!BC$1,"")))</f>
        <v/>
      </c>
      <c r="BD16" s="219" t="str">
        <f>IF(MASTERprerequisitesMATRIX!AY13=1,DYNAMICprerequisites!BD$3,IF(MASTERprerequisitesMATRIX!AY13=2,DYNAMICprerequisites!BD$2,IF(MASTERprerequisitesMATRIX!AY13=3,DYNAMICprerequisites!BD$1,"")))</f>
        <v/>
      </c>
      <c r="BE16" s="219" t="str">
        <f>IF(MASTERprerequisitesMATRIX!AZ13=1,DYNAMICprerequisites!BE$3,IF(MASTERprerequisitesMATRIX!AZ13=2,DYNAMICprerequisites!BE$2,IF(MASTERprerequisitesMATRIX!AZ13=3,DYNAMICprerequisites!BE$1,"")))</f>
        <v/>
      </c>
      <c r="BF16" s="219" t="str">
        <f>IF(MASTERprerequisitesMATRIX!BA13=1,DYNAMICprerequisites!BF$3,IF(MASTERprerequisitesMATRIX!BA13=2,DYNAMICprerequisites!BF$2,IF(MASTERprerequisitesMATRIX!BA13=3,DYNAMICprerequisites!BF$1,"")))</f>
        <v/>
      </c>
      <c r="BG16" s="219" t="str">
        <f>IF(MASTERprerequisitesMATRIX!BB13=1,DYNAMICprerequisites!BG$3,IF(MASTERprerequisitesMATRIX!BB13=2,DYNAMICprerequisites!BG$2,IF(MASTERprerequisitesMATRIX!BB13=3,DYNAMICprerequisites!BG$1,"")))</f>
        <v/>
      </c>
      <c r="BH16" s="219" t="str">
        <f>IF(MASTERprerequisitesMATRIX!BC13=1,DYNAMICprerequisites!BH$3,IF(MASTERprerequisitesMATRIX!BC13=2,DYNAMICprerequisites!BH$2,IF(MASTERprerequisitesMATRIX!BC13=3,DYNAMICprerequisites!BH$1,"")))</f>
        <v/>
      </c>
      <c r="BI16" s="219" t="str">
        <f>IF(MASTERprerequisitesMATRIX!BD13=1,DYNAMICprerequisites!BI$3,IF(MASTERprerequisitesMATRIX!BD13=2,DYNAMICprerequisites!BI$2,IF(MASTERprerequisitesMATRIX!BD13=3,DYNAMICprerequisites!BI$1,"")))</f>
        <v/>
      </c>
      <c r="BJ16" s="219" t="str">
        <f>IF(MASTERprerequisitesMATRIX!BE13=1,DYNAMICprerequisites!BJ$3,IF(MASTERprerequisitesMATRIX!BE13=2,DYNAMICprerequisites!BJ$2,IF(MASTERprerequisitesMATRIX!BE13=3,DYNAMICprerequisites!BJ$1,"")))</f>
        <v/>
      </c>
      <c r="BK16" s="219" t="str">
        <f>IF(MASTERprerequisitesMATRIX!BF13=1,DYNAMICprerequisites!BK$3,IF(MASTERprerequisitesMATRIX!BF13=2,DYNAMICprerequisites!BK$2,IF(MASTERprerequisitesMATRIX!BF13=3,DYNAMICprerequisites!BK$1,"")))</f>
        <v/>
      </c>
      <c r="BL16" s="219" t="str">
        <f>IF(MASTERprerequisitesMATRIX!BG13=1,DYNAMICprerequisites!BL$3,IF(MASTERprerequisitesMATRIX!BG13=2,DYNAMICprerequisites!BL$2,IF(MASTERprerequisitesMATRIX!BG13=3,DYNAMICprerequisites!BL$1,"")))</f>
        <v/>
      </c>
      <c r="BM16" s="219" t="str">
        <f>IF(MASTERprerequisitesMATRIX!BH13=1,DYNAMICprerequisites!BM$3,IF(MASTERprerequisitesMATRIX!BH13=2,DYNAMICprerequisites!BM$2,IF(MASTERprerequisitesMATRIX!BH13=3,DYNAMICprerequisites!BM$1,"")))</f>
        <v/>
      </c>
      <c r="BN16" s="219" t="str">
        <f>IF(MASTERprerequisitesMATRIX!BI13=1,DYNAMICprerequisites!BN$3,IF(MASTERprerequisitesMATRIX!BI13=2,DYNAMICprerequisites!BN$2,IF(MASTERprerequisitesMATRIX!BI13=3,DYNAMICprerequisites!BN$1,"")))</f>
        <v/>
      </c>
      <c r="BO16" s="219" t="str">
        <f>IF(MASTERprerequisitesMATRIX!BJ13=1,DYNAMICprerequisites!BO$3,IF(MASTERprerequisitesMATRIX!BJ13=2,DYNAMICprerequisites!BO$2,IF(MASTERprerequisitesMATRIX!BJ13=3,DYNAMICprerequisites!BO$1,"")))</f>
        <v/>
      </c>
      <c r="BP16" s="219" t="str">
        <f>IF(MASTERprerequisitesMATRIX!BK13=1,DYNAMICprerequisites!BP$3,IF(MASTERprerequisitesMATRIX!BK13=2,DYNAMICprerequisites!BP$2,IF(MASTERprerequisitesMATRIX!BK13=3,DYNAMICprerequisites!BP$1,"")))</f>
        <v/>
      </c>
      <c r="BQ16" s="219" t="str">
        <f>IF(MASTERprerequisitesMATRIX!BL13=1,DYNAMICprerequisites!BQ$3,IF(MASTERprerequisitesMATRIX!BL13=2,DYNAMICprerequisites!BQ$2,IF(MASTERprerequisitesMATRIX!BL13=3,DYNAMICprerequisites!BQ$1,"")))</f>
        <v/>
      </c>
      <c r="BR16" s="219" t="str">
        <f>IF(MASTERprerequisitesMATRIX!BM13=1,DYNAMICprerequisites!BR$3,IF(MASTERprerequisitesMATRIX!BM13=2,DYNAMICprerequisites!BR$2,IF(MASTERprerequisitesMATRIX!BM13=3,DYNAMICprerequisites!BR$1,"")))</f>
        <v/>
      </c>
      <c r="BS16" s="219" t="str">
        <f>IF(MASTERprerequisitesMATRIX!BN13=1,DYNAMICprerequisites!BS$3,IF(MASTERprerequisitesMATRIX!BN13=2,DYNAMICprerequisites!BS$2,IF(MASTERprerequisitesMATRIX!BN13=3,DYNAMICprerequisites!BS$1,"")))</f>
        <v/>
      </c>
      <c r="BT16" s="219" t="str">
        <f>IF(MASTERprerequisitesMATRIX!BO13=1,DYNAMICprerequisites!BT$3,IF(MASTERprerequisitesMATRIX!BO13=2,DYNAMICprerequisites!BT$2,IF(MASTERprerequisitesMATRIX!BO13=3,DYNAMICprerequisites!BT$1,"")))</f>
        <v/>
      </c>
      <c r="BU16" s="219" t="str">
        <f>IF(MASTERprerequisitesMATRIX!BP13=1,DYNAMICprerequisites!BU$3,IF(MASTERprerequisitesMATRIX!BP13=2,DYNAMICprerequisites!BU$2,IF(MASTERprerequisitesMATRIX!BP13=3,DYNAMICprerequisites!BU$1,"")))</f>
        <v/>
      </c>
      <c r="BV16" s="219" t="str">
        <f>IF(MASTERprerequisitesMATRIX!BQ13=1,DYNAMICprerequisites!BV$3,IF(MASTERprerequisitesMATRIX!BQ13=2,DYNAMICprerequisites!BV$2,IF(MASTERprerequisitesMATRIX!BQ13=3,DYNAMICprerequisites!BV$1,"")))</f>
        <v/>
      </c>
      <c r="BW16" s="219" t="str">
        <f>IF(MASTERprerequisitesMATRIX!BR13=1,DYNAMICprerequisites!BW$3,IF(MASTERprerequisitesMATRIX!BR13=2,DYNAMICprerequisites!BW$2,IF(MASTERprerequisitesMATRIX!BR13=3,DYNAMICprerequisites!BW$1,"")))</f>
        <v/>
      </c>
      <c r="BX16" s="219" t="str">
        <f>IF(MASTERprerequisitesMATRIX!BS13=1,DYNAMICprerequisites!BX$3,IF(MASTERprerequisitesMATRIX!BS13=2,DYNAMICprerequisites!BX$2,IF(MASTERprerequisitesMATRIX!BS13=3,DYNAMICprerequisites!BX$1,"")))</f>
        <v/>
      </c>
      <c r="BY16" s="219" t="str">
        <f>IF(MASTERprerequisitesMATRIX!BT13=1,DYNAMICprerequisites!BY$3,IF(MASTERprerequisitesMATRIX!BT13=2,DYNAMICprerequisites!BY$2,IF(MASTERprerequisitesMATRIX!BT13=3,DYNAMICprerequisites!BY$1,"")))</f>
        <v/>
      </c>
      <c r="BZ16" s="219" t="str">
        <f>IF(MASTERprerequisitesMATRIX!BU13=1,DYNAMICprerequisites!BZ$3,IF(MASTERprerequisitesMATRIX!BU13=2,DYNAMICprerequisites!BZ$2,IF(MASTERprerequisitesMATRIX!BU13=3,DYNAMICprerequisites!BZ$1,"")))</f>
        <v/>
      </c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  <c r="ER16" s="219"/>
      <c r="ES16" s="219"/>
      <c r="ET16" s="219"/>
      <c r="EU16" s="219"/>
      <c r="EV16" s="219"/>
      <c r="EW16" s="219"/>
      <c r="EX16" s="219"/>
      <c r="EY16" s="219"/>
      <c r="EZ16" s="219"/>
      <c r="FA16" s="219"/>
      <c r="FB16" s="219"/>
      <c r="FC16" s="219"/>
      <c r="FD16" s="219"/>
      <c r="FE16" s="219"/>
      <c r="FF16" s="219"/>
      <c r="FG16" s="219"/>
      <c r="FH16" s="219"/>
      <c r="FI16" s="219"/>
      <c r="FJ16" s="219"/>
      <c r="FK16" s="219"/>
      <c r="FL16" s="219"/>
      <c r="FM16" s="219"/>
      <c r="FN16" s="219"/>
      <c r="FO16" s="219"/>
      <c r="FP16" s="219"/>
      <c r="FQ16" s="219"/>
      <c r="FR16" s="219"/>
      <c r="FS16" s="219"/>
      <c r="FT16" s="219"/>
      <c r="FU16" s="219"/>
      <c r="FV16" s="219"/>
      <c r="FW16" s="219"/>
      <c r="FX16" s="219"/>
      <c r="FY16" s="219"/>
      <c r="FZ16" s="219"/>
      <c r="GA16" s="219"/>
      <c r="GB16" s="219"/>
      <c r="GC16" s="219"/>
      <c r="GD16" s="219"/>
      <c r="GE16" s="219"/>
      <c r="GF16" s="219"/>
      <c r="GG16" s="219"/>
      <c r="GH16" s="219"/>
      <c r="GI16" s="219"/>
      <c r="GJ16" s="219"/>
      <c r="GK16" s="219"/>
      <c r="GL16" s="219"/>
      <c r="GM16" s="219"/>
      <c r="GN16" s="219"/>
      <c r="GO16" s="219"/>
      <c r="GP16" s="219"/>
      <c r="GQ16" s="219"/>
      <c r="GR16" s="219"/>
      <c r="GS16" s="219"/>
      <c r="GT16" s="219"/>
      <c r="GU16" s="219"/>
      <c r="GV16" s="219"/>
      <c r="GW16" s="219"/>
      <c r="GX16" s="219"/>
      <c r="GY16" s="219"/>
      <c r="GZ16" s="219"/>
      <c r="HA16" s="219"/>
      <c r="HB16" s="219"/>
      <c r="HC16" s="219"/>
      <c r="HD16" s="219"/>
      <c r="HE16" s="219"/>
      <c r="HF16" s="219"/>
      <c r="HG16" s="219"/>
      <c r="HH16" s="219"/>
      <c r="HI16" s="219"/>
      <c r="HJ16" s="219"/>
      <c r="HK16" s="219"/>
      <c r="HL16" s="219"/>
      <c r="HM16" s="219"/>
      <c r="HN16" s="219"/>
      <c r="HO16" s="219"/>
      <c r="HP16" s="219"/>
      <c r="HQ16" s="219"/>
      <c r="HR16" s="219"/>
      <c r="HS16" s="219"/>
      <c r="HT16" s="219"/>
      <c r="HU16" s="219"/>
      <c r="HV16" s="219"/>
      <c r="HW16" s="219"/>
      <c r="HX16" s="219"/>
      <c r="HY16" s="219"/>
      <c r="HZ16" s="219"/>
      <c r="IA16" s="219"/>
      <c r="IB16" s="219"/>
      <c r="IC16" s="219"/>
      <c r="ID16" s="219"/>
      <c r="IE16" s="219"/>
      <c r="IF16" s="219"/>
      <c r="IG16" s="219"/>
      <c r="IH16" s="219"/>
      <c r="II16" s="219"/>
      <c r="IJ16" s="219"/>
      <c r="IK16" s="219"/>
      <c r="IL16" s="219"/>
      <c r="IM16" s="219"/>
      <c r="IN16" s="219"/>
      <c r="IO16" s="219"/>
      <c r="IP16" s="219"/>
      <c r="IQ16" s="219"/>
      <c r="IR16" s="219"/>
      <c r="IS16" s="219"/>
      <c r="IT16" s="219"/>
      <c r="IU16" s="219"/>
      <c r="IV16" s="219"/>
      <c r="IW16" s="219"/>
      <c r="IX16" s="219"/>
      <c r="IY16" s="219"/>
      <c r="IZ16" s="219"/>
      <c r="JA16" s="219"/>
      <c r="JB16" s="219"/>
      <c r="JC16" s="219"/>
      <c r="JD16" s="219"/>
      <c r="JE16" s="219"/>
      <c r="JF16" s="219"/>
      <c r="JG16" s="219"/>
      <c r="JH16" s="219"/>
      <c r="JI16" s="219"/>
      <c r="JJ16" s="219"/>
      <c r="JK16" s="219"/>
      <c r="JL16" s="219"/>
      <c r="JM16" s="219"/>
      <c r="JN16" s="219"/>
      <c r="JO16" s="219"/>
      <c r="JP16" s="219"/>
      <c r="JQ16" s="219"/>
      <c r="JR16" s="219"/>
      <c r="JS16" s="219"/>
      <c r="JT16" s="219"/>
      <c r="JU16" s="219"/>
      <c r="JV16" s="219"/>
      <c r="JW16" s="219"/>
      <c r="JX16" s="219"/>
      <c r="JY16" s="219"/>
      <c r="JZ16" s="219"/>
      <c r="KA16" s="219"/>
      <c r="KB16" s="219"/>
      <c r="KC16" s="219"/>
      <c r="KD16" s="219"/>
      <c r="KE16" s="219"/>
      <c r="KF16" s="219"/>
      <c r="KG16" s="219"/>
      <c r="KH16" s="219"/>
      <c r="KI16" s="219"/>
      <c r="KJ16" s="219"/>
      <c r="KK16" s="219"/>
      <c r="KL16" s="219"/>
      <c r="KM16" s="219"/>
      <c r="KN16" s="219"/>
      <c r="KO16" s="219"/>
      <c r="KP16" s="219"/>
      <c r="KQ16" s="219"/>
      <c r="KR16" s="219"/>
      <c r="KS16" s="219"/>
      <c r="KT16" s="219"/>
      <c r="KU16" s="219"/>
      <c r="KV16" s="219"/>
      <c r="KW16" s="219"/>
      <c r="KX16" s="219"/>
      <c r="KY16" s="219"/>
      <c r="KZ16" s="219"/>
      <c r="LA16" s="219"/>
      <c r="LB16" s="219"/>
      <c r="LC16" s="219"/>
      <c r="LD16" s="219"/>
      <c r="LE16" s="219"/>
    </row>
    <row r="17" spans="1:317" x14ac:dyDescent="0.25">
      <c r="A17" s="214" t="str">
        <f t="shared" si="8"/>
        <v>ACT 462</v>
      </c>
      <c r="B17" s="214" t="str">
        <f t="shared" si="9"/>
        <v>FA - odd YR</v>
      </c>
      <c r="C17" s="214" t="str">
        <f t="shared" si="10"/>
        <v>Advanced Accounting I</v>
      </c>
      <c r="D17" s="214" t="str">
        <f t="shared" si="11"/>
        <v>ACT 328</v>
      </c>
      <c r="E17" s="214" t="str">
        <f t="shared" ca="1" si="12"/>
        <v>ACT 328</v>
      </c>
      <c r="F17" s="211" t="str">
        <f>MASTERprerequisitesMATRIX!A14</f>
        <v>ACT 462</v>
      </c>
      <c r="G17" s="211" t="str">
        <f>MASTERprerequisitesMATRIX!B14</f>
        <v>FA - odd YR</v>
      </c>
      <c r="H17" s="211" t="str">
        <f>MASTERprerequisitesMATRIX!C14</f>
        <v>Advanced Accounting I</v>
      </c>
      <c r="I17" s="211" t="str">
        <f>MASTERprerequisitesMATRIX!D14</f>
        <v>ACT 328</v>
      </c>
      <c r="J17" s="218" t="str">
        <f>IF(MASTERprerequisitesMATRIX!E14=1,DYNAMICprerequisites!J$3,IF(MASTERprerequisitesMATRIX!E14=2,DYNAMICprerequisites!J$2,IF(MASTERprerequisitesMATRIX!E14=3,DYNAMICprerequisites!J$1,"")))</f>
        <v/>
      </c>
      <c r="K17" s="219" t="str">
        <f>IF(MASTERprerequisitesMATRIX!F14=1,DYNAMICprerequisites!K$3,IF(MASTERprerequisitesMATRIX!F14=2,DYNAMICprerequisites!K$2,IF(MASTERprerequisitesMATRIX!F14=3,DYNAMICprerequisites!K$1,"")))</f>
        <v/>
      </c>
      <c r="L17" s="219" t="str">
        <f>IF(MASTERprerequisitesMATRIX!G14=1,DYNAMICprerequisites!L$3,IF(MASTERprerequisitesMATRIX!G14=2,DYNAMICprerequisites!L$2,IF(MASTERprerequisitesMATRIX!G14=3,DYNAMICprerequisites!L$1,"")))</f>
        <v/>
      </c>
      <c r="M17" s="219" t="str">
        <f>IF(MASTERprerequisitesMATRIX!H14=1,DYNAMICprerequisites!M$3,IF(MASTERprerequisitesMATRIX!H14=2,DYNAMICprerequisites!M$2,IF(MASTERprerequisitesMATRIX!H14=3,DYNAMICprerequisites!M$1,"")))</f>
        <v/>
      </c>
      <c r="N17" s="218" t="str">
        <f ca="1">IF(MASTERprerequisitesMATRIX!I14=1,DYNAMICprerequisites!N$3,IF(MASTERprerequisitesMATRIX!I14=2,DYNAMICprerequisites!N$2,IF(MASTERprerequisitesMATRIX!I14=3,DYNAMICprerequisites!N$1,"")))</f>
        <v xml:space="preserve"> ACT 328 </v>
      </c>
      <c r="O17" s="219" t="str">
        <f>IF(MASTERprerequisitesMATRIX!J14=1,DYNAMICprerequisites!O$3,IF(MASTERprerequisitesMATRIX!J14=2,DYNAMICprerequisites!O$2,IF(MASTERprerequisitesMATRIX!J14=3,DYNAMICprerequisites!O$1,"")))</f>
        <v/>
      </c>
      <c r="P17" s="219" t="str">
        <f>IF(MASTERprerequisitesMATRIX!K14=1,DYNAMICprerequisites!P$3,IF(MASTERprerequisitesMATRIX!K14=2,DYNAMICprerequisites!P$2,IF(MASTERprerequisitesMATRIX!K14=3,DYNAMICprerequisites!P$1,"")))</f>
        <v/>
      </c>
      <c r="Q17" s="219" t="str">
        <f>IF(MASTERprerequisitesMATRIX!L14=1,DYNAMICprerequisites!Q$3,IF(MASTERprerequisitesMATRIX!L14=2,DYNAMICprerequisites!Q$2,IF(MASTERprerequisitesMATRIX!L14=3,DYNAMICprerequisites!Q$1,"")))</f>
        <v/>
      </c>
      <c r="R17" s="219" t="str">
        <f>IF(MASTERprerequisitesMATRIX!M14=1,DYNAMICprerequisites!R$3,IF(MASTERprerequisitesMATRIX!M14=2,DYNAMICprerequisites!R$2,IF(MASTERprerequisitesMATRIX!M14=3,DYNAMICprerequisites!R$1,"")))</f>
        <v/>
      </c>
      <c r="S17" s="219" t="str">
        <f>IF(MASTERprerequisitesMATRIX!N14=1,DYNAMICprerequisites!S$3,IF(MASTERprerequisitesMATRIX!N14=2,DYNAMICprerequisites!S$2,IF(MASTERprerequisitesMATRIX!N14=3,DYNAMICprerequisites!S$1,"")))</f>
        <v/>
      </c>
      <c r="T17" s="219" t="str">
        <f>IF(MASTERprerequisitesMATRIX!O14=1,DYNAMICprerequisites!T$3,IF(MASTERprerequisitesMATRIX!O14=2,DYNAMICprerequisites!T$2,IF(MASTERprerequisitesMATRIX!O14=3,DYNAMICprerequisites!T$1,"")))</f>
        <v/>
      </c>
      <c r="U17" s="219" t="str">
        <f>IF(MASTERprerequisitesMATRIX!P14=1,DYNAMICprerequisites!U$3,IF(MASTERprerequisitesMATRIX!P14=2,DYNAMICprerequisites!U$2,IF(MASTERprerequisitesMATRIX!P14=3,DYNAMICprerequisites!U$1,"")))</f>
        <v/>
      </c>
      <c r="V17" s="219" t="str">
        <f>IF(MASTERprerequisitesMATRIX!Q14=1,DYNAMICprerequisites!V$3,IF(MASTERprerequisitesMATRIX!Q14=2,DYNAMICprerequisites!V$2,IF(MASTERprerequisitesMATRIX!Q14=3,DYNAMICprerequisites!V$1,"")))</f>
        <v/>
      </c>
      <c r="W17" s="219" t="str">
        <f>IF(MASTERprerequisitesMATRIX!R14=1,DYNAMICprerequisites!W$3,IF(MASTERprerequisitesMATRIX!R14=2,DYNAMICprerequisites!W$2,IF(MASTERprerequisitesMATRIX!R14=3,DYNAMICprerequisites!W$1,"")))</f>
        <v/>
      </c>
      <c r="X17" s="219" t="str">
        <f>IF(MASTERprerequisitesMATRIX!S14=1,DYNAMICprerequisites!X$3,IF(MASTERprerequisitesMATRIX!S14=2,DYNAMICprerequisites!X$2,IF(MASTERprerequisitesMATRIX!S14=3,DYNAMICprerequisites!X$1,"")))</f>
        <v/>
      </c>
      <c r="Y17" s="219" t="str">
        <f>IF(MASTERprerequisitesMATRIX!T14=1,DYNAMICprerequisites!Y$3,IF(MASTERprerequisitesMATRIX!T14=2,DYNAMICprerequisites!Y$2,IF(MASTERprerequisitesMATRIX!T14=3,DYNAMICprerequisites!Y$1,"")))</f>
        <v/>
      </c>
      <c r="Z17" s="219" t="str">
        <f>IF(MASTERprerequisitesMATRIX!U14=1,DYNAMICprerequisites!Z$3,IF(MASTERprerequisitesMATRIX!U14=2,DYNAMICprerequisites!Z$2,IF(MASTERprerequisitesMATRIX!U14=3,DYNAMICprerequisites!Z$1,"")))</f>
        <v/>
      </c>
      <c r="AA17" s="219" t="str">
        <f>IF(MASTERprerequisitesMATRIX!V14=1,DYNAMICprerequisites!AA$3,IF(MASTERprerequisitesMATRIX!V14=2,DYNAMICprerequisites!AA$2,IF(MASTERprerequisitesMATRIX!V14=3,DYNAMICprerequisites!AA$1,"")))</f>
        <v/>
      </c>
      <c r="AB17" s="219" t="str">
        <f>IF(MASTERprerequisitesMATRIX!W14=1,DYNAMICprerequisites!AB$3,IF(MASTERprerequisitesMATRIX!W14=2,DYNAMICprerequisites!AB$2,IF(MASTERprerequisitesMATRIX!W14=3,DYNAMICprerequisites!AB$1,"")))</f>
        <v/>
      </c>
      <c r="AC17" s="219" t="str">
        <f>IF(MASTERprerequisitesMATRIX!X14=1,DYNAMICprerequisites!AC$3,IF(MASTERprerequisitesMATRIX!X14=2,DYNAMICprerequisites!AC$2,IF(MASTERprerequisitesMATRIX!X14=3,DYNAMICprerequisites!AC$1,"")))</f>
        <v/>
      </c>
      <c r="AD17" s="219" t="str">
        <f>IF(MASTERprerequisitesMATRIX!Y14=1,DYNAMICprerequisites!AD$3,IF(MASTERprerequisitesMATRIX!Y14=2,DYNAMICprerequisites!AD$2,IF(MASTERprerequisitesMATRIX!Y14=3,DYNAMICprerequisites!AD$1,"")))</f>
        <v/>
      </c>
      <c r="AE17" s="219" t="str">
        <f>IF(MASTERprerequisitesMATRIX!Z14=1,DYNAMICprerequisites!AE$3,IF(MASTERprerequisitesMATRIX!Z14=2,DYNAMICprerequisites!AE$2,IF(MASTERprerequisitesMATRIX!Z14=3,DYNAMICprerequisites!AE$1,"")))</f>
        <v/>
      </c>
      <c r="AF17" s="219" t="str">
        <f>IF(MASTERprerequisitesMATRIX!AA14=1,DYNAMICprerequisites!AF$3,IF(MASTERprerequisitesMATRIX!AA14=2,DYNAMICprerequisites!AF$2,IF(MASTERprerequisitesMATRIX!AA14=3,DYNAMICprerequisites!AF$1,"")))</f>
        <v/>
      </c>
      <c r="AG17" s="219" t="str">
        <f>IF(MASTERprerequisitesMATRIX!AB14=1,DYNAMICprerequisites!AG$3,IF(MASTERprerequisitesMATRIX!AB14=2,DYNAMICprerequisites!AG$2,IF(MASTERprerequisitesMATRIX!AB14=3,DYNAMICprerequisites!AG$1,"")))</f>
        <v/>
      </c>
      <c r="AH17" s="219" t="str">
        <f>IF(MASTERprerequisitesMATRIX!AC14=1,DYNAMICprerequisites!AH$3,IF(MASTERprerequisitesMATRIX!AC14=2,DYNAMICprerequisites!AH$2,IF(MASTERprerequisitesMATRIX!AC14=3,DYNAMICprerequisites!AH$1,"")))</f>
        <v/>
      </c>
      <c r="AI17" s="219" t="str">
        <f>IF(MASTERprerequisitesMATRIX!AD14=1,DYNAMICprerequisites!AI$3,IF(MASTERprerequisitesMATRIX!AD14=2,DYNAMICprerequisites!AI$2,IF(MASTERprerequisitesMATRIX!AD14=3,DYNAMICprerequisites!AI$1,"")))</f>
        <v/>
      </c>
      <c r="AJ17" s="219" t="str">
        <f>IF(MASTERprerequisitesMATRIX!AE14=1,DYNAMICprerequisites!AJ$3,IF(MASTERprerequisitesMATRIX!AE14=2,DYNAMICprerequisites!AJ$2,IF(MASTERprerequisitesMATRIX!AE14=3,DYNAMICprerequisites!AJ$1,"")))</f>
        <v/>
      </c>
      <c r="AK17" s="219" t="str">
        <f>IF(MASTERprerequisitesMATRIX!AF14=1,DYNAMICprerequisites!AK$3,IF(MASTERprerequisitesMATRIX!AF14=2,DYNAMICprerequisites!AK$2,IF(MASTERprerequisitesMATRIX!AF14=3,DYNAMICprerequisites!AK$1,"")))</f>
        <v/>
      </c>
      <c r="AL17" s="219" t="str">
        <f>IF(MASTERprerequisitesMATRIX!AG14=1,DYNAMICprerequisites!AL$3,IF(MASTERprerequisitesMATRIX!AG14=2,DYNAMICprerequisites!AL$2,IF(MASTERprerequisitesMATRIX!AG14=3,DYNAMICprerequisites!AL$1,"")))</f>
        <v/>
      </c>
      <c r="AM17" s="219" t="str">
        <f>IF(MASTERprerequisitesMATRIX!AH14=1,DYNAMICprerequisites!AM$3,IF(MASTERprerequisitesMATRIX!AH14=2,DYNAMICprerequisites!AM$2,IF(MASTERprerequisitesMATRIX!AH14=3,DYNAMICprerequisites!AM$1,"")))</f>
        <v/>
      </c>
      <c r="AN17" s="219" t="str">
        <f>IF(MASTERprerequisitesMATRIX!AI14=1,DYNAMICprerequisites!AN$3,IF(MASTERprerequisitesMATRIX!AI14=2,DYNAMICprerequisites!AN$2,IF(MASTERprerequisitesMATRIX!AI14=3,DYNAMICprerequisites!AN$1,"")))</f>
        <v/>
      </c>
      <c r="AO17" s="219" t="str">
        <f>IF(MASTERprerequisitesMATRIX!AJ14=1,DYNAMICprerequisites!AO$3,IF(MASTERprerequisitesMATRIX!AJ14=2,DYNAMICprerequisites!AO$2,IF(MASTERprerequisitesMATRIX!AJ14=3,DYNAMICprerequisites!AO$1,"")))</f>
        <v/>
      </c>
      <c r="AP17" s="219" t="str">
        <f>IF(MASTERprerequisitesMATRIX!AK14=1,DYNAMICprerequisites!AP$3,IF(MASTERprerequisitesMATRIX!AK14=2,DYNAMICprerequisites!AP$2,IF(MASTERprerequisitesMATRIX!AK14=3,DYNAMICprerequisites!AP$1,"")))</f>
        <v/>
      </c>
      <c r="AQ17" s="219" t="str">
        <f>IF(MASTERprerequisitesMATRIX!AL14=1,DYNAMICprerequisites!AQ$3,IF(MASTERprerequisitesMATRIX!AL14=2,DYNAMICprerequisites!AQ$2,IF(MASTERprerequisitesMATRIX!AL14=3,DYNAMICprerequisites!AQ$1,"")))</f>
        <v/>
      </c>
      <c r="AR17" s="219" t="str">
        <f>IF(MASTERprerequisitesMATRIX!AM14=1,DYNAMICprerequisites!AR$3,IF(MASTERprerequisitesMATRIX!AM14=2,DYNAMICprerequisites!AR$2,IF(MASTERprerequisitesMATRIX!AM14=3,DYNAMICprerequisites!AR$1,"")))</f>
        <v/>
      </c>
      <c r="AS17" s="219" t="str">
        <f>IF(MASTERprerequisitesMATRIX!AN14=1,DYNAMICprerequisites!AS$3,IF(MASTERprerequisitesMATRIX!AN14=2,DYNAMICprerequisites!AS$2,IF(MASTERprerequisitesMATRIX!AN14=3,DYNAMICprerequisites!AS$1,"")))</f>
        <v/>
      </c>
      <c r="AT17" s="219" t="str">
        <f>IF(MASTERprerequisitesMATRIX!AO14=1,DYNAMICprerequisites!AT$3,IF(MASTERprerequisitesMATRIX!AO14=2,DYNAMICprerequisites!AT$2,IF(MASTERprerequisitesMATRIX!AO14=3,DYNAMICprerequisites!AT$1,"")))</f>
        <v/>
      </c>
      <c r="AU17" s="219" t="str">
        <f>IF(MASTERprerequisitesMATRIX!AP14=1,DYNAMICprerequisites!AU$3,IF(MASTERprerequisitesMATRIX!AP14=2,DYNAMICprerequisites!AU$2,IF(MASTERprerequisitesMATRIX!AP14=3,DYNAMICprerequisites!AU$1,"")))</f>
        <v/>
      </c>
      <c r="AV17" s="219" t="str">
        <f>IF(MASTERprerequisitesMATRIX!AQ14=1,DYNAMICprerequisites!AV$3,IF(MASTERprerequisitesMATRIX!AQ14=2,DYNAMICprerequisites!AV$2,IF(MASTERprerequisitesMATRIX!AQ14=3,DYNAMICprerequisites!AV$1,"")))</f>
        <v/>
      </c>
      <c r="AW17" s="219" t="str">
        <f>IF(MASTERprerequisitesMATRIX!AR14=1,DYNAMICprerequisites!AW$3,IF(MASTERprerequisitesMATRIX!AR14=2,DYNAMICprerequisites!AW$2,IF(MASTERprerequisitesMATRIX!AR14=3,DYNAMICprerequisites!AW$1,"")))</f>
        <v/>
      </c>
      <c r="AX17" s="219" t="str">
        <f>IF(MASTERprerequisitesMATRIX!AS14=1,DYNAMICprerequisites!AX$3,IF(MASTERprerequisitesMATRIX!AS14=2,DYNAMICprerequisites!AX$2,IF(MASTERprerequisitesMATRIX!AS14=3,DYNAMICprerequisites!AX$1,"")))</f>
        <v/>
      </c>
      <c r="AY17" s="219" t="str">
        <f>IF(MASTERprerequisitesMATRIX!AT14=1,DYNAMICprerequisites!AY$3,IF(MASTERprerequisitesMATRIX!AT14=2,DYNAMICprerequisites!AY$2,IF(MASTERprerequisitesMATRIX!AT14=3,DYNAMICprerequisites!AY$1,"")))</f>
        <v/>
      </c>
      <c r="AZ17" s="219" t="str">
        <f>IF(MASTERprerequisitesMATRIX!AU14=1,DYNAMICprerequisites!AZ$3,IF(MASTERprerequisitesMATRIX!AU14=2,DYNAMICprerequisites!AZ$2,IF(MASTERprerequisitesMATRIX!AU14=3,DYNAMICprerequisites!AZ$1,"")))</f>
        <v/>
      </c>
      <c r="BA17" s="219" t="str">
        <f>IF(MASTERprerequisitesMATRIX!AV14=1,DYNAMICprerequisites!BA$3,IF(MASTERprerequisitesMATRIX!AV14=2,DYNAMICprerequisites!BA$2,IF(MASTERprerequisitesMATRIX!AV14=3,DYNAMICprerequisites!BA$1,"")))</f>
        <v/>
      </c>
      <c r="BB17" s="219" t="str">
        <f>IF(MASTERprerequisitesMATRIX!AW14=1,DYNAMICprerequisites!BB$3,IF(MASTERprerequisitesMATRIX!AW14=2,DYNAMICprerequisites!BB$2,IF(MASTERprerequisitesMATRIX!AW14=3,DYNAMICprerequisites!BB$1,"")))</f>
        <v/>
      </c>
      <c r="BC17" s="219" t="str">
        <f>IF(MASTERprerequisitesMATRIX!AX14=1,DYNAMICprerequisites!BC$3,IF(MASTERprerequisitesMATRIX!AX14=2,DYNAMICprerequisites!BC$2,IF(MASTERprerequisitesMATRIX!AX14=3,DYNAMICprerequisites!BC$1,"")))</f>
        <v/>
      </c>
      <c r="BD17" s="219" t="str">
        <f>IF(MASTERprerequisitesMATRIX!AY14=1,DYNAMICprerequisites!BD$3,IF(MASTERprerequisitesMATRIX!AY14=2,DYNAMICprerequisites!BD$2,IF(MASTERprerequisitesMATRIX!AY14=3,DYNAMICprerequisites!BD$1,"")))</f>
        <v/>
      </c>
      <c r="BE17" s="219" t="str">
        <f>IF(MASTERprerequisitesMATRIX!AZ14=1,DYNAMICprerequisites!BE$3,IF(MASTERprerequisitesMATRIX!AZ14=2,DYNAMICprerequisites!BE$2,IF(MASTERprerequisitesMATRIX!AZ14=3,DYNAMICprerequisites!BE$1,"")))</f>
        <v/>
      </c>
      <c r="BF17" s="219" t="str">
        <f>IF(MASTERprerequisitesMATRIX!BA14=1,DYNAMICprerequisites!BF$3,IF(MASTERprerequisitesMATRIX!BA14=2,DYNAMICprerequisites!BF$2,IF(MASTERprerequisitesMATRIX!BA14=3,DYNAMICprerequisites!BF$1,"")))</f>
        <v/>
      </c>
      <c r="BG17" s="219" t="str">
        <f>IF(MASTERprerequisitesMATRIX!BB14=1,DYNAMICprerequisites!BG$3,IF(MASTERprerequisitesMATRIX!BB14=2,DYNAMICprerequisites!BG$2,IF(MASTERprerequisitesMATRIX!BB14=3,DYNAMICprerequisites!BG$1,"")))</f>
        <v/>
      </c>
      <c r="BH17" s="219" t="str">
        <f>IF(MASTERprerequisitesMATRIX!BC14=1,DYNAMICprerequisites!BH$3,IF(MASTERprerequisitesMATRIX!BC14=2,DYNAMICprerequisites!BH$2,IF(MASTERprerequisitesMATRIX!BC14=3,DYNAMICprerequisites!BH$1,"")))</f>
        <v/>
      </c>
      <c r="BI17" s="219" t="str">
        <f>IF(MASTERprerequisitesMATRIX!BD14=1,DYNAMICprerequisites!BI$3,IF(MASTERprerequisitesMATRIX!BD14=2,DYNAMICprerequisites!BI$2,IF(MASTERprerequisitesMATRIX!BD14=3,DYNAMICprerequisites!BI$1,"")))</f>
        <v/>
      </c>
      <c r="BJ17" s="219" t="str">
        <f>IF(MASTERprerequisitesMATRIX!BE14=1,DYNAMICprerequisites!BJ$3,IF(MASTERprerequisitesMATRIX!BE14=2,DYNAMICprerequisites!BJ$2,IF(MASTERprerequisitesMATRIX!BE14=3,DYNAMICprerequisites!BJ$1,"")))</f>
        <v/>
      </c>
      <c r="BK17" s="219" t="str">
        <f>IF(MASTERprerequisitesMATRIX!BF14=1,DYNAMICprerequisites!BK$3,IF(MASTERprerequisitesMATRIX!BF14=2,DYNAMICprerequisites!BK$2,IF(MASTERprerequisitesMATRIX!BF14=3,DYNAMICprerequisites!BK$1,"")))</f>
        <v/>
      </c>
      <c r="BL17" s="219" t="str">
        <f>IF(MASTERprerequisitesMATRIX!BG14=1,DYNAMICprerequisites!BL$3,IF(MASTERprerequisitesMATRIX!BG14=2,DYNAMICprerequisites!BL$2,IF(MASTERprerequisitesMATRIX!BG14=3,DYNAMICprerequisites!BL$1,"")))</f>
        <v/>
      </c>
      <c r="BM17" s="219" t="str">
        <f>IF(MASTERprerequisitesMATRIX!BH14=1,DYNAMICprerequisites!BM$3,IF(MASTERprerequisitesMATRIX!BH14=2,DYNAMICprerequisites!BM$2,IF(MASTERprerequisitesMATRIX!BH14=3,DYNAMICprerequisites!BM$1,"")))</f>
        <v/>
      </c>
      <c r="BN17" s="219" t="str">
        <f>IF(MASTERprerequisitesMATRIX!BI14=1,DYNAMICprerequisites!BN$3,IF(MASTERprerequisitesMATRIX!BI14=2,DYNAMICprerequisites!BN$2,IF(MASTERprerequisitesMATRIX!BI14=3,DYNAMICprerequisites!BN$1,"")))</f>
        <v/>
      </c>
      <c r="BO17" s="219" t="str">
        <f>IF(MASTERprerequisitesMATRIX!BJ14=1,DYNAMICprerequisites!BO$3,IF(MASTERprerequisitesMATRIX!BJ14=2,DYNAMICprerequisites!BO$2,IF(MASTERprerequisitesMATRIX!BJ14=3,DYNAMICprerequisites!BO$1,"")))</f>
        <v/>
      </c>
      <c r="BP17" s="219" t="str">
        <f>IF(MASTERprerequisitesMATRIX!BK14=1,DYNAMICprerequisites!BP$3,IF(MASTERprerequisitesMATRIX!BK14=2,DYNAMICprerequisites!BP$2,IF(MASTERprerequisitesMATRIX!BK14=3,DYNAMICprerequisites!BP$1,"")))</f>
        <v/>
      </c>
      <c r="BQ17" s="219" t="str">
        <f>IF(MASTERprerequisitesMATRIX!BL14=1,DYNAMICprerequisites!BQ$3,IF(MASTERprerequisitesMATRIX!BL14=2,DYNAMICprerequisites!BQ$2,IF(MASTERprerequisitesMATRIX!BL14=3,DYNAMICprerequisites!BQ$1,"")))</f>
        <v/>
      </c>
      <c r="BR17" s="219" t="str">
        <f>IF(MASTERprerequisitesMATRIX!BM14=1,DYNAMICprerequisites!BR$3,IF(MASTERprerequisitesMATRIX!BM14=2,DYNAMICprerequisites!BR$2,IF(MASTERprerequisitesMATRIX!BM14=3,DYNAMICprerequisites!BR$1,"")))</f>
        <v/>
      </c>
      <c r="BS17" s="219" t="str">
        <f>IF(MASTERprerequisitesMATRIX!BN14=1,DYNAMICprerequisites!BS$3,IF(MASTERprerequisitesMATRIX!BN14=2,DYNAMICprerequisites!BS$2,IF(MASTERprerequisitesMATRIX!BN14=3,DYNAMICprerequisites!BS$1,"")))</f>
        <v/>
      </c>
      <c r="BT17" s="219" t="str">
        <f>IF(MASTERprerequisitesMATRIX!BO14=1,DYNAMICprerequisites!BT$3,IF(MASTERprerequisitesMATRIX!BO14=2,DYNAMICprerequisites!BT$2,IF(MASTERprerequisitesMATRIX!BO14=3,DYNAMICprerequisites!BT$1,"")))</f>
        <v/>
      </c>
      <c r="BU17" s="219" t="str">
        <f>IF(MASTERprerequisitesMATRIX!BP14=1,DYNAMICprerequisites!BU$3,IF(MASTERprerequisitesMATRIX!BP14=2,DYNAMICprerequisites!BU$2,IF(MASTERprerequisitesMATRIX!BP14=3,DYNAMICprerequisites!BU$1,"")))</f>
        <v/>
      </c>
      <c r="BV17" s="219" t="str">
        <f>IF(MASTERprerequisitesMATRIX!BQ14=1,DYNAMICprerequisites!BV$3,IF(MASTERprerequisitesMATRIX!BQ14=2,DYNAMICprerequisites!BV$2,IF(MASTERprerequisitesMATRIX!BQ14=3,DYNAMICprerequisites!BV$1,"")))</f>
        <v/>
      </c>
      <c r="BW17" s="219" t="str">
        <f>IF(MASTERprerequisitesMATRIX!BR14=1,DYNAMICprerequisites!BW$3,IF(MASTERprerequisitesMATRIX!BR14=2,DYNAMICprerequisites!BW$2,IF(MASTERprerequisitesMATRIX!BR14=3,DYNAMICprerequisites!BW$1,"")))</f>
        <v/>
      </c>
      <c r="BX17" s="219" t="str">
        <f>IF(MASTERprerequisitesMATRIX!BS14=1,DYNAMICprerequisites!BX$3,IF(MASTERprerequisitesMATRIX!BS14=2,DYNAMICprerequisites!BX$2,IF(MASTERprerequisitesMATRIX!BS14=3,DYNAMICprerequisites!BX$1,"")))</f>
        <v/>
      </c>
      <c r="BY17" s="219" t="str">
        <f>IF(MASTERprerequisitesMATRIX!BT14=1,DYNAMICprerequisites!BY$3,IF(MASTERprerequisitesMATRIX!BT14=2,DYNAMICprerequisites!BY$2,IF(MASTERprerequisitesMATRIX!BT14=3,DYNAMICprerequisites!BY$1,"")))</f>
        <v/>
      </c>
      <c r="BZ17" s="219" t="str">
        <f>IF(MASTERprerequisitesMATRIX!BU14=1,DYNAMICprerequisites!BZ$3,IF(MASTERprerequisitesMATRIX!BU14=2,DYNAMICprerequisites!BZ$2,IF(MASTERprerequisitesMATRIX!BU14=3,DYNAMICprerequisites!BZ$1,"")))</f>
        <v/>
      </c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219"/>
      <c r="DI17" s="219"/>
      <c r="DJ17" s="219"/>
      <c r="DK17" s="219"/>
      <c r="DL17" s="219"/>
      <c r="DM17" s="219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  <c r="EA17" s="219"/>
      <c r="EB17" s="219"/>
      <c r="EC17" s="219"/>
      <c r="ED17" s="219"/>
      <c r="EE17" s="219"/>
      <c r="EF17" s="219"/>
      <c r="EG17" s="219"/>
      <c r="EH17" s="219"/>
      <c r="EI17" s="219"/>
      <c r="EJ17" s="219"/>
      <c r="EK17" s="219"/>
      <c r="EL17" s="219"/>
      <c r="EM17" s="219"/>
      <c r="EN17" s="219"/>
      <c r="EO17" s="219"/>
      <c r="EP17" s="219"/>
      <c r="EQ17" s="219"/>
      <c r="ER17" s="219"/>
      <c r="ES17" s="219"/>
      <c r="ET17" s="219"/>
      <c r="EU17" s="219"/>
      <c r="EV17" s="219"/>
      <c r="EW17" s="219"/>
      <c r="EX17" s="219"/>
      <c r="EY17" s="219"/>
      <c r="EZ17" s="219"/>
      <c r="FA17" s="219"/>
      <c r="FB17" s="219"/>
      <c r="FC17" s="219"/>
      <c r="FD17" s="219"/>
      <c r="FE17" s="219"/>
      <c r="FF17" s="219"/>
      <c r="FG17" s="219"/>
      <c r="FH17" s="219"/>
      <c r="FI17" s="219"/>
      <c r="FJ17" s="219"/>
      <c r="FK17" s="219"/>
      <c r="FL17" s="219"/>
      <c r="FM17" s="219"/>
      <c r="FN17" s="219"/>
      <c r="FO17" s="219"/>
      <c r="FP17" s="219"/>
      <c r="FQ17" s="219"/>
      <c r="FR17" s="219"/>
      <c r="FS17" s="219"/>
      <c r="FT17" s="219"/>
      <c r="FU17" s="219"/>
      <c r="FV17" s="219"/>
      <c r="FW17" s="219"/>
      <c r="FX17" s="219"/>
      <c r="FY17" s="219"/>
      <c r="FZ17" s="219"/>
      <c r="GA17" s="219"/>
      <c r="GB17" s="219"/>
      <c r="GC17" s="219"/>
      <c r="GD17" s="219"/>
      <c r="GE17" s="219"/>
      <c r="GF17" s="219"/>
      <c r="GG17" s="219"/>
      <c r="GH17" s="219"/>
      <c r="GI17" s="219"/>
      <c r="GJ17" s="219"/>
      <c r="GK17" s="219"/>
      <c r="GL17" s="219"/>
      <c r="GM17" s="219"/>
      <c r="GN17" s="219"/>
      <c r="GO17" s="219"/>
      <c r="GP17" s="219"/>
      <c r="GQ17" s="219"/>
      <c r="GR17" s="219"/>
      <c r="GS17" s="219"/>
      <c r="GT17" s="219"/>
      <c r="GU17" s="219"/>
      <c r="GV17" s="219"/>
      <c r="GW17" s="219"/>
      <c r="GX17" s="219"/>
      <c r="GY17" s="219"/>
      <c r="GZ17" s="219"/>
      <c r="HA17" s="219"/>
      <c r="HB17" s="219"/>
      <c r="HC17" s="219"/>
      <c r="HD17" s="219"/>
      <c r="HE17" s="219"/>
      <c r="HF17" s="219"/>
      <c r="HG17" s="219"/>
      <c r="HH17" s="219"/>
      <c r="HI17" s="219"/>
      <c r="HJ17" s="219"/>
      <c r="HK17" s="219"/>
      <c r="HL17" s="219"/>
      <c r="HM17" s="219"/>
      <c r="HN17" s="219"/>
      <c r="HO17" s="219"/>
      <c r="HP17" s="219"/>
      <c r="HQ17" s="219"/>
      <c r="HR17" s="219"/>
      <c r="HS17" s="219"/>
      <c r="HT17" s="219"/>
      <c r="HU17" s="219"/>
      <c r="HV17" s="219"/>
      <c r="HW17" s="219"/>
      <c r="HX17" s="219"/>
      <c r="HY17" s="219"/>
      <c r="HZ17" s="219"/>
      <c r="IA17" s="219"/>
      <c r="IB17" s="219"/>
      <c r="IC17" s="219"/>
      <c r="ID17" s="219"/>
      <c r="IE17" s="219"/>
      <c r="IF17" s="219"/>
      <c r="IG17" s="219"/>
      <c r="IH17" s="219"/>
      <c r="II17" s="219"/>
      <c r="IJ17" s="219"/>
      <c r="IK17" s="219"/>
      <c r="IL17" s="219"/>
      <c r="IM17" s="219"/>
      <c r="IN17" s="219"/>
      <c r="IO17" s="219"/>
      <c r="IP17" s="219"/>
      <c r="IQ17" s="219"/>
      <c r="IR17" s="219"/>
      <c r="IS17" s="219"/>
      <c r="IT17" s="219"/>
      <c r="IU17" s="219"/>
      <c r="IV17" s="219"/>
      <c r="IW17" s="219"/>
      <c r="IX17" s="219"/>
      <c r="IY17" s="219"/>
      <c r="IZ17" s="219"/>
      <c r="JA17" s="219"/>
      <c r="JB17" s="219"/>
      <c r="JC17" s="219"/>
      <c r="JD17" s="219"/>
      <c r="JE17" s="219"/>
      <c r="JF17" s="219"/>
      <c r="JG17" s="219"/>
      <c r="JH17" s="219"/>
      <c r="JI17" s="219"/>
      <c r="JJ17" s="219"/>
      <c r="JK17" s="219"/>
      <c r="JL17" s="219"/>
      <c r="JM17" s="219"/>
      <c r="JN17" s="219"/>
      <c r="JO17" s="219"/>
      <c r="JP17" s="219"/>
      <c r="JQ17" s="219"/>
      <c r="JR17" s="219"/>
      <c r="JS17" s="219"/>
      <c r="JT17" s="219"/>
      <c r="JU17" s="219"/>
      <c r="JV17" s="219"/>
      <c r="JW17" s="219"/>
      <c r="JX17" s="219"/>
      <c r="JY17" s="219"/>
      <c r="JZ17" s="219"/>
      <c r="KA17" s="219"/>
      <c r="KB17" s="219"/>
      <c r="KC17" s="219"/>
      <c r="KD17" s="219"/>
      <c r="KE17" s="219"/>
      <c r="KF17" s="219"/>
      <c r="KG17" s="219"/>
      <c r="KH17" s="219"/>
      <c r="KI17" s="219"/>
      <c r="KJ17" s="219"/>
      <c r="KK17" s="219"/>
      <c r="KL17" s="219"/>
      <c r="KM17" s="219"/>
      <c r="KN17" s="219"/>
      <c r="KO17" s="219"/>
      <c r="KP17" s="219"/>
      <c r="KQ17" s="219"/>
      <c r="KR17" s="219"/>
      <c r="KS17" s="219"/>
      <c r="KT17" s="219"/>
      <c r="KU17" s="219"/>
      <c r="KV17" s="219"/>
      <c r="KW17" s="219"/>
      <c r="KX17" s="219"/>
      <c r="KY17" s="219"/>
      <c r="KZ17" s="219"/>
      <c r="LA17" s="219"/>
      <c r="LB17" s="219"/>
      <c r="LC17" s="219"/>
      <c r="LD17" s="219"/>
      <c r="LE17" s="219"/>
    </row>
    <row r="18" spans="1:317" x14ac:dyDescent="0.25">
      <c r="A18" s="214" t="str">
        <f t="shared" si="8"/>
        <v>ACT 463</v>
      </c>
      <c r="B18" s="214" t="str">
        <f t="shared" si="9"/>
        <v>FA - evn YR</v>
      </c>
      <c r="C18" s="214" t="str">
        <f t="shared" si="10"/>
        <v>Advanced Accounting II</v>
      </c>
      <c r="D18" s="214" t="str">
        <f t="shared" si="11"/>
        <v>ACT 327** (prerequisite or corequisite)</v>
      </c>
      <c r="E18" s="214" t="str">
        <f t="shared" ca="1" si="12"/>
        <v>ACT 327 (prerequisite or corequisite)</v>
      </c>
      <c r="F18" s="211" t="str">
        <f>MASTERprerequisitesMATRIX!A15</f>
        <v>ACT 463</v>
      </c>
      <c r="G18" s="211" t="str">
        <f>MASTERprerequisitesMATRIX!B15</f>
        <v>FA - evn YR</v>
      </c>
      <c r="H18" s="211" t="str">
        <f>MASTERprerequisitesMATRIX!C15</f>
        <v>Advanced Accounting II</v>
      </c>
      <c r="I18" s="211" t="str">
        <f>MASTERprerequisitesMATRIX!D15</f>
        <v>ACT 327** (prerequisite or corequisite)</v>
      </c>
      <c r="J18" s="218" t="str">
        <f>IF(MASTERprerequisitesMATRIX!E15=1,DYNAMICprerequisites!J$3,IF(MASTERprerequisitesMATRIX!E15=2,DYNAMICprerequisites!J$2,IF(MASTERprerequisitesMATRIX!E15=3,DYNAMICprerequisites!J$1,"")))</f>
        <v/>
      </c>
      <c r="K18" s="219" t="str">
        <f>IF(MASTERprerequisitesMATRIX!F15=1,DYNAMICprerequisites!K$3,IF(MASTERprerequisitesMATRIX!F15=2,DYNAMICprerequisites!K$2,IF(MASTERprerequisitesMATRIX!F15=3,DYNAMICprerequisites!K$1,"")))</f>
        <v/>
      </c>
      <c r="L18" s="219" t="str">
        <f>IF(MASTERprerequisitesMATRIX!G15=1,DYNAMICprerequisites!L$3,IF(MASTERprerequisitesMATRIX!G15=2,DYNAMICprerequisites!L$2,IF(MASTERprerequisitesMATRIX!G15=3,DYNAMICprerequisites!L$1,"")))</f>
        <v/>
      </c>
      <c r="M18" s="219" t="str">
        <f ca="1">IF(MASTERprerequisitesMATRIX!H15=1,DYNAMICprerequisites!M$3,IF(MASTERprerequisitesMATRIX!H15=2,DYNAMICprerequisites!M$2,IF(MASTERprerequisitesMATRIX!H15=3,DYNAMICprerequisites!M$1,"")))</f>
        <v xml:space="preserve"> ACT 327 (prerequisite or corequisite) </v>
      </c>
      <c r="N18" s="219" t="str">
        <f>IF(MASTERprerequisitesMATRIX!I15=1,DYNAMICprerequisites!N$3,IF(MASTERprerequisitesMATRIX!I15=2,DYNAMICprerequisites!N$2,IF(MASTERprerequisitesMATRIX!I15=3,DYNAMICprerequisites!N$1,"")))</f>
        <v/>
      </c>
      <c r="O18" s="219" t="str">
        <f>IF(MASTERprerequisitesMATRIX!J15=1,DYNAMICprerequisites!O$3,IF(MASTERprerequisitesMATRIX!J15=2,DYNAMICprerequisites!O$2,IF(MASTERprerequisitesMATRIX!J15=3,DYNAMICprerequisites!O$1,"")))</f>
        <v/>
      </c>
      <c r="P18" s="219" t="str">
        <f>IF(MASTERprerequisitesMATRIX!K15=1,DYNAMICprerequisites!P$3,IF(MASTERprerequisitesMATRIX!K15=2,DYNAMICprerequisites!P$2,IF(MASTERprerequisitesMATRIX!K15=3,DYNAMICprerequisites!P$1,"")))</f>
        <v/>
      </c>
      <c r="Q18" s="219" t="str">
        <f>IF(MASTERprerequisitesMATRIX!L15=1,DYNAMICprerequisites!Q$3,IF(MASTERprerequisitesMATRIX!L15=2,DYNAMICprerequisites!Q$2,IF(MASTERprerequisitesMATRIX!L15=3,DYNAMICprerequisites!Q$1,"")))</f>
        <v/>
      </c>
      <c r="R18" s="219" t="str">
        <f>IF(MASTERprerequisitesMATRIX!M15=1,DYNAMICprerequisites!R$3,IF(MASTERprerequisitesMATRIX!M15=2,DYNAMICprerequisites!R$2,IF(MASTERprerequisitesMATRIX!M15=3,DYNAMICprerequisites!R$1,"")))</f>
        <v/>
      </c>
      <c r="S18" s="219" t="str">
        <f>IF(MASTERprerequisitesMATRIX!N15=1,DYNAMICprerequisites!S$3,IF(MASTERprerequisitesMATRIX!N15=2,DYNAMICprerequisites!S$2,IF(MASTERprerequisitesMATRIX!N15=3,DYNAMICprerequisites!S$1,"")))</f>
        <v/>
      </c>
      <c r="T18" s="219" t="str">
        <f>IF(MASTERprerequisitesMATRIX!O15=1,DYNAMICprerequisites!T$3,IF(MASTERprerequisitesMATRIX!O15=2,DYNAMICprerequisites!T$2,IF(MASTERprerequisitesMATRIX!O15=3,DYNAMICprerequisites!T$1,"")))</f>
        <v/>
      </c>
      <c r="U18" s="219" t="str">
        <f>IF(MASTERprerequisitesMATRIX!P15=1,DYNAMICprerequisites!U$3,IF(MASTERprerequisitesMATRIX!P15=2,DYNAMICprerequisites!U$2,IF(MASTERprerequisitesMATRIX!P15=3,DYNAMICprerequisites!U$1,"")))</f>
        <v/>
      </c>
      <c r="V18" s="219" t="str">
        <f>IF(MASTERprerequisitesMATRIX!Q15=1,DYNAMICprerequisites!V$3,IF(MASTERprerequisitesMATRIX!Q15=2,DYNAMICprerequisites!V$2,IF(MASTERprerequisitesMATRIX!Q15=3,DYNAMICprerequisites!V$1,"")))</f>
        <v/>
      </c>
      <c r="W18" s="219" t="str">
        <f>IF(MASTERprerequisitesMATRIX!R15=1,DYNAMICprerequisites!W$3,IF(MASTERprerequisitesMATRIX!R15=2,DYNAMICprerequisites!W$2,IF(MASTERprerequisitesMATRIX!R15=3,DYNAMICprerequisites!W$1,"")))</f>
        <v/>
      </c>
      <c r="X18" s="219" t="str">
        <f>IF(MASTERprerequisitesMATRIX!S15=1,DYNAMICprerequisites!X$3,IF(MASTERprerequisitesMATRIX!S15=2,DYNAMICprerequisites!X$2,IF(MASTERprerequisitesMATRIX!S15=3,DYNAMICprerequisites!X$1,"")))</f>
        <v/>
      </c>
      <c r="Y18" s="219" t="str">
        <f>IF(MASTERprerequisitesMATRIX!T15=1,DYNAMICprerequisites!Y$3,IF(MASTERprerequisitesMATRIX!T15=2,DYNAMICprerequisites!Y$2,IF(MASTERprerequisitesMATRIX!T15=3,DYNAMICprerequisites!Y$1,"")))</f>
        <v/>
      </c>
      <c r="Z18" s="219" t="str">
        <f>IF(MASTERprerequisitesMATRIX!U15=1,DYNAMICprerequisites!Z$3,IF(MASTERprerequisitesMATRIX!U15=2,DYNAMICprerequisites!Z$2,IF(MASTERprerequisitesMATRIX!U15=3,DYNAMICprerequisites!Z$1,"")))</f>
        <v/>
      </c>
      <c r="AA18" s="219" t="str">
        <f>IF(MASTERprerequisitesMATRIX!V15=1,DYNAMICprerequisites!AA$3,IF(MASTERprerequisitesMATRIX!V15=2,DYNAMICprerequisites!AA$2,IF(MASTERprerequisitesMATRIX!V15=3,DYNAMICprerequisites!AA$1,"")))</f>
        <v/>
      </c>
      <c r="AB18" s="219" t="str">
        <f>IF(MASTERprerequisitesMATRIX!W15=1,DYNAMICprerequisites!AB$3,IF(MASTERprerequisitesMATRIX!W15=2,DYNAMICprerequisites!AB$2,IF(MASTERprerequisitesMATRIX!W15=3,DYNAMICprerequisites!AB$1,"")))</f>
        <v/>
      </c>
      <c r="AC18" s="219" t="str">
        <f>IF(MASTERprerequisitesMATRIX!X15=1,DYNAMICprerequisites!AC$3,IF(MASTERprerequisitesMATRIX!X15=2,DYNAMICprerequisites!AC$2,IF(MASTERprerequisitesMATRIX!X15=3,DYNAMICprerequisites!AC$1,"")))</f>
        <v/>
      </c>
      <c r="AD18" s="219" t="str">
        <f>IF(MASTERprerequisitesMATRIX!Y15=1,DYNAMICprerequisites!AD$3,IF(MASTERprerequisitesMATRIX!Y15=2,DYNAMICprerequisites!AD$2,IF(MASTERprerequisitesMATRIX!Y15=3,DYNAMICprerequisites!AD$1,"")))</f>
        <v/>
      </c>
      <c r="AE18" s="219" t="str">
        <f>IF(MASTERprerequisitesMATRIX!Z15=1,DYNAMICprerequisites!AE$3,IF(MASTERprerequisitesMATRIX!Z15=2,DYNAMICprerequisites!AE$2,IF(MASTERprerequisitesMATRIX!Z15=3,DYNAMICprerequisites!AE$1,"")))</f>
        <v/>
      </c>
      <c r="AF18" s="219" t="str">
        <f>IF(MASTERprerequisitesMATRIX!AA15=1,DYNAMICprerequisites!AF$3,IF(MASTERprerequisitesMATRIX!AA15=2,DYNAMICprerequisites!AF$2,IF(MASTERprerequisitesMATRIX!AA15=3,DYNAMICprerequisites!AF$1,"")))</f>
        <v/>
      </c>
      <c r="AG18" s="219" t="str">
        <f>IF(MASTERprerequisitesMATRIX!AB15=1,DYNAMICprerequisites!AG$3,IF(MASTERprerequisitesMATRIX!AB15=2,DYNAMICprerequisites!AG$2,IF(MASTERprerequisitesMATRIX!AB15=3,DYNAMICprerequisites!AG$1,"")))</f>
        <v/>
      </c>
      <c r="AH18" s="219" t="str">
        <f>IF(MASTERprerequisitesMATRIX!AC15=1,DYNAMICprerequisites!AH$3,IF(MASTERprerequisitesMATRIX!AC15=2,DYNAMICprerequisites!AH$2,IF(MASTERprerequisitesMATRIX!AC15=3,DYNAMICprerequisites!AH$1,"")))</f>
        <v/>
      </c>
      <c r="AI18" s="219" t="str">
        <f>IF(MASTERprerequisitesMATRIX!AD15=1,DYNAMICprerequisites!AI$3,IF(MASTERprerequisitesMATRIX!AD15=2,DYNAMICprerequisites!AI$2,IF(MASTERprerequisitesMATRIX!AD15=3,DYNAMICprerequisites!AI$1,"")))</f>
        <v/>
      </c>
      <c r="AJ18" s="219" t="str">
        <f>IF(MASTERprerequisitesMATRIX!AE15=1,DYNAMICprerequisites!AJ$3,IF(MASTERprerequisitesMATRIX!AE15=2,DYNAMICprerequisites!AJ$2,IF(MASTERprerequisitesMATRIX!AE15=3,DYNAMICprerequisites!AJ$1,"")))</f>
        <v/>
      </c>
      <c r="AK18" s="219" t="str">
        <f>IF(MASTERprerequisitesMATRIX!AF15=1,DYNAMICprerequisites!AK$3,IF(MASTERprerequisitesMATRIX!AF15=2,DYNAMICprerequisites!AK$2,IF(MASTERprerequisitesMATRIX!AF15=3,DYNAMICprerequisites!AK$1,"")))</f>
        <v/>
      </c>
      <c r="AL18" s="219" t="str">
        <f>IF(MASTERprerequisitesMATRIX!AG15=1,DYNAMICprerequisites!AL$3,IF(MASTERprerequisitesMATRIX!AG15=2,DYNAMICprerequisites!AL$2,IF(MASTERprerequisitesMATRIX!AG15=3,DYNAMICprerequisites!AL$1,"")))</f>
        <v/>
      </c>
      <c r="AM18" s="219" t="str">
        <f>IF(MASTERprerequisitesMATRIX!AH15=1,DYNAMICprerequisites!AM$3,IF(MASTERprerequisitesMATRIX!AH15=2,DYNAMICprerequisites!AM$2,IF(MASTERprerequisitesMATRIX!AH15=3,DYNAMICprerequisites!AM$1,"")))</f>
        <v/>
      </c>
      <c r="AN18" s="219" t="str">
        <f>IF(MASTERprerequisitesMATRIX!AI15=1,DYNAMICprerequisites!AN$3,IF(MASTERprerequisitesMATRIX!AI15=2,DYNAMICprerequisites!AN$2,IF(MASTERprerequisitesMATRIX!AI15=3,DYNAMICprerequisites!AN$1,"")))</f>
        <v/>
      </c>
      <c r="AO18" s="219" t="str">
        <f>IF(MASTERprerequisitesMATRIX!AJ15=1,DYNAMICprerequisites!AO$3,IF(MASTERprerequisitesMATRIX!AJ15=2,DYNAMICprerequisites!AO$2,IF(MASTERprerequisitesMATRIX!AJ15=3,DYNAMICprerequisites!AO$1,"")))</f>
        <v/>
      </c>
      <c r="AP18" s="219" t="str">
        <f>IF(MASTERprerequisitesMATRIX!AK15=1,DYNAMICprerequisites!AP$3,IF(MASTERprerequisitesMATRIX!AK15=2,DYNAMICprerequisites!AP$2,IF(MASTERprerequisitesMATRIX!AK15=3,DYNAMICprerequisites!AP$1,"")))</f>
        <v/>
      </c>
      <c r="AQ18" s="219" t="str">
        <f>IF(MASTERprerequisitesMATRIX!AL15=1,DYNAMICprerequisites!AQ$3,IF(MASTERprerequisitesMATRIX!AL15=2,DYNAMICprerequisites!AQ$2,IF(MASTERprerequisitesMATRIX!AL15=3,DYNAMICprerequisites!AQ$1,"")))</f>
        <v/>
      </c>
      <c r="AR18" s="219" t="str">
        <f>IF(MASTERprerequisitesMATRIX!AM15=1,DYNAMICprerequisites!AR$3,IF(MASTERprerequisitesMATRIX!AM15=2,DYNAMICprerequisites!AR$2,IF(MASTERprerequisitesMATRIX!AM15=3,DYNAMICprerequisites!AR$1,"")))</f>
        <v/>
      </c>
      <c r="AS18" s="219" t="str">
        <f>IF(MASTERprerequisitesMATRIX!AN15=1,DYNAMICprerequisites!AS$3,IF(MASTERprerequisitesMATRIX!AN15=2,DYNAMICprerequisites!AS$2,IF(MASTERprerequisitesMATRIX!AN15=3,DYNAMICprerequisites!AS$1,"")))</f>
        <v/>
      </c>
      <c r="AT18" s="219" t="str">
        <f>IF(MASTERprerequisitesMATRIX!AO15=1,DYNAMICprerequisites!AT$3,IF(MASTERprerequisitesMATRIX!AO15=2,DYNAMICprerequisites!AT$2,IF(MASTERprerequisitesMATRIX!AO15=3,DYNAMICprerequisites!AT$1,"")))</f>
        <v/>
      </c>
      <c r="AU18" s="219" t="str">
        <f>IF(MASTERprerequisitesMATRIX!AP15=1,DYNAMICprerequisites!AU$3,IF(MASTERprerequisitesMATRIX!AP15=2,DYNAMICprerequisites!AU$2,IF(MASTERprerequisitesMATRIX!AP15=3,DYNAMICprerequisites!AU$1,"")))</f>
        <v/>
      </c>
      <c r="AV18" s="219" t="str">
        <f>IF(MASTERprerequisitesMATRIX!AQ15=1,DYNAMICprerequisites!AV$3,IF(MASTERprerequisitesMATRIX!AQ15=2,DYNAMICprerequisites!AV$2,IF(MASTERprerequisitesMATRIX!AQ15=3,DYNAMICprerequisites!AV$1,"")))</f>
        <v/>
      </c>
      <c r="AW18" s="219" t="str">
        <f>IF(MASTERprerequisitesMATRIX!AR15=1,DYNAMICprerequisites!AW$3,IF(MASTERprerequisitesMATRIX!AR15=2,DYNAMICprerequisites!AW$2,IF(MASTERprerequisitesMATRIX!AR15=3,DYNAMICprerequisites!AW$1,"")))</f>
        <v/>
      </c>
      <c r="AX18" s="219" t="str">
        <f>IF(MASTERprerequisitesMATRIX!AS15=1,DYNAMICprerequisites!AX$3,IF(MASTERprerequisitesMATRIX!AS15=2,DYNAMICprerequisites!AX$2,IF(MASTERprerequisitesMATRIX!AS15=3,DYNAMICprerequisites!AX$1,"")))</f>
        <v/>
      </c>
      <c r="AY18" s="219" t="str">
        <f>IF(MASTERprerequisitesMATRIX!AT15=1,DYNAMICprerequisites!AY$3,IF(MASTERprerequisitesMATRIX!AT15=2,DYNAMICprerequisites!AY$2,IF(MASTERprerequisitesMATRIX!AT15=3,DYNAMICprerequisites!AY$1,"")))</f>
        <v/>
      </c>
      <c r="AZ18" s="219" t="str">
        <f>IF(MASTERprerequisitesMATRIX!AU15=1,DYNAMICprerequisites!AZ$3,IF(MASTERprerequisitesMATRIX!AU15=2,DYNAMICprerequisites!AZ$2,IF(MASTERprerequisitesMATRIX!AU15=3,DYNAMICprerequisites!AZ$1,"")))</f>
        <v/>
      </c>
      <c r="BA18" s="219" t="str">
        <f>IF(MASTERprerequisitesMATRIX!AV15=1,DYNAMICprerequisites!BA$3,IF(MASTERprerequisitesMATRIX!AV15=2,DYNAMICprerequisites!BA$2,IF(MASTERprerequisitesMATRIX!AV15=3,DYNAMICprerequisites!BA$1,"")))</f>
        <v/>
      </c>
      <c r="BB18" s="219" t="str">
        <f>IF(MASTERprerequisitesMATRIX!AW15=1,DYNAMICprerequisites!BB$3,IF(MASTERprerequisitesMATRIX!AW15=2,DYNAMICprerequisites!BB$2,IF(MASTERprerequisitesMATRIX!AW15=3,DYNAMICprerequisites!BB$1,"")))</f>
        <v/>
      </c>
      <c r="BC18" s="219" t="str">
        <f>IF(MASTERprerequisitesMATRIX!AX15=1,DYNAMICprerequisites!BC$3,IF(MASTERprerequisitesMATRIX!AX15=2,DYNAMICprerequisites!BC$2,IF(MASTERprerequisitesMATRIX!AX15=3,DYNAMICprerequisites!BC$1,"")))</f>
        <v/>
      </c>
      <c r="BD18" s="219" t="str">
        <f>IF(MASTERprerequisitesMATRIX!AY15=1,DYNAMICprerequisites!BD$3,IF(MASTERprerequisitesMATRIX!AY15=2,DYNAMICprerequisites!BD$2,IF(MASTERprerequisitesMATRIX!AY15=3,DYNAMICprerequisites!BD$1,"")))</f>
        <v/>
      </c>
      <c r="BE18" s="219" t="str">
        <f>IF(MASTERprerequisitesMATRIX!AZ15=1,DYNAMICprerequisites!BE$3,IF(MASTERprerequisitesMATRIX!AZ15=2,DYNAMICprerequisites!BE$2,IF(MASTERprerequisitesMATRIX!AZ15=3,DYNAMICprerequisites!BE$1,"")))</f>
        <v/>
      </c>
      <c r="BF18" s="219" t="str">
        <f>IF(MASTERprerequisitesMATRIX!BA15=1,DYNAMICprerequisites!BF$3,IF(MASTERprerequisitesMATRIX!BA15=2,DYNAMICprerequisites!BF$2,IF(MASTERprerequisitesMATRIX!BA15=3,DYNAMICprerequisites!BF$1,"")))</f>
        <v/>
      </c>
      <c r="BG18" s="219" t="str">
        <f>IF(MASTERprerequisitesMATRIX!BB15=1,DYNAMICprerequisites!BG$3,IF(MASTERprerequisitesMATRIX!BB15=2,DYNAMICprerequisites!BG$2,IF(MASTERprerequisitesMATRIX!BB15=3,DYNAMICprerequisites!BG$1,"")))</f>
        <v/>
      </c>
      <c r="BH18" s="219" t="str">
        <f>IF(MASTERprerequisitesMATRIX!BC15=1,DYNAMICprerequisites!BH$3,IF(MASTERprerequisitesMATRIX!BC15=2,DYNAMICprerequisites!BH$2,IF(MASTERprerequisitesMATRIX!BC15=3,DYNAMICprerequisites!BH$1,"")))</f>
        <v/>
      </c>
      <c r="BI18" s="219" t="str">
        <f>IF(MASTERprerequisitesMATRIX!BD15=1,DYNAMICprerequisites!BI$3,IF(MASTERprerequisitesMATRIX!BD15=2,DYNAMICprerequisites!BI$2,IF(MASTERprerequisitesMATRIX!BD15=3,DYNAMICprerequisites!BI$1,"")))</f>
        <v/>
      </c>
      <c r="BJ18" s="219" t="str">
        <f>IF(MASTERprerequisitesMATRIX!BE15=1,DYNAMICprerequisites!BJ$3,IF(MASTERprerequisitesMATRIX!BE15=2,DYNAMICprerequisites!BJ$2,IF(MASTERprerequisitesMATRIX!BE15=3,DYNAMICprerequisites!BJ$1,"")))</f>
        <v/>
      </c>
      <c r="BK18" s="219" t="str">
        <f>IF(MASTERprerequisitesMATRIX!BF15=1,DYNAMICprerequisites!BK$3,IF(MASTERprerequisitesMATRIX!BF15=2,DYNAMICprerequisites!BK$2,IF(MASTERprerequisitesMATRIX!BF15=3,DYNAMICprerequisites!BK$1,"")))</f>
        <v/>
      </c>
      <c r="BL18" s="219" t="str">
        <f>IF(MASTERprerequisitesMATRIX!BG15=1,DYNAMICprerequisites!BL$3,IF(MASTERprerequisitesMATRIX!BG15=2,DYNAMICprerequisites!BL$2,IF(MASTERprerequisitesMATRIX!BG15=3,DYNAMICprerequisites!BL$1,"")))</f>
        <v/>
      </c>
      <c r="BM18" s="219" t="str">
        <f>IF(MASTERprerequisitesMATRIX!BH15=1,DYNAMICprerequisites!BM$3,IF(MASTERprerequisitesMATRIX!BH15=2,DYNAMICprerequisites!BM$2,IF(MASTERprerequisitesMATRIX!BH15=3,DYNAMICprerequisites!BM$1,"")))</f>
        <v/>
      </c>
      <c r="BN18" s="219" t="str">
        <f>IF(MASTERprerequisitesMATRIX!BI15=1,DYNAMICprerequisites!BN$3,IF(MASTERprerequisitesMATRIX!BI15=2,DYNAMICprerequisites!BN$2,IF(MASTERprerequisitesMATRIX!BI15=3,DYNAMICprerequisites!BN$1,"")))</f>
        <v/>
      </c>
      <c r="BO18" s="219" t="str">
        <f>IF(MASTERprerequisitesMATRIX!BJ15=1,DYNAMICprerequisites!BO$3,IF(MASTERprerequisitesMATRIX!BJ15=2,DYNAMICprerequisites!BO$2,IF(MASTERprerequisitesMATRIX!BJ15=3,DYNAMICprerequisites!BO$1,"")))</f>
        <v/>
      </c>
      <c r="BP18" s="219" t="str">
        <f>IF(MASTERprerequisitesMATRIX!BK15=1,DYNAMICprerequisites!BP$3,IF(MASTERprerequisitesMATRIX!BK15=2,DYNAMICprerequisites!BP$2,IF(MASTERprerequisitesMATRIX!BK15=3,DYNAMICprerequisites!BP$1,"")))</f>
        <v/>
      </c>
      <c r="BQ18" s="219" t="str">
        <f>IF(MASTERprerequisitesMATRIX!BL15=1,DYNAMICprerequisites!BQ$3,IF(MASTERprerequisitesMATRIX!BL15=2,DYNAMICprerequisites!BQ$2,IF(MASTERprerequisitesMATRIX!BL15=3,DYNAMICprerequisites!BQ$1,"")))</f>
        <v/>
      </c>
      <c r="BR18" s="219" t="str">
        <f>IF(MASTERprerequisitesMATRIX!BM15=1,DYNAMICprerequisites!BR$3,IF(MASTERprerequisitesMATRIX!BM15=2,DYNAMICprerequisites!BR$2,IF(MASTERprerequisitesMATRIX!BM15=3,DYNAMICprerequisites!BR$1,"")))</f>
        <v/>
      </c>
      <c r="BS18" s="219" t="str">
        <f>IF(MASTERprerequisitesMATRIX!BN15=1,DYNAMICprerequisites!BS$3,IF(MASTERprerequisitesMATRIX!BN15=2,DYNAMICprerequisites!BS$2,IF(MASTERprerequisitesMATRIX!BN15=3,DYNAMICprerequisites!BS$1,"")))</f>
        <v/>
      </c>
      <c r="BT18" s="219" t="str">
        <f>IF(MASTERprerequisitesMATRIX!BO15=1,DYNAMICprerequisites!BT$3,IF(MASTERprerequisitesMATRIX!BO15=2,DYNAMICprerequisites!BT$2,IF(MASTERprerequisitesMATRIX!BO15=3,DYNAMICprerequisites!BT$1,"")))</f>
        <v/>
      </c>
      <c r="BU18" s="219" t="str">
        <f>IF(MASTERprerequisitesMATRIX!BP15=1,DYNAMICprerequisites!BU$3,IF(MASTERprerequisitesMATRIX!BP15=2,DYNAMICprerequisites!BU$2,IF(MASTERprerequisitesMATRIX!BP15=3,DYNAMICprerequisites!BU$1,"")))</f>
        <v/>
      </c>
      <c r="BV18" s="219" t="str">
        <f>IF(MASTERprerequisitesMATRIX!BQ15=1,DYNAMICprerequisites!BV$3,IF(MASTERprerequisitesMATRIX!BQ15=2,DYNAMICprerequisites!BV$2,IF(MASTERprerequisitesMATRIX!BQ15=3,DYNAMICprerequisites!BV$1,"")))</f>
        <v/>
      </c>
      <c r="BW18" s="219" t="str">
        <f>IF(MASTERprerequisitesMATRIX!BR15=1,DYNAMICprerequisites!BW$3,IF(MASTERprerequisitesMATRIX!BR15=2,DYNAMICprerequisites!BW$2,IF(MASTERprerequisitesMATRIX!BR15=3,DYNAMICprerequisites!BW$1,"")))</f>
        <v/>
      </c>
      <c r="BX18" s="219" t="str">
        <f>IF(MASTERprerequisitesMATRIX!BS15=1,DYNAMICprerequisites!BX$3,IF(MASTERprerequisitesMATRIX!BS15=2,DYNAMICprerequisites!BX$2,IF(MASTERprerequisitesMATRIX!BS15=3,DYNAMICprerequisites!BX$1,"")))</f>
        <v/>
      </c>
      <c r="BY18" s="219" t="str">
        <f>IF(MASTERprerequisitesMATRIX!BT15=1,DYNAMICprerequisites!BY$3,IF(MASTERprerequisitesMATRIX!BT15=2,DYNAMICprerequisites!BY$2,IF(MASTERprerequisitesMATRIX!BT15=3,DYNAMICprerequisites!BY$1,"")))</f>
        <v/>
      </c>
      <c r="BZ18" s="219" t="str">
        <f>IF(MASTERprerequisitesMATRIX!BU15=1,DYNAMICprerequisites!BZ$3,IF(MASTERprerequisitesMATRIX!BU15=2,DYNAMICprerequisites!BZ$2,IF(MASTERprerequisitesMATRIX!BU15=3,DYNAMICprerequisites!BZ$1,"")))</f>
        <v/>
      </c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219"/>
      <c r="DV18" s="219"/>
      <c r="DW18" s="219"/>
      <c r="DX18" s="219"/>
      <c r="DY18" s="219"/>
      <c r="DZ18" s="219"/>
      <c r="EA18" s="219"/>
      <c r="EB18" s="219"/>
      <c r="EC18" s="219"/>
      <c r="ED18" s="219"/>
      <c r="EE18" s="219"/>
      <c r="EF18" s="219"/>
      <c r="EG18" s="219"/>
      <c r="EH18" s="219"/>
      <c r="EI18" s="219"/>
      <c r="EJ18" s="219"/>
      <c r="EK18" s="219"/>
      <c r="EL18" s="219"/>
      <c r="EM18" s="219"/>
      <c r="EN18" s="219"/>
      <c r="EO18" s="219"/>
      <c r="EP18" s="219"/>
      <c r="EQ18" s="219"/>
      <c r="ER18" s="219"/>
      <c r="ES18" s="219"/>
      <c r="ET18" s="219"/>
      <c r="EU18" s="219"/>
      <c r="EV18" s="219"/>
      <c r="EW18" s="219"/>
      <c r="EX18" s="219"/>
      <c r="EY18" s="219"/>
      <c r="EZ18" s="219"/>
      <c r="FA18" s="219"/>
      <c r="FB18" s="219"/>
      <c r="FC18" s="219"/>
      <c r="FD18" s="219"/>
      <c r="FE18" s="219"/>
      <c r="FF18" s="219"/>
      <c r="FG18" s="219"/>
      <c r="FH18" s="219"/>
      <c r="FI18" s="219"/>
      <c r="FJ18" s="219"/>
      <c r="FK18" s="219"/>
      <c r="FL18" s="219"/>
      <c r="FM18" s="219"/>
      <c r="FN18" s="219"/>
      <c r="FO18" s="219"/>
      <c r="FP18" s="219"/>
      <c r="FQ18" s="219"/>
      <c r="FR18" s="219"/>
      <c r="FS18" s="219"/>
      <c r="FT18" s="219"/>
      <c r="FU18" s="219"/>
      <c r="FV18" s="219"/>
      <c r="FW18" s="219"/>
      <c r="FX18" s="219"/>
      <c r="FY18" s="219"/>
      <c r="FZ18" s="219"/>
      <c r="GA18" s="219"/>
      <c r="GB18" s="219"/>
      <c r="GC18" s="219"/>
      <c r="GD18" s="219"/>
      <c r="GE18" s="219"/>
      <c r="GF18" s="219"/>
      <c r="GG18" s="219"/>
      <c r="GH18" s="219"/>
      <c r="GI18" s="219"/>
      <c r="GJ18" s="219"/>
      <c r="GK18" s="219"/>
      <c r="GL18" s="219"/>
      <c r="GM18" s="219"/>
      <c r="GN18" s="219"/>
      <c r="GO18" s="219"/>
      <c r="GP18" s="219"/>
      <c r="GQ18" s="219"/>
      <c r="GR18" s="219"/>
      <c r="GS18" s="219"/>
      <c r="GT18" s="219"/>
      <c r="GU18" s="219"/>
      <c r="GV18" s="219"/>
      <c r="GW18" s="219"/>
      <c r="GX18" s="219"/>
      <c r="GY18" s="219"/>
      <c r="GZ18" s="219"/>
      <c r="HA18" s="219"/>
      <c r="HB18" s="219"/>
      <c r="HC18" s="219"/>
      <c r="HD18" s="219"/>
      <c r="HE18" s="219"/>
      <c r="HF18" s="219"/>
      <c r="HG18" s="219"/>
      <c r="HH18" s="219"/>
      <c r="HI18" s="219"/>
      <c r="HJ18" s="219"/>
      <c r="HK18" s="219"/>
      <c r="HL18" s="219"/>
      <c r="HM18" s="219"/>
      <c r="HN18" s="219"/>
      <c r="HO18" s="219"/>
      <c r="HP18" s="219"/>
      <c r="HQ18" s="219"/>
      <c r="HR18" s="219"/>
      <c r="HS18" s="219"/>
      <c r="HT18" s="219"/>
      <c r="HU18" s="219"/>
      <c r="HV18" s="219"/>
      <c r="HW18" s="219"/>
      <c r="HX18" s="219"/>
      <c r="HY18" s="219"/>
      <c r="HZ18" s="219"/>
      <c r="IA18" s="219"/>
      <c r="IB18" s="219"/>
      <c r="IC18" s="219"/>
      <c r="ID18" s="219"/>
      <c r="IE18" s="219"/>
      <c r="IF18" s="219"/>
      <c r="IG18" s="219"/>
      <c r="IH18" s="219"/>
      <c r="II18" s="219"/>
      <c r="IJ18" s="219"/>
      <c r="IK18" s="219"/>
      <c r="IL18" s="219"/>
      <c r="IM18" s="219"/>
      <c r="IN18" s="219"/>
      <c r="IO18" s="219"/>
      <c r="IP18" s="219"/>
      <c r="IQ18" s="219"/>
      <c r="IR18" s="219"/>
      <c r="IS18" s="219"/>
      <c r="IT18" s="219"/>
      <c r="IU18" s="219"/>
      <c r="IV18" s="219"/>
      <c r="IW18" s="219"/>
      <c r="IX18" s="219"/>
      <c r="IY18" s="219"/>
      <c r="IZ18" s="219"/>
      <c r="JA18" s="219"/>
      <c r="JB18" s="219"/>
      <c r="JC18" s="219"/>
      <c r="JD18" s="219"/>
      <c r="JE18" s="219"/>
      <c r="JF18" s="219"/>
      <c r="JG18" s="219"/>
      <c r="JH18" s="219"/>
      <c r="JI18" s="219"/>
      <c r="JJ18" s="219"/>
      <c r="JK18" s="219"/>
      <c r="JL18" s="219"/>
      <c r="JM18" s="219"/>
      <c r="JN18" s="219"/>
      <c r="JO18" s="219"/>
      <c r="JP18" s="219"/>
      <c r="JQ18" s="219"/>
      <c r="JR18" s="219"/>
      <c r="JS18" s="219"/>
      <c r="JT18" s="219"/>
      <c r="JU18" s="219"/>
      <c r="JV18" s="219"/>
      <c r="JW18" s="219"/>
      <c r="JX18" s="219"/>
      <c r="JY18" s="219"/>
      <c r="JZ18" s="219"/>
      <c r="KA18" s="219"/>
      <c r="KB18" s="219"/>
      <c r="KC18" s="219"/>
      <c r="KD18" s="219"/>
      <c r="KE18" s="219"/>
      <c r="KF18" s="219"/>
      <c r="KG18" s="219"/>
      <c r="KH18" s="219"/>
      <c r="KI18" s="219"/>
      <c r="KJ18" s="219"/>
      <c r="KK18" s="219"/>
      <c r="KL18" s="219"/>
      <c r="KM18" s="219"/>
      <c r="KN18" s="219"/>
      <c r="KO18" s="219"/>
      <c r="KP18" s="219"/>
      <c r="KQ18" s="219"/>
      <c r="KR18" s="219"/>
      <c r="KS18" s="219"/>
      <c r="KT18" s="219"/>
      <c r="KU18" s="219"/>
      <c r="KV18" s="219"/>
      <c r="KW18" s="219"/>
      <c r="KX18" s="219"/>
      <c r="KY18" s="219"/>
      <c r="KZ18" s="219"/>
      <c r="LA18" s="219"/>
      <c r="LB18" s="219"/>
      <c r="LC18" s="219"/>
      <c r="LD18" s="219"/>
      <c r="LE18" s="219"/>
    </row>
    <row r="19" spans="1:317" x14ac:dyDescent="0.25">
      <c r="A19" s="214" t="str">
        <f t="shared" si="8"/>
        <v>ACT 474</v>
      </c>
      <c r="B19" s="214" t="str">
        <f t="shared" si="9"/>
        <v>SP</v>
      </c>
      <c r="C19" s="214" t="str">
        <f t="shared" si="10"/>
        <v>Tax Seminar</v>
      </c>
      <c r="D19" s="214" t="str">
        <f t="shared" si="11"/>
        <v>ACT 216</v>
      </c>
      <c r="E19" s="214" t="str">
        <f t="shared" ca="1" si="12"/>
        <v>ACT 216</v>
      </c>
      <c r="F19" s="211" t="str">
        <f>MASTERprerequisitesMATRIX!A16</f>
        <v>ACT 474</v>
      </c>
      <c r="G19" s="211" t="str">
        <f>MASTERprerequisitesMATRIX!B16</f>
        <v>SP</v>
      </c>
      <c r="H19" s="211" t="str">
        <f>MASTERprerequisitesMATRIX!C16</f>
        <v>Tax Seminar</v>
      </c>
      <c r="I19" s="211" t="str">
        <f>MASTERprerequisitesMATRIX!D16</f>
        <v>ACT 216</v>
      </c>
      <c r="J19" s="218" t="str">
        <f>IF(MASTERprerequisitesMATRIX!E16=1,DYNAMICprerequisites!J$3,IF(MASTERprerequisitesMATRIX!E16=2,DYNAMICprerequisites!J$2,IF(MASTERprerequisitesMATRIX!E16=3,DYNAMICprerequisites!J$1,"")))</f>
        <v/>
      </c>
      <c r="K19" s="218" t="str">
        <f ca="1">IF(MASTERprerequisitesMATRIX!F16=1,DYNAMICprerequisites!K$3,IF(MASTERprerequisitesMATRIX!F16=2,DYNAMICprerequisites!K$2,IF(MASTERprerequisitesMATRIX!F16=3,DYNAMICprerequisites!K$1,"")))</f>
        <v xml:space="preserve"> ACT 216 </v>
      </c>
      <c r="L19" s="219" t="str">
        <f>IF(MASTERprerequisitesMATRIX!G16=1,DYNAMICprerequisites!L$3,IF(MASTERprerequisitesMATRIX!G16=2,DYNAMICprerequisites!L$2,IF(MASTERprerequisitesMATRIX!G16=3,DYNAMICprerequisites!L$1,"")))</f>
        <v/>
      </c>
      <c r="M19" s="219" t="str">
        <f>IF(MASTERprerequisitesMATRIX!H16=1,DYNAMICprerequisites!M$3,IF(MASTERprerequisitesMATRIX!H16=2,DYNAMICprerequisites!M$2,IF(MASTERprerequisitesMATRIX!H16=3,DYNAMICprerequisites!M$1,"")))</f>
        <v/>
      </c>
      <c r="N19" s="219" t="str">
        <f>IF(MASTERprerequisitesMATRIX!I16=1,DYNAMICprerequisites!N$3,IF(MASTERprerequisitesMATRIX!I16=2,DYNAMICprerequisites!N$2,IF(MASTERprerequisitesMATRIX!I16=3,DYNAMICprerequisites!N$1,"")))</f>
        <v/>
      </c>
      <c r="O19" s="219" t="str">
        <f>IF(MASTERprerequisitesMATRIX!J16=1,DYNAMICprerequisites!O$3,IF(MASTERprerequisitesMATRIX!J16=2,DYNAMICprerequisites!O$2,IF(MASTERprerequisitesMATRIX!J16=3,DYNAMICprerequisites!O$1,"")))</f>
        <v/>
      </c>
      <c r="P19" s="219" t="str">
        <f>IF(MASTERprerequisitesMATRIX!K16=1,DYNAMICprerequisites!P$3,IF(MASTERprerequisitesMATRIX!K16=2,DYNAMICprerequisites!P$2,IF(MASTERprerequisitesMATRIX!K16=3,DYNAMICprerequisites!P$1,"")))</f>
        <v/>
      </c>
      <c r="Q19" s="219" t="str">
        <f>IF(MASTERprerequisitesMATRIX!L16=1,DYNAMICprerequisites!Q$3,IF(MASTERprerequisitesMATRIX!L16=2,DYNAMICprerequisites!Q$2,IF(MASTERprerequisitesMATRIX!L16=3,DYNAMICprerequisites!Q$1,"")))</f>
        <v/>
      </c>
      <c r="R19" s="219" t="str">
        <f>IF(MASTERprerequisitesMATRIX!M16=1,DYNAMICprerequisites!R$3,IF(MASTERprerequisitesMATRIX!M16=2,DYNAMICprerequisites!R$2,IF(MASTERprerequisitesMATRIX!M16=3,DYNAMICprerequisites!R$1,"")))</f>
        <v/>
      </c>
      <c r="S19" s="219" t="str">
        <f>IF(MASTERprerequisitesMATRIX!N16=1,DYNAMICprerequisites!S$3,IF(MASTERprerequisitesMATRIX!N16=2,DYNAMICprerequisites!S$2,IF(MASTERprerequisitesMATRIX!N16=3,DYNAMICprerequisites!S$1,"")))</f>
        <v/>
      </c>
      <c r="T19" s="219" t="str">
        <f>IF(MASTERprerequisitesMATRIX!O16=1,DYNAMICprerequisites!T$3,IF(MASTERprerequisitesMATRIX!O16=2,DYNAMICprerequisites!T$2,IF(MASTERprerequisitesMATRIX!O16=3,DYNAMICprerequisites!T$1,"")))</f>
        <v/>
      </c>
      <c r="U19" s="219" t="str">
        <f>IF(MASTERprerequisitesMATRIX!P16=1,DYNAMICprerequisites!U$3,IF(MASTERprerequisitesMATRIX!P16=2,DYNAMICprerequisites!U$2,IF(MASTERprerequisitesMATRIX!P16=3,DYNAMICprerequisites!U$1,"")))</f>
        <v/>
      </c>
      <c r="V19" s="219" t="str">
        <f>IF(MASTERprerequisitesMATRIX!Q16=1,DYNAMICprerequisites!V$3,IF(MASTERprerequisitesMATRIX!Q16=2,DYNAMICprerequisites!V$2,IF(MASTERprerequisitesMATRIX!Q16=3,DYNAMICprerequisites!V$1,"")))</f>
        <v/>
      </c>
      <c r="W19" s="219" t="str">
        <f>IF(MASTERprerequisitesMATRIX!R16=1,DYNAMICprerequisites!W$3,IF(MASTERprerequisitesMATRIX!R16=2,DYNAMICprerequisites!W$2,IF(MASTERprerequisitesMATRIX!R16=3,DYNAMICprerequisites!W$1,"")))</f>
        <v/>
      </c>
      <c r="X19" s="219" t="str">
        <f>IF(MASTERprerequisitesMATRIX!S16=1,DYNAMICprerequisites!X$3,IF(MASTERprerequisitesMATRIX!S16=2,DYNAMICprerequisites!X$2,IF(MASTERprerequisitesMATRIX!S16=3,DYNAMICprerequisites!X$1,"")))</f>
        <v/>
      </c>
      <c r="Y19" s="219" t="str">
        <f>IF(MASTERprerequisitesMATRIX!T16=1,DYNAMICprerequisites!Y$3,IF(MASTERprerequisitesMATRIX!T16=2,DYNAMICprerequisites!Y$2,IF(MASTERprerequisitesMATRIX!T16=3,DYNAMICprerequisites!Y$1,"")))</f>
        <v/>
      </c>
      <c r="Z19" s="219" t="str">
        <f>IF(MASTERprerequisitesMATRIX!U16=1,DYNAMICprerequisites!Z$3,IF(MASTERprerequisitesMATRIX!U16=2,DYNAMICprerequisites!Z$2,IF(MASTERprerequisitesMATRIX!U16=3,DYNAMICprerequisites!Z$1,"")))</f>
        <v/>
      </c>
      <c r="AA19" s="219" t="str">
        <f>IF(MASTERprerequisitesMATRIX!V16=1,DYNAMICprerequisites!AA$3,IF(MASTERprerequisitesMATRIX!V16=2,DYNAMICprerequisites!AA$2,IF(MASTERprerequisitesMATRIX!V16=3,DYNAMICprerequisites!AA$1,"")))</f>
        <v/>
      </c>
      <c r="AB19" s="219" t="str">
        <f>IF(MASTERprerequisitesMATRIX!W16=1,DYNAMICprerequisites!AB$3,IF(MASTERprerequisitesMATRIX!W16=2,DYNAMICprerequisites!AB$2,IF(MASTERprerequisitesMATRIX!W16=3,DYNAMICprerequisites!AB$1,"")))</f>
        <v/>
      </c>
      <c r="AC19" s="219" t="str">
        <f>IF(MASTERprerequisitesMATRIX!X16=1,DYNAMICprerequisites!AC$3,IF(MASTERprerequisitesMATRIX!X16=2,DYNAMICprerequisites!AC$2,IF(MASTERprerequisitesMATRIX!X16=3,DYNAMICprerequisites!AC$1,"")))</f>
        <v/>
      </c>
      <c r="AD19" s="219" t="str">
        <f>IF(MASTERprerequisitesMATRIX!Y16=1,DYNAMICprerequisites!AD$3,IF(MASTERprerequisitesMATRIX!Y16=2,DYNAMICprerequisites!AD$2,IF(MASTERprerequisitesMATRIX!Y16=3,DYNAMICprerequisites!AD$1,"")))</f>
        <v/>
      </c>
      <c r="AE19" s="219" t="str">
        <f>IF(MASTERprerequisitesMATRIX!Z16=1,DYNAMICprerequisites!AE$3,IF(MASTERprerequisitesMATRIX!Z16=2,DYNAMICprerequisites!AE$2,IF(MASTERprerequisitesMATRIX!Z16=3,DYNAMICprerequisites!AE$1,"")))</f>
        <v/>
      </c>
      <c r="AF19" s="219" t="str">
        <f>IF(MASTERprerequisitesMATRIX!AA16=1,DYNAMICprerequisites!AF$3,IF(MASTERprerequisitesMATRIX!AA16=2,DYNAMICprerequisites!AF$2,IF(MASTERprerequisitesMATRIX!AA16=3,DYNAMICprerequisites!AF$1,"")))</f>
        <v/>
      </c>
      <c r="AG19" s="219" t="str">
        <f>IF(MASTERprerequisitesMATRIX!AB16=1,DYNAMICprerequisites!AG$3,IF(MASTERprerequisitesMATRIX!AB16=2,DYNAMICprerequisites!AG$2,IF(MASTERprerequisitesMATRIX!AB16=3,DYNAMICprerequisites!AG$1,"")))</f>
        <v/>
      </c>
      <c r="AH19" s="219" t="str">
        <f>IF(MASTERprerequisitesMATRIX!AC16=1,DYNAMICprerequisites!AH$3,IF(MASTERprerequisitesMATRIX!AC16=2,DYNAMICprerequisites!AH$2,IF(MASTERprerequisitesMATRIX!AC16=3,DYNAMICprerequisites!AH$1,"")))</f>
        <v/>
      </c>
      <c r="AI19" s="219" t="str">
        <f>IF(MASTERprerequisitesMATRIX!AD16=1,DYNAMICprerequisites!AI$3,IF(MASTERprerequisitesMATRIX!AD16=2,DYNAMICprerequisites!AI$2,IF(MASTERprerequisitesMATRIX!AD16=3,DYNAMICprerequisites!AI$1,"")))</f>
        <v/>
      </c>
      <c r="AJ19" s="219" t="str">
        <f>IF(MASTERprerequisitesMATRIX!AE16=1,DYNAMICprerequisites!AJ$3,IF(MASTERprerequisitesMATRIX!AE16=2,DYNAMICprerequisites!AJ$2,IF(MASTERprerequisitesMATRIX!AE16=3,DYNAMICprerequisites!AJ$1,"")))</f>
        <v/>
      </c>
      <c r="AK19" s="219" t="str">
        <f>IF(MASTERprerequisitesMATRIX!AF16=1,DYNAMICprerequisites!AK$3,IF(MASTERprerequisitesMATRIX!AF16=2,DYNAMICprerequisites!AK$2,IF(MASTERprerequisitesMATRIX!AF16=3,DYNAMICprerequisites!AK$1,"")))</f>
        <v/>
      </c>
      <c r="AL19" s="219" t="str">
        <f>IF(MASTERprerequisitesMATRIX!AG16=1,DYNAMICprerequisites!AL$3,IF(MASTERprerequisitesMATRIX!AG16=2,DYNAMICprerequisites!AL$2,IF(MASTERprerequisitesMATRIX!AG16=3,DYNAMICprerequisites!AL$1,"")))</f>
        <v/>
      </c>
      <c r="AM19" s="219" t="str">
        <f>IF(MASTERprerequisitesMATRIX!AH16=1,DYNAMICprerequisites!AM$3,IF(MASTERprerequisitesMATRIX!AH16=2,DYNAMICprerequisites!AM$2,IF(MASTERprerequisitesMATRIX!AH16=3,DYNAMICprerequisites!AM$1,"")))</f>
        <v/>
      </c>
      <c r="AN19" s="219" t="str">
        <f>IF(MASTERprerequisitesMATRIX!AI16=1,DYNAMICprerequisites!AN$3,IF(MASTERprerequisitesMATRIX!AI16=2,DYNAMICprerequisites!AN$2,IF(MASTERprerequisitesMATRIX!AI16=3,DYNAMICprerequisites!AN$1,"")))</f>
        <v/>
      </c>
      <c r="AO19" s="219" t="str">
        <f>IF(MASTERprerequisitesMATRIX!AJ16=1,DYNAMICprerequisites!AO$3,IF(MASTERprerequisitesMATRIX!AJ16=2,DYNAMICprerequisites!AO$2,IF(MASTERprerequisitesMATRIX!AJ16=3,DYNAMICprerequisites!AO$1,"")))</f>
        <v/>
      </c>
      <c r="AP19" s="219" t="str">
        <f>IF(MASTERprerequisitesMATRIX!AK16=1,DYNAMICprerequisites!AP$3,IF(MASTERprerequisitesMATRIX!AK16=2,DYNAMICprerequisites!AP$2,IF(MASTERprerequisitesMATRIX!AK16=3,DYNAMICprerequisites!AP$1,"")))</f>
        <v/>
      </c>
      <c r="AQ19" s="219" t="str">
        <f>IF(MASTERprerequisitesMATRIX!AL16=1,DYNAMICprerequisites!AQ$3,IF(MASTERprerequisitesMATRIX!AL16=2,DYNAMICprerequisites!AQ$2,IF(MASTERprerequisitesMATRIX!AL16=3,DYNAMICprerequisites!AQ$1,"")))</f>
        <v/>
      </c>
      <c r="AR19" s="219" t="str">
        <f>IF(MASTERprerequisitesMATRIX!AM16=1,DYNAMICprerequisites!AR$3,IF(MASTERprerequisitesMATRIX!AM16=2,DYNAMICprerequisites!AR$2,IF(MASTERprerequisitesMATRIX!AM16=3,DYNAMICprerequisites!AR$1,"")))</f>
        <v/>
      </c>
      <c r="AS19" s="219" t="str">
        <f>IF(MASTERprerequisitesMATRIX!AN16=1,DYNAMICprerequisites!AS$3,IF(MASTERprerequisitesMATRIX!AN16=2,DYNAMICprerequisites!AS$2,IF(MASTERprerequisitesMATRIX!AN16=3,DYNAMICprerequisites!AS$1,"")))</f>
        <v/>
      </c>
      <c r="AT19" s="219" t="str">
        <f>IF(MASTERprerequisitesMATRIX!AO16=1,DYNAMICprerequisites!AT$3,IF(MASTERprerequisitesMATRIX!AO16=2,DYNAMICprerequisites!AT$2,IF(MASTERprerequisitesMATRIX!AO16=3,DYNAMICprerequisites!AT$1,"")))</f>
        <v/>
      </c>
      <c r="AU19" s="219" t="str">
        <f>IF(MASTERprerequisitesMATRIX!AP16=1,DYNAMICprerequisites!AU$3,IF(MASTERprerequisitesMATRIX!AP16=2,DYNAMICprerequisites!AU$2,IF(MASTERprerequisitesMATRIX!AP16=3,DYNAMICprerequisites!AU$1,"")))</f>
        <v/>
      </c>
      <c r="AV19" s="219" t="str">
        <f>IF(MASTERprerequisitesMATRIX!AQ16=1,DYNAMICprerequisites!AV$3,IF(MASTERprerequisitesMATRIX!AQ16=2,DYNAMICprerequisites!AV$2,IF(MASTERprerequisitesMATRIX!AQ16=3,DYNAMICprerequisites!AV$1,"")))</f>
        <v/>
      </c>
      <c r="AW19" s="219" t="str">
        <f>IF(MASTERprerequisitesMATRIX!AR16=1,DYNAMICprerequisites!AW$3,IF(MASTERprerequisitesMATRIX!AR16=2,DYNAMICprerequisites!AW$2,IF(MASTERprerequisitesMATRIX!AR16=3,DYNAMICprerequisites!AW$1,"")))</f>
        <v/>
      </c>
      <c r="AX19" s="219" t="str">
        <f>IF(MASTERprerequisitesMATRIX!AS16=1,DYNAMICprerequisites!AX$3,IF(MASTERprerequisitesMATRIX!AS16=2,DYNAMICprerequisites!AX$2,IF(MASTERprerequisitesMATRIX!AS16=3,DYNAMICprerequisites!AX$1,"")))</f>
        <v/>
      </c>
      <c r="AY19" s="219" t="str">
        <f>IF(MASTERprerequisitesMATRIX!AT16=1,DYNAMICprerequisites!AY$3,IF(MASTERprerequisitesMATRIX!AT16=2,DYNAMICprerequisites!AY$2,IF(MASTERprerequisitesMATRIX!AT16=3,DYNAMICprerequisites!AY$1,"")))</f>
        <v/>
      </c>
      <c r="AZ19" s="219" t="str">
        <f>IF(MASTERprerequisitesMATRIX!AU16=1,DYNAMICprerequisites!AZ$3,IF(MASTERprerequisitesMATRIX!AU16=2,DYNAMICprerequisites!AZ$2,IF(MASTERprerequisitesMATRIX!AU16=3,DYNAMICprerequisites!AZ$1,"")))</f>
        <v/>
      </c>
      <c r="BA19" s="219" t="str">
        <f>IF(MASTERprerequisitesMATRIX!AV16=1,DYNAMICprerequisites!BA$3,IF(MASTERprerequisitesMATRIX!AV16=2,DYNAMICprerequisites!BA$2,IF(MASTERprerequisitesMATRIX!AV16=3,DYNAMICprerequisites!BA$1,"")))</f>
        <v/>
      </c>
      <c r="BB19" s="219" t="str">
        <f>IF(MASTERprerequisitesMATRIX!AW16=1,DYNAMICprerequisites!BB$3,IF(MASTERprerequisitesMATRIX!AW16=2,DYNAMICprerequisites!BB$2,IF(MASTERprerequisitesMATRIX!AW16=3,DYNAMICprerequisites!BB$1,"")))</f>
        <v/>
      </c>
      <c r="BC19" s="219" t="str">
        <f>IF(MASTERprerequisitesMATRIX!AX16=1,DYNAMICprerequisites!BC$3,IF(MASTERprerequisitesMATRIX!AX16=2,DYNAMICprerequisites!BC$2,IF(MASTERprerequisitesMATRIX!AX16=3,DYNAMICprerequisites!BC$1,"")))</f>
        <v/>
      </c>
      <c r="BD19" s="219" t="str">
        <f>IF(MASTERprerequisitesMATRIX!AY16=1,DYNAMICprerequisites!BD$3,IF(MASTERprerequisitesMATRIX!AY16=2,DYNAMICprerequisites!BD$2,IF(MASTERprerequisitesMATRIX!AY16=3,DYNAMICprerequisites!BD$1,"")))</f>
        <v/>
      </c>
      <c r="BE19" s="219" t="str">
        <f>IF(MASTERprerequisitesMATRIX!AZ16=1,DYNAMICprerequisites!BE$3,IF(MASTERprerequisitesMATRIX!AZ16=2,DYNAMICprerequisites!BE$2,IF(MASTERprerequisitesMATRIX!AZ16=3,DYNAMICprerequisites!BE$1,"")))</f>
        <v/>
      </c>
      <c r="BF19" s="219" t="str">
        <f>IF(MASTERprerequisitesMATRIX!BA16=1,DYNAMICprerequisites!BF$3,IF(MASTERprerequisitesMATRIX!BA16=2,DYNAMICprerequisites!BF$2,IF(MASTERprerequisitesMATRIX!BA16=3,DYNAMICprerequisites!BF$1,"")))</f>
        <v/>
      </c>
      <c r="BG19" s="219" t="str">
        <f>IF(MASTERprerequisitesMATRIX!BB16=1,DYNAMICprerequisites!BG$3,IF(MASTERprerequisitesMATRIX!BB16=2,DYNAMICprerequisites!BG$2,IF(MASTERprerequisitesMATRIX!BB16=3,DYNAMICprerequisites!BG$1,"")))</f>
        <v/>
      </c>
      <c r="BH19" s="219" t="str">
        <f>IF(MASTERprerequisitesMATRIX!BC16=1,DYNAMICprerequisites!BH$3,IF(MASTERprerequisitesMATRIX!BC16=2,DYNAMICprerequisites!BH$2,IF(MASTERprerequisitesMATRIX!BC16=3,DYNAMICprerequisites!BH$1,"")))</f>
        <v/>
      </c>
      <c r="BI19" s="219" t="str">
        <f>IF(MASTERprerequisitesMATRIX!BD16=1,DYNAMICprerequisites!BI$3,IF(MASTERprerequisitesMATRIX!BD16=2,DYNAMICprerequisites!BI$2,IF(MASTERprerequisitesMATRIX!BD16=3,DYNAMICprerequisites!BI$1,"")))</f>
        <v/>
      </c>
      <c r="BJ19" s="219" t="str">
        <f>IF(MASTERprerequisitesMATRIX!BE16=1,DYNAMICprerequisites!BJ$3,IF(MASTERprerequisitesMATRIX!BE16=2,DYNAMICprerequisites!BJ$2,IF(MASTERprerequisitesMATRIX!BE16=3,DYNAMICprerequisites!BJ$1,"")))</f>
        <v/>
      </c>
      <c r="BK19" s="219" t="str">
        <f>IF(MASTERprerequisitesMATRIX!BF16=1,DYNAMICprerequisites!BK$3,IF(MASTERprerequisitesMATRIX!BF16=2,DYNAMICprerequisites!BK$2,IF(MASTERprerequisitesMATRIX!BF16=3,DYNAMICprerequisites!BK$1,"")))</f>
        <v/>
      </c>
      <c r="BL19" s="219" t="str">
        <f>IF(MASTERprerequisitesMATRIX!BG16=1,DYNAMICprerequisites!BL$3,IF(MASTERprerequisitesMATRIX!BG16=2,DYNAMICprerequisites!BL$2,IF(MASTERprerequisitesMATRIX!BG16=3,DYNAMICprerequisites!BL$1,"")))</f>
        <v/>
      </c>
      <c r="BM19" s="219" t="str">
        <f>IF(MASTERprerequisitesMATRIX!BH16=1,DYNAMICprerequisites!BM$3,IF(MASTERprerequisitesMATRIX!BH16=2,DYNAMICprerequisites!BM$2,IF(MASTERprerequisitesMATRIX!BH16=3,DYNAMICprerequisites!BM$1,"")))</f>
        <v/>
      </c>
      <c r="BN19" s="219" t="str">
        <f>IF(MASTERprerequisitesMATRIX!BI16=1,DYNAMICprerequisites!BN$3,IF(MASTERprerequisitesMATRIX!BI16=2,DYNAMICprerequisites!BN$2,IF(MASTERprerequisitesMATRIX!BI16=3,DYNAMICprerequisites!BN$1,"")))</f>
        <v/>
      </c>
      <c r="BO19" s="219" t="str">
        <f>IF(MASTERprerequisitesMATRIX!BJ16=1,DYNAMICprerequisites!BO$3,IF(MASTERprerequisitesMATRIX!BJ16=2,DYNAMICprerequisites!BO$2,IF(MASTERprerequisitesMATRIX!BJ16=3,DYNAMICprerequisites!BO$1,"")))</f>
        <v/>
      </c>
      <c r="BP19" s="219" t="str">
        <f>IF(MASTERprerequisitesMATRIX!BK16=1,DYNAMICprerequisites!BP$3,IF(MASTERprerequisitesMATRIX!BK16=2,DYNAMICprerequisites!BP$2,IF(MASTERprerequisitesMATRIX!BK16=3,DYNAMICprerequisites!BP$1,"")))</f>
        <v/>
      </c>
      <c r="BQ19" s="219" t="str">
        <f>IF(MASTERprerequisitesMATRIX!BL16=1,DYNAMICprerequisites!BQ$3,IF(MASTERprerequisitesMATRIX!BL16=2,DYNAMICprerequisites!BQ$2,IF(MASTERprerequisitesMATRIX!BL16=3,DYNAMICprerequisites!BQ$1,"")))</f>
        <v/>
      </c>
      <c r="BR19" s="219" t="str">
        <f>IF(MASTERprerequisitesMATRIX!BM16=1,DYNAMICprerequisites!BR$3,IF(MASTERprerequisitesMATRIX!BM16=2,DYNAMICprerequisites!BR$2,IF(MASTERprerequisitesMATRIX!BM16=3,DYNAMICprerequisites!BR$1,"")))</f>
        <v/>
      </c>
      <c r="BS19" s="219" t="str">
        <f>IF(MASTERprerequisitesMATRIX!BN16=1,DYNAMICprerequisites!BS$3,IF(MASTERprerequisitesMATRIX!BN16=2,DYNAMICprerequisites!BS$2,IF(MASTERprerequisitesMATRIX!BN16=3,DYNAMICprerequisites!BS$1,"")))</f>
        <v/>
      </c>
      <c r="BT19" s="219" t="str">
        <f>IF(MASTERprerequisitesMATRIX!BO16=1,DYNAMICprerequisites!BT$3,IF(MASTERprerequisitesMATRIX!BO16=2,DYNAMICprerequisites!BT$2,IF(MASTERprerequisitesMATRIX!BO16=3,DYNAMICprerequisites!BT$1,"")))</f>
        <v/>
      </c>
      <c r="BU19" s="219" t="str">
        <f>IF(MASTERprerequisitesMATRIX!BP16=1,DYNAMICprerequisites!BU$3,IF(MASTERprerequisitesMATRIX!BP16=2,DYNAMICprerequisites!BU$2,IF(MASTERprerequisitesMATRIX!BP16=3,DYNAMICprerequisites!BU$1,"")))</f>
        <v/>
      </c>
      <c r="BV19" s="219" t="str">
        <f>IF(MASTERprerequisitesMATRIX!BQ16=1,DYNAMICprerequisites!BV$3,IF(MASTERprerequisitesMATRIX!BQ16=2,DYNAMICprerequisites!BV$2,IF(MASTERprerequisitesMATRIX!BQ16=3,DYNAMICprerequisites!BV$1,"")))</f>
        <v/>
      </c>
      <c r="BW19" s="219" t="str">
        <f>IF(MASTERprerequisitesMATRIX!BR16=1,DYNAMICprerequisites!BW$3,IF(MASTERprerequisitesMATRIX!BR16=2,DYNAMICprerequisites!BW$2,IF(MASTERprerequisitesMATRIX!BR16=3,DYNAMICprerequisites!BW$1,"")))</f>
        <v/>
      </c>
      <c r="BX19" s="219" t="str">
        <f>IF(MASTERprerequisitesMATRIX!BS16=1,DYNAMICprerequisites!BX$3,IF(MASTERprerequisitesMATRIX!BS16=2,DYNAMICprerequisites!BX$2,IF(MASTERprerequisitesMATRIX!BS16=3,DYNAMICprerequisites!BX$1,"")))</f>
        <v/>
      </c>
      <c r="BY19" s="219" t="str">
        <f>IF(MASTERprerequisitesMATRIX!BT16=1,DYNAMICprerequisites!BY$3,IF(MASTERprerequisitesMATRIX!BT16=2,DYNAMICprerequisites!BY$2,IF(MASTERprerequisitesMATRIX!BT16=3,DYNAMICprerequisites!BY$1,"")))</f>
        <v/>
      </c>
      <c r="BZ19" s="219" t="str">
        <f>IF(MASTERprerequisitesMATRIX!BU16=1,DYNAMICprerequisites!BZ$3,IF(MASTERprerequisitesMATRIX!BU16=2,DYNAMICprerequisites!BZ$2,IF(MASTERprerequisitesMATRIX!BU16=3,DYNAMICprerequisites!BZ$1,"")))</f>
        <v/>
      </c>
      <c r="CA19" s="219"/>
      <c r="CB19" s="219"/>
      <c r="CC19" s="219"/>
      <c r="CD19" s="219"/>
      <c r="CE19" s="219"/>
      <c r="CF19" s="219"/>
      <c r="CG19" s="219"/>
      <c r="CH19" s="219"/>
      <c r="CI19" s="219"/>
      <c r="CJ19" s="219"/>
      <c r="CK19" s="219"/>
      <c r="CL19" s="219"/>
      <c r="CM19" s="219"/>
      <c r="CN19" s="219"/>
      <c r="CO19" s="219"/>
      <c r="CP19" s="219"/>
      <c r="CQ19" s="219"/>
      <c r="CR19" s="219"/>
      <c r="CS19" s="219"/>
      <c r="CT19" s="219"/>
      <c r="CU19" s="219"/>
      <c r="CV19" s="219"/>
      <c r="CW19" s="219"/>
      <c r="CX19" s="219"/>
      <c r="CY19" s="219"/>
      <c r="CZ19" s="219"/>
      <c r="DA19" s="219"/>
      <c r="DB19" s="219"/>
      <c r="DC19" s="219"/>
      <c r="DD19" s="219"/>
      <c r="DE19" s="219"/>
      <c r="DF19" s="219"/>
      <c r="DG19" s="219"/>
      <c r="DH19" s="219"/>
      <c r="DI19" s="219"/>
      <c r="DJ19" s="219"/>
      <c r="DK19" s="219"/>
      <c r="DL19" s="219"/>
      <c r="DM19" s="219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  <c r="DY19" s="219"/>
      <c r="DZ19" s="219"/>
      <c r="EA19" s="219"/>
      <c r="EB19" s="219"/>
      <c r="EC19" s="219"/>
      <c r="ED19" s="219"/>
      <c r="EE19" s="219"/>
      <c r="EF19" s="219"/>
      <c r="EG19" s="219"/>
      <c r="EH19" s="219"/>
      <c r="EI19" s="219"/>
      <c r="EJ19" s="219"/>
      <c r="EK19" s="219"/>
      <c r="EL19" s="219"/>
      <c r="EM19" s="219"/>
      <c r="EN19" s="219"/>
      <c r="EO19" s="219"/>
      <c r="EP19" s="219"/>
      <c r="EQ19" s="219"/>
      <c r="ER19" s="219"/>
      <c r="ES19" s="219"/>
      <c r="ET19" s="219"/>
      <c r="EU19" s="219"/>
      <c r="EV19" s="219"/>
      <c r="EW19" s="219"/>
      <c r="EX19" s="219"/>
      <c r="EY19" s="219"/>
      <c r="EZ19" s="219"/>
      <c r="FA19" s="219"/>
      <c r="FB19" s="219"/>
      <c r="FC19" s="219"/>
      <c r="FD19" s="219"/>
      <c r="FE19" s="219"/>
      <c r="FF19" s="219"/>
      <c r="FG19" s="219"/>
      <c r="FH19" s="219"/>
      <c r="FI19" s="219"/>
      <c r="FJ19" s="219"/>
      <c r="FK19" s="219"/>
      <c r="FL19" s="219"/>
      <c r="FM19" s="219"/>
      <c r="FN19" s="219"/>
      <c r="FO19" s="219"/>
      <c r="FP19" s="219"/>
      <c r="FQ19" s="219"/>
      <c r="FR19" s="219"/>
      <c r="FS19" s="219"/>
      <c r="FT19" s="219"/>
      <c r="FU19" s="219"/>
      <c r="FV19" s="219"/>
      <c r="FW19" s="219"/>
      <c r="FX19" s="219"/>
      <c r="FY19" s="219"/>
      <c r="FZ19" s="219"/>
      <c r="GA19" s="219"/>
      <c r="GB19" s="219"/>
      <c r="GC19" s="219"/>
      <c r="GD19" s="219"/>
      <c r="GE19" s="219"/>
      <c r="GF19" s="219"/>
      <c r="GG19" s="219"/>
      <c r="GH19" s="219"/>
      <c r="GI19" s="219"/>
      <c r="GJ19" s="219"/>
      <c r="GK19" s="219"/>
      <c r="GL19" s="219"/>
      <c r="GM19" s="219"/>
      <c r="GN19" s="219"/>
      <c r="GO19" s="219"/>
      <c r="GP19" s="219"/>
      <c r="GQ19" s="219"/>
      <c r="GR19" s="219"/>
      <c r="GS19" s="219"/>
      <c r="GT19" s="219"/>
      <c r="GU19" s="219"/>
      <c r="GV19" s="219"/>
      <c r="GW19" s="219"/>
      <c r="GX19" s="219"/>
      <c r="GY19" s="219"/>
      <c r="GZ19" s="219"/>
      <c r="HA19" s="219"/>
      <c r="HB19" s="219"/>
      <c r="HC19" s="219"/>
      <c r="HD19" s="219"/>
      <c r="HE19" s="219"/>
      <c r="HF19" s="219"/>
      <c r="HG19" s="219"/>
      <c r="HH19" s="219"/>
      <c r="HI19" s="219"/>
      <c r="HJ19" s="219"/>
      <c r="HK19" s="219"/>
      <c r="HL19" s="219"/>
      <c r="HM19" s="219"/>
      <c r="HN19" s="219"/>
      <c r="HO19" s="219"/>
      <c r="HP19" s="219"/>
      <c r="HQ19" s="219"/>
      <c r="HR19" s="219"/>
      <c r="HS19" s="219"/>
      <c r="HT19" s="219"/>
      <c r="HU19" s="219"/>
      <c r="HV19" s="219"/>
      <c r="HW19" s="219"/>
      <c r="HX19" s="219"/>
      <c r="HY19" s="219"/>
      <c r="HZ19" s="219"/>
      <c r="IA19" s="219"/>
      <c r="IB19" s="219"/>
      <c r="IC19" s="219"/>
      <c r="ID19" s="219"/>
      <c r="IE19" s="219"/>
      <c r="IF19" s="219"/>
      <c r="IG19" s="219"/>
      <c r="IH19" s="219"/>
      <c r="II19" s="219"/>
      <c r="IJ19" s="219"/>
      <c r="IK19" s="219"/>
      <c r="IL19" s="219"/>
      <c r="IM19" s="219"/>
      <c r="IN19" s="219"/>
      <c r="IO19" s="219"/>
      <c r="IP19" s="219"/>
      <c r="IQ19" s="219"/>
      <c r="IR19" s="219"/>
      <c r="IS19" s="219"/>
      <c r="IT19" s="219"/>
      <c r="IU19" s="219"/>
      <c r="IV19" s="219"/>
      <c r="IW19" s="219"/>
      <c r="IX19" s="219"/>
      <c r="IY19" s="219"/>
      <c r="IZ19" s="219"/>
      <c r="JA19" s="219"/>
      <c r="JB19" s="219"/>
      <c r="JC19" s="219"/>
      <c r="JD19" s="219"/>
      <c r="JE19" s="219"/>
      <c r="JF19" s="219"/>
      <c r="JG19" s="219"/>
      <c r="JH19" s="219"/>
      <c r="JI19" s="219"/>
      <c r="JJ19" s="219"/>
      <c r="JK19" s="219"/>
      <c r="JL19" s="219"/>
      <c r="JM19" s="219"/>
      <c r="JN19" s="219"/>
      <c r="JO19" s="219"/>
      <c r="JP19" s="219"/>
      <c r="JQ19" s="219"/>
      <c r="JR19" s="219"/>
      <c r="JS19" s="219"/>
      <c r="JT19" s="219"/>
      <c r="JU19" s="219"/>
      <c r="JV19" s="219"/>
      <c r="JW19" s="219"/>
      <c r="JX19" s="219"/>
      <c r="JY19" s="219"/>
      <c r="JZ19" s="219"/>
      <c r="KA19" s="219"/>
      <c r="KB19" s="219"/>
      <c r="KC19" s="219"/>
      <c r="KD19" s="219"/>
      <c r="KE19" s="219"/>
      <c r="KF19" s="219"/>
      <c r="KG19" s="219"/>
      <c r="KH19" s="219"/>
      <c r="KI19" s="219"/>
      <c r="KJ19" s="219"/>
      <c r="KK19" s="219"/>
      <c r="KL19" s="219"/>
      <c r="KM19" s="219"/>
      <c r="KN19" s="219"/>
      <c r="KO19" s="219"/>
      <c r="KP19" s="219"/>
      <c r="KQ19" s="219"/>
      <c r="KR19" s="219"/>
      <c r="KS19" s="219"/>
      <c r="KT19" s="219"/>
      <c r="KU19" s="219"/>
      <c r="KV19" s="219"/>
      <c r="KW19" s="219"/>
      <c r="KX19" s="219"/>
      <c r="KY19" s="219"/>
      <c r="KZ19" s="219"/>
      <c r="LA19" s="219"/>
      <c r="LB19" s="219"/>
      <c r="LC19" s="219"/>
      <c r="LD19" s="219"/>
      <c r="LE19" s="219"/>
    </row>
    <row r="20" spans="1:317" x14ac:dyDescent="0.25">
      <c r="A20" s="214" t="str">
        <f t="shared" si="8"/>
        <v>BIB 222</v>
      </c>
      <c r="B20" s="214" t="str">
        <f t="shared" si="9"/>
        <v>FA</v>
      </c>
      <c r="C20" s="214" t="str">
        <f t="shared" si="10"/>
        <v>Old Testament Introduction</v>
      </c>
      <c r="D20" s="214" t="str">
        <f t="shared" si="11"/>
        <v>None</v>
      </c>
      <c r="E20" s="214" t="str">
        <f t="shared" si="12"/>
        <v/>
      </c>
      <c r="F20" s="211" t="str">
        <f>MASTERprerequisitesMATRIX!A17</f>
        <v>BIB 222</v>
      </c>
      <c r="G20" s="211" t="str">
        <f>MASTERprerequisitesMATRIX!B17</f>
        <v>FA</v>
      </c>
      <c r="H20" s="211" t="str">
        <f>MASTERprerequisitesMATRIX!C17</f>
        <v>Old Testament Introduction</v>
      </c>
      <c r="I20" s="211" t="str">
        <f>MASTERprerequisitesMATRIX!D17</f>
        <v>None</v>
      </c>
      <c r="J20" s="218" t="str">
        <f>IF(MASTERprerequisitesMATRIX!E17=1,DYNAMICprerequisites!J$3,IF(MASTERprerequisitesMATRIX!E17=2,DYNAMICprerequisites!J$2,IF(MASTERprerequisitesMATRIX!E17=3,DYNAMICprerequisites!J$1,"")))</f>
        <v/>
      </c>
      <c r="K20" s="218" t="str">
        <f>IF(MASTERprerequisitesMATRIX!F17=1,DYNAMICprerequisites!K$3,IF(MASTERprerequisitesMATRIX!F17=2,DYNAMICprerequisites!K$2,IF(MASTERprerequisitesMATRIX!F17=3,DYNAMICprerequisites!K$1,"")))</f>
        <v/>
      </c>
      <c r="L20" s="219" t="str">
        <f>IF(MASTERprerequisitesMATRIX!G17=1,DYNAMICprerequisites!L$3,IF(MASTERprerequisitesMATRIX!G17=2,DYNAMICprerequisites!L$2,IF(MASTERprerequisitesMATRIX!G17=3,DYNAMICprerequisites!L$1,"")))</f>
        <v/>
      </c>
      <c r="M20" s="219" t="str">
        <f>IF(MASTERprerequisitesMATRIX!H17=1,DYNAMICprerequisites!M$3,IF(MASTERprerequisitesMATRIX!H17=2,DYNAMICprerequisites!M$2,IF(MASTERprerequisitesMATRIX!H17=3,DYNAMICprerequisites!M$1,"")))</f>
        <v/>
      </c>
      <c r="N20" s="219" t="str">
        <f>IF(MASTERprerequisitesMATRIX!I17=1,DYNAMICprerequisites!N$3,IF(MASTERprerequisitesMATRIX!I17=2,DYNAMICprerequisites!N$2,IF(MASTERprerequisitesMATRIX!I17=3,DYNAMICprerequisites!N$1,"")))</f>
        <v/>
      </c>
      <c r="O20" s="219" t="str">
        <f>IF(MASTERprerequisitesMATRIX!J17=1,DYNAMICprerequisites!O$3,IF(MASTERprerequisitesMATRIX!J17=2,DYNAMICprerequisites!O$2,IF(MASTERprerequisitesMATRIX!J17=3,DYNAMICprerequisites!O$1,"")))</f>
        <v/>
      </c>
      <c r="P20" s="219" t="str">
        <f>IF(MASTERprerequisitesMATRIX!K17=1,DYNAMICprerequisites!P$3,IF(MASTERprerequisitesMATRIX!K17=2,DYNAMICprerequisites!P$2,IF(MASTERprerequisitesMATRIX!K17=3,DYNAMICprerequisites!P$1,"")))</f>
        <v/>
      </c>
      <c r="Q20" s="219" t="str">
        <f>IF(MASTERprerequisitesMATRIX!L17=1,DYNAMICprerequisites!Q$3,IF(MASTERprerequisitesMATRIX!L17=2,DYNAMICprerequisites!Q$2,IF(MASTERprerequisitesMATRIX!L17=3,DYNAMICprerequisites!Q$1,"")))</f>
        <v/>
      </c>
      <c r="R20" s="219" t="str">
        <f>IF(MASTERprerequisitesMATRIX!M17=1,DYNAMICprerequisites!R$3,IF(MASTERprerequisitesMATRIX!M17=2,DYNAMICprerequisites!R$2,IF(MASTERprerequisitesMATRIX!M17=3,DYNAMICprerequisites!R$1,"")))</f>
        <v/>
      </c>
      <c r="S20" s="219" t="str">
        <f>IF(MASTERprerequisitesMATRIX!N17=1,DYNAMICprerequisites!S$3,IF(MASTERprerequisitesMATRIX!N17=2,DYNAMICprerequisites!S$2,IF(MASTERprerequisitesMATRIX!N17=3,DYNAMICprerequisites!S$1,"")))</f>
        <v/>
      </c>
      <c r="T20" s="219" t="str">
        <f>IF(MASTERprerequisitesMATRIX!O17=1,DYNAMICprerequisites!T$3,IF(MASTERprerequisitesMATRIX!O17=2,DYNAMICprerequisites!T$2,IF(MASTERprerequisitesMATRIX!O17=3,DYNAMICprerequisites!T$1,"")))</f>
        <v/>
      </c>
      <c r="U20" s="219" t="str">
        <f>IF(MASTERprerequisitesMATRIX!P17=1,DYNAMICprerequisites!U$3,IF(MASTERprerequisitesMATRIX!P17=2,DYNAMICprerequisites!U$2,IF(MASTERprerequisitesMATRIX!P17=3,DYNAMICprerequisites!U$1,"")))</f>
        <v/>
      </c>
      <c r="V20" s="219" t="str">
        <f>IF(MASTERprerequisitesMATRIX!Q17=1,DYNAMICprerequisites!V$3,IF(MASTERprerequisitesMATRIX!Q17=2,DYNAMICprerequisites!V$2,IF(MASTERprerequisitesMATRIX!Q17=3,DYNAMICprerequisites!V$1,"")))</f>
        <v/>
      </c>
      <c r="W20" s="219" t="str">
        <f>IF(MASTERprerequisitesMATRIX!R17=1,DYNAMICprerequisites!W$3,IF(MASTERprerequisitesMATRIX!R17=2,DYNAMICprerequisites!W$2,IF(MASTERprerequisitesMATRIX!R17=3,DYNAMICprerequisites!W$1,"")))</f>
        <v/>
      </c>
      <c r="X20" s="219" t="str">
        <f>IF(MASTERprerequisitesMATRIX!S17=1,DYNAMICprerequisites!X$3,IF(MASTERprerequisitesMATRIX!S17=2,DYNAMICprerequisites!X$2,IF(MASTERprerequisitesMATRIX!S17=3,DYNAMICprerequisites!X$1,"")))</f>
        <v/>
      </c>
      <c r="Y20" s="219" t="str">
        <f>IF(MASTERprerequisitesMATRIX!T17=1,DYNAMICprerequisites!Y$3,IF(MASTERprerequisitesMATRIX!T17=2,DYNAMICprerequisites!Y$2,IF(MASTERprerequisitesMATRIX!T17=3,DYNAMICprerequisites!Y$1,"")))</f>
        <v/>
      </c>
      <c r="Z20" s="219" t="str">
        <f>IF(MASTERprerequisitesMATRIX!U17=1,DYNAMICprerequisites!Z$3,IF(MASTERprerequisitesMATRIX!U17=2,DYNAMICprerequisites!Z$2,IF(MASTERprerequisitesMATRIX!U17=3,DYNAMICprerequisites!Z$1,"")))</f>
        <v/>
      </c>
      <c r="AA20" s="219" t="str">
        <f>IF(MASTERprerequisitesMATRIX!V17=1,DYNAMICprerequisites!AA$3,IF(MASTERprerequisitesMATRIX!V17=2,DYNAMICprerequisites!AA$2,IF(MASTERprerequisitesMATRIX!V17=3,DYNAMICprerequisites!AA$1,"")))</f>
        <v/>
      </c>
      <c r="AB20" s="219" t="str">
        <f>IF(MASTERprerequisitesMATRIX!W17=1,DYNAMICprerequisites!AB$3,IF(MASTERprerequisitesMATRIX!W17=2,DYNAMICprerequisites!AB$2,IF(MASTERprerequisitesMATRIX!W17=3,DYNAMICprerequisites!AB$1,"")))</f>
        <v/>
      </c>
      <c r="AC20" s="219" t="str">
        <f>IF(MASTERprerequisitesMATRIX!X17=1,DYNAMICprerequisites!AC$3,IF(MASTERprerequisitesMATRIX!X17=2,DYNAMICprerequisites!AC$2,IF(MASTERprerequisitesMATRIX!X17=3,DYNAMICprerequisites!AC$1,"")))</f>
        <v/>
      </c>
      <c r="AD20" s="219" t="str">
        <f>IF(MASTERprerequisitesMATRIX!Y17=1,DYNAMICprerequisites!AD$3,IF(MASTERprerequisitesMATRIX!Y17=2,DYNAMICprerequisites!AD$2,IF(MASTERprerequisitesMATRIX!Y17=3,DYNAMICprerequisites!AD$1,"")))</f>
        <v/>
      </c>
      <c r="AE20" s="219" t="str">
        <f>IF(MASTERprerequisitesMATRIX!Z17=1,DYNAMICprerequisites!AE$3,IF(MASTERprerequisitesMATRIX!Z17=2,DYNAMICprerequisites!AE$2,IF(MASTERprerequisitesMATRIX!Z17=3,DYNAMICprerequisites!AE$1,"")))</f>
        <v/>
      </c>
      <c r="AF20" s="219" t="str">
        <f>IF(MASTERprerequisitesMATRIX!AA17=1,DYNAMICprerequisites!AF$3,IF(MASTERprerequisitesMATRIX!AA17=2,DYNAMICprerequisites!AF$2,IF(MASTERprerequisitesMATRIX!AA17=3,DYNAMICprerequisites!AF$1,"")))</f>
        <v/>
      </c>
      <c r="AG20" s="219" t="str">
        <f>IF(MASTERprerequisitesMATRIX!AB17=1,DYNAMICprerequisites!AG$3,IF(MASTERprerequisitesMATRIX!AB17=2,DYNAMICprerequisites!AG$2,IF(MASTERprerequisitesMATRIX!AB17=3,DYNAMICprerequisites!AG$1,"")))</f>
        <v/>
      </c>
      <c r="AH20" s="219" t="str">
        <f>IF(MASTERprerequisitesMATRIX!AC17=1,DYNAMICprerequisites!AH$3,IF(MASTERprerequisitesMATRIX!AC17=2,DYNAMICprerequisites!AH$2,IF(MASTERprerequisitesMATRIX!AC17=3,DYNAMICprerequisites!AH$1,"")))</f>
        <v/>
      </c>
      <c r="AI20" s="219" t="str">
        <f>IF(MASTERprerequisitesMATRIX!AD17=1,DYNAMICprerequisites!AI$3,IF(MASTERprerequisitesMATRIX!AD17=2,DYNAMICprerequisites!AI$2,IF(MASTERprerequisitesMATRIX!AD17=3,DYNAMICprerequisites!AI$1,"")))</f>
        <v/>
      </c>
      <c r="AJ20" s="219" t="str">
        <f>IF(MASTERprerequisitesMATRIX!AE17=1,DYNAMICprerequisites!AJ$3,IF(MASTERprerequisitesMATRIX!AE17=2,DYNAMICprerequisites!AJ$2,IF(MASTERprerequisitesMATRIX!AE17=3,DYNAMICprerequisites!AJ$1,"")))</f>
        <v/>
      </c>
      <c r="AK20" s="219" t="str">
        <f>IF(MASTERprerequisitesMATRIX!AF17=1,DYNAMICprerequisites!AK$3,IF(MASTERprerequisitesMATRIX!AF17=2,DYNAMICprerequisites!AK$2,IF(MASTERprerequisitesMATRIX!AF17=3,DYNAMICprerequisites!AK$1,"")))</f>
        <v/>
      </c>
      <c r="AL20" s="219" t="str">
        <f>IF(MASTERprerequisitesMATRIX!AG17=1,DYNAMICprerequisites!AL$3,IF(MASTERprerequisitesMATRIX!AG17=2,DYNAMICprerequisites!AL$2,IF(MASTERprerequisitesMATRIX!AG17=3,DYNAMICprerequisites!AL$1,"")))</f>
        <v/>
      </c>
      <c r="AM20" s="219" t="str">
        <f>IF(MASTERprerequisitesMATRIX!AH17=1,DYNAMICprerequisites!AM$3,IF(MASTERprerequisitesMATRIX!AH17=2,DYNAMICprerequisites!AM$2,IF(MASTERprerequisitesMATRIX!AH17=3,DYNAMICprerequisites!AM$1,"")))</f>
        <v/>
      </c>
      <c r="AN20" s="219" t="str">
        <f>IF(MASTERprerequisitesMATRIX!AI17=1,DYNAMICprerequisites!AN$3,IF(MASTERprerequisitesMATRIX!AI17=2,DYNAMICprerequisites!AN$2,IF(MASTERprerequisitesMATRIX!AI17=3,DYNAMICprerequisites!AN$1,"")))</f>
        <v/>
      </c>
      <c r="AO20" s="219" t="str">
        <f>IF(MASTERprerequisitesMATRIX!AJ17=1,DYNAMICprerequisites!AO$3,IF(MASTERprerequisitesMATRIX!AJ17=2,DYNAMICprerequisites!AO$2,IF(MASTERprerequisitesMATRIX!AJ17=3,DYNAMICprerequisites!AO$1,"")))</f>
        <v/>
      </c>
      <c r="AP20" s="219" t="str">
        <f>IF(MASTERprerequisitesMATRIX!AK17=1,DYNAMICprerequisites!AP$3,IF(MASTERprerequisitesMATRIX!AK17=2,DYNAMICprerequisites!AP$2,IF(MASTERprerequisitesMATRIX!AK17=3,DYNAMICprerequisites!AP$1,"")))</f>
        <v/>
      </c>
      <c r="AQ20" s="219" t="str">
        <f>IF(MASTERprerequisitesMATRIX!AL17=1,DYNAMICprerequisites!AQ$3,IF(MASTERprerequisitesMATRIX!AL17=2,DYNAMICprerequisites!AQ$2,IF(MASTERprerequisitesMATRIX!AL17=3,DYNAMICprerequisites!AQ$1,"")))</f>
        <v/>
      </c>
      <c r="AR20" s="219" t="str">
        <f>IF(MASTERprerequisitesMATRIX!AM17=1,DYNAMICprerequisites!AR$3,IF(MASTERprerequisitesMATRIX!AM17=2,DYNAMICprerequisites!AR$2,IF(MASTERprerequisitesMATRIX!AM17=3,DYNAMICprerequisites!AR$1,"")))</f>
        <v/>
      </c>
      <c r="AS20" s="219" t="str">
        <f>IF(MASTERprerequisitesMATRIX!AN17=1,DYNAMICprerequisites!AS$3,IF(MASTERprerequisitesMATRIX!AN17=2,DYNAMICprerequisites!AS$2,IF(MASTERprerequisitesMATRIX!AN17=3,DYNAMICprerequisites!AS$1,"")))</f>
        <v/>
      </c>
      <c r="AT20" s="219" t="str">
        <f>IF(MASTERprerequisitesMATRIX!AO17=1,DYNAMICprerequisites!AT$3,IF(MASTERprerequisitesMATRIX!AO17=2,DYNAMICprerequisites!AT$2,IF(MASTERprerequisitesMATRIX!AO17=3,DYNAMICprerequisites!AT$1,"")))</f>
        <v/>
      </c>
      <c r="AU20" s="219" t="str">
        <f>IF(MASTERprerequisitesMATRIX!AP17=1,DYNAMICprerequisites!AU$3,IF(MASTERprerequisitesMATRIX!AP17=2,DYNAMICprerequisites!AU$2,IF(MASTERprerequisitesMATRIX!AP17=3,DYNAMICprerequisites!AU$1,"")))</f>
        <v/>
      </c>
      <c r="AV20" s="219" t="str">
        <f>IF(MASTERprerequisitesMATRIX!AQ17=1,DYNAMICprerequisites!AV$3,IF(MASTERprerequisitesMATRIX!AQ17=2,DYNAMICprerequisites!AV$2,IF(MASTERprerequisitesMATRIX!AQ17=3,DYNAMICprerequisites!AV$1,"")))</f>
        <v/>
      </c>
      <c r="AW20" s="219" t="str">
        <f>IF(MASTERprerequisitesMATRIX!AR17=1,DYNAMICprerequisites!AW$3,IF(MASTERprerequisitesMATRIX!AR17=2,DYNAMICprerequisites!AW$2,IF(MASTERprerequisitesMATRIX!AR17=3,DYNAMICprerequisites!AW$1,"")))</f>
        <v/>
      </c>
      <c r="AX20" s="219" t="str">
        <f>IF(MASTERprerequisitesMATRIX!AS17=1,DYNAMICprerequisites!AX$3,IF(MASTERprerequisitesMATRIX!AS17=2,DYNAMICprerequisites!AX$2,IF(MASTERprerequisitesMATRIX!AS17=3,DYNAMICprerequisites!AX$1,"")))</f>
        <v/>
      </c>
      <c r="AY20" s="219" t="str">
        <f>IF(MASTERprerequisitesMATRIX!AT17=1,DYNAMICprerequisites!AY$3,IF(MASTERprerequisitesMATRIX!AT17=2,DYNAMICprerequisites!AY$2,IF(MASTERprerequisitesMATRIX!AT17=3,DYNAMICprerequisites!AY$1,"")))</f>
        <v/>
      </c>
      <c r="AZ20" s="219" t="str">
        <f>IF(MASTERprerequisitesMATRIX!AU17=1,DYNAMICprerequisites!AZ$3,IF(MASTERprerequisitesMATRIX!AU17=2,DYNAMICprerequisites!AZ$2,IF(MASTERprerequisitesMATRIX!AU17=3,DYNAMICprerequisites!AZ$1,"")))</f>
        <v/>
      </c>
      <c r="BA20" s="219" t="str">
        <f>IF(MASTERprerequisitesMATRIX!AV17=1,DYNAMICprerequisites!BA$3,IF(MASTERprerequisitesMATRIX!AV17=2,DYNAMICprerequisites!BA$2,IF(MASTERprerequisitesMATRIX!AV17=3,DYNAMICprerequisites!BA$1,"")))</f>
        <v/>
      </c>
      <c r="BB20" s="219" t="str">
        <f>IF(MASTERprerequisitesMATRIX!AW17=1,DYNAMICprerequisites!BB$3,IF(MASTERprerequisitesMATRIX!AW17=2,DYNAMICprerequisites!BB$2,IF(MASTERprerequisitesMATRIX!AW17=3,DYNAMICprerequisites!BB$1,"")))</f>
        <v/>
      </c>
      <c r="BC20" s="219" t="str">
        <f>IF(MASTERprerequisitesMATRIX!AX17=1,DYNAMICprerequisites!BC$3,IF(MASTERprerequisitesMATRIX!AX17=2,DYNAMICprerequisites!BC$2,IF(MASTERprerequisitesMATRIX!AX17=3,DYNAMICprerequisites!BC$1,"")))</f>
        <v/>
      </c>
      <c r="BD20" s="219" t="str">
        <f>IF(MASTERprerequisitesMATRIX!AY17=1,DYNAMICprerequisites!BD$3,IF(MASTERprerequisitesMATRIX!AY17=2,DYNAMICprerequisites!BD$2,IF(MASTERprerequisitesMATRIX!AY17=3,DYNAMICprerequisites!BD$1,"")))</f>
        <v/>
      </c>
      <c r="BE20" s="219" t="str">
        <f>IF(MASTERprerequisitesMATRIX!AZ17=1,DYNAMICprerequisites!BE$3,IF(MASTERprerequisitesMATRIX!AZ17=2,DYNAMICprerequisites!BE$2,IF(MASTERprerequisitesMATRIX!AZ17=3,DYNAMICprerequisites!BE$1,"")))</f>
        <v/>
      </c>
      <c r="BF20" s="219" t="str">
        <f>IF(MASTERprerequisitesMATRIX!BA17=1,DYNAMICprerequisites!BF$3,IF(MASTERprerequisitesMATRIX!BA17=2,DYNAMICprerequisites!BF$2,IF(MASTERprerequisitesMATRIX!BA17=3,DYNAMICprerequisites!BF$1,"")))</f>
        <v/>
      </c>
      <c r="BG20" s="219" t="str">
        <f>IF(MASTERprerequisitesMATRIX!BB17=1,DYNAMICprerequisites!BG$3,IF(MASTERprerequisitesMATRIX!BB17=2,DYNAMICprerequisites!BG$2,IF(MASTERprerequisitesMATRIX!BB17=3,DYNAMICprerequisites!BG$1,"")))</f>
        <v/>
      </c>
      <c r="BH20" s="219" t="str">
        <f>IF(MASTERprerequisitesMATRIX!BC17=1,DYNAMICprerequisites!BH$3,IF(MASTERprerequisitesMATRIX!BC17=2,DYNAMICprerequisites!BH$2,IF(MASTERprerequisitesMATRIX!BC17=3,DYNAMICprerequisites!BH$1,"")))</f>
        <v/>
      </c>
      <c r="BI20" s="219" t="str">
        <f>IF(MASTERprerequisitesMATRIX!BD17=1,DYNAMICprerequisites!BI$3,IF(MASTERprerequisitesMATRIX!BD17=2,DYNAMICprerequisites!BI$2,IF(MASTERprerequisitesMATRIX!BD17=3,DYNAMICprerequisites!BI$1,"")))</f>
        <v/>
      </c>
      <c r="BJ20" s="219" t="str">
        <f>IF(MASTERprerequisitesMATRIX!BE17=1,DYNAMICprerequisites!BJ$3,IF(MASTERprerequisitesMATRIX!BE17=2,DYNAMICprerequisites!BJ$2,IF(MASTERprerequisitesMATRIX!BE17=3,DYNAMICprerequisites!BJ$1,"")))</f>
        <v/>
      </c>
      <c r="BK20" s="219" t="str">
        <f>IF(MASTERprerequisitesMATRIX!BF17=1,DYNAMICprerequisites!BK$3,IF(MASTERprerequisitesMATRIX!BF17=2,DYNAMICprerequisites!BK$2,IF(MASTERprerequisitesMATRIX!BF17=3,DYNAMICprerequisites!BK$1,"")))</f>
        <v/>
      </c>
      <c r="BL20" s="219" t="str">
        <f>IF(MASTERprerequisitesMATRIX!BG17=1,DYNAMICprerequisites!BL$3,IF(MASTERprerequisitesMATRIX!BG17=2,DYNAMICprerequisites!BL$2,IF(MASTERprerequisitesMATRIX!BG17=3,DYNAMICprerequisites!BL$1,"")))</f>
        <v/>
      </c>
      <c r="BM20" s="219" t="str">
        <f>IF(MASTERprerequisitesMATRIX!BH17=1,DYNAMICprerequisites!BM$3,IF(MASTERprerequisitesMATRIX!BH17=2,DYNAMICprerequisites!BM$2,IF(MASTERprerequisitesMATRIX!BH17=3,DYNAMICprerequisites!BM$1,"")))</f>
        <v/>
      </c>
      <c r="BN20" s="219" t="str">
        <f>IF(MASTERprerequisitesMATRIX!BI17=1,DYNAMICprerequisites!BN$3,IF(MASTERprerequisitesMATRIX!BI17=2,DYNAMICprerequisites!BN$2,IF(MASTERprerequisitesMATRIX!BI17=3,DYNAMICprerequisites!BN$1,"")))</f>
        <v/>
      </c>
      <c r="BO20" s="219" t="str">
        <f>IF(MASTERprerequisitesMATRIX!BJ17=1,DYNAMICprerequisites!BO$3,IF(MASTERprerequisitesMATRIX!BJ17=2,DYNAMICprerequisites!BO$2,IF(MASTERprerequisitesMATRIX!BJ17=3,DYNAMICprerequisites!BO$1,"")))</f>
        <v/>
      </c>
      <c r="BP20" s="219" t="str">
        <f>IF(MASTERprerequisitesMATRIX!BK17=1,DYNAMICprerequisites!BP$3,IF(MASTERprerequisitesMATRIX!BK17=2,DYNAMICprerequisites!BP$2,IF(MASTERprerequisitesMATRIX!BK17=3,DYNAMICprerequisites!BP$1,"")))</f>
        <v/>
      </c>
      <c r="BQ20" s="219" t="str">
        <f>IF(MASTERprerequisitesMATRIX!BL17=1,DYNAMICprerequisites!BQ$3,IF(MASTERprerequisitesMATRIX!BL17=2,DYNAMICprerequisites!BQ$2,IF(MASTERprerequisitesMATRIX!BL17=3,DYNAMICprerequisites!BQ$1,"")))</f>
        <v/>
      </c>
      <c r="BR20" s="219" t="str">
        <f>IF(MASTERprerequisitesMATRIX!BM17=1,DYNAMICprerequisites!BR$3,IF(MASTERprerequisitesMATRIX!BM17=2,DYNAMICprerequisites!BR$2,IF(MASTERprerequisitesMATRIX!BM17=3,DYNAMICprerequisites!BR$1,"")))</f>
        <v/>
      </c>
      <c r="BS20" s="219" t="str">
        <f>IF(MASTERprerequisitesMATRIX!BN17=1,DYNAMICprerequisites!BS$3,IF(MASTERprerequisitesMATRIX!BN17=2,DYNAMICprerequisites!BS$2,IF(MASTERprerequisitesMATRIX!BN17=3,DYNAMICprerequisites!BS$1,"")))</f>
        <v/>
      </c>
      <c r="BT20" s="219" t="str">
        <f>IF(MASTERprerequisitesMATRIX!BO17=1,DYNAMICprerequisites!BT$3,IF(MASTERprerequisitesMATRIX!BO17=2,DYNAMICprerequisites!BT$2,IF(MASTERprerequisitesMATRIX!BO17=3,DYNAMICprerequisites!BT$1,"")))</f>
        <v/>
      </c>
      <c r="BU20" s="219" t="str">
        <f>IF(MASTERprerequisitesMATRIX!BP17=1,DYNAMICprerequisites!BU$3,IF(MASTERprerequisitesMATRIX!BP17=2,DYNAMICprerequisites!BU$2,IF(MASTERprerequisitesMATRIX!BP17=3,DYNAMICprerequisites!BU$1,"")))</f>
        <v/>
      </c>
      <c r="BV20" s="219" t="str">
        <f>IF(MASTERprerequisitesMATRIX!BQ17=1,DYNAMICprerequisites!BV$3,IF(MASTERprerequisitesMATRIX!BQ17=2,DYNAMICprerequisites!BV$2,IF(MASTERprerequisitesMATRIX!BQ17=3,DYNAMICprerequisites!BV$1,"")))</f>
        <v/>
      </c>
      <c r="BW20" s="219" t="str">
        <f>IF(MASTERprerequisitesMATRIX!BR17=1,DYNAMICprerequisites!BW$3,IF(MASTERprerequisitesMATRIX!BR17=2,DYNAMICprerequisites!BW$2,IF(MASTERprerequisitesMATRIX!BR17=3,DYNAMICprerequisites!BW$1,"")))</f>
        <v/>
      </c>
      <c r="BX20" s="219" t="str">
        <f>IF(MASTERprerequisitesMATRIX!BS17=1,DYNAMICprerequisites!BX$3,IF(MASTERprerequisitesMATRIX!BS17=2,DYNAMICprerequisites!BX$2,IF(MASTERprerequisitesMATRIX!BS17=3,DYNAMICprerequisites!BX$1,"")))</f>
        <v/>
      </c>
      <c r="BY20" s="219" t="str">
        <f>IF(MASTERprerequisitesMATRIX!BT17=1,DYNAMICprerequisites!BY$3,IF(MASTERprerequisitesMATRIX!BT17=2,DYNAMICprerequisites!BY$2,IF(MASTERprerequisitesMATRIX!BT17=3,DYNAMICprerequisites!BY$1,"")))</f>
        <v/>
      </c>
      <c r="BZ20" s="219" t="str">
        <f>IF(MASTERprerequisitesMATRIX!BU17=1,DYNAMICprerequisites!BZ$3,IF(MASTERprerequisitesMATRIX!BU17=2,DYNAMICprerequisites!BZ$2,IF(MASTERprerequisitesMATRIX!BU17=3,DYNAMICprerequisites!BZ$1,"")))</f>
        <v/>
      </c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  <c r="ER20" s="219"/>
      <c r="ES20" s="219"/>
      <c r="ET20" s="219"/>
      <c r="EU20" s="219"/>
      <c r="EV20" s="219"/>
      <c r="EW20" s="219"/>
      <c r="EX20" s="219"/>
      <c r="EY20" s="219"/>
      <c r="EZ20" s="219"/>
      <c r="FA20" s="219"/>
      <c r="FB20" s="219"/>
      <c r="FC20" s="219"/>
      <c r="FD20" s="219"/>
      <c r="FE20" s="219"/>
      <c r="FF20" s="219"/>
      <c r="FG20" s="219"/>
      <c r="FH20" s="219"/>
      <c r="FI20" s="219"/>
      <c r="FJ20" s="219"/>
      <c r="FK20" s="219"/>
      <c r="FL20" s="219"/>
      <c r="FM20" s="219"/>
      <c r="FN20" s="219"/>
      <c r="FO20" s="219"/>
      <c r="FP20" s="219"/>
      <c r="FQ20" s="219"/>
      <c r="FR20" s="219"/>
      <c r="FS20" s="219"/>
      <c r="FT20" s="219"/>
      <c r="FU20" s="219"/>
      <c r="FV20" s="219"/>
      <c r="FW20" s="219"/>
      <c r="FX20" s="219"/>
      <c r="FY20" s="219"/>
      <c r="FZ20" s="219"/>
      <c r="GA20" s="219"/>
      <c r="GB20" s="219"/>
      <c r="GC20" s="219"/>
      <c r="GD20" s="219"/>
      <c r="GE20" s="219"/>
      <c r="GF20" s="219"/>
      <c r="GG20" s="219"/>
      <c r="GH20" s="219"/>
      <c r="GI20" s="219"/>
      <c r="GJ20" s="219"/>
      <c r="GK20" s="219"/>
      <c r="GL20" s="219"/>
      <c r="GM20" s="219"/>
      <c r="GN20" s="219"/>
      <c r="GO20" s="219"/>
      <c r="GP20" s="219"/>
      <c r="GQ20" s="219"/>
      <c r="GR20" s="219"/>
      <c r="GS20" s="219"/>
      <c r="GT20" s="219"/>
      <c r="GU20" s="219"/>
      <c r="GV20" s="219"/>
      <c r="GW20" s="219"/>
      <c r="GX20" s="219"/>
      <c r="GY20" s="219"/>
      <c r="GZ20" s="219"/>
      <c r="HA20" s="219"/>
      <c r="HB20" s="219"/>
      <c r="HC20" s="219"/>
      <c r="HD20" s="219"/>
      <c r="HE20" s="219"/>
      <c r="HF20" s="219"/>
      <c r="HG20" s="219"/>
      <c r="HH20" s="219"/>
      <c r="HI20" s="219"/>
      <c r="HJ20" s="219"/>
      <c r="HK20" s="219"/>
      <c r="HL20" s="219"/>
      <c r="HM20" s="219"/>
      <c r="HN20" s="219"/>
      <c r="HO20" s="219"/>
      <c r="HP20" s="219"/>
      <c r="HQ20" s="219"/>
      <c r="HR20" s="219"/>
      <c r="HS20" s="219"/>
      <c r="HT20" s="219"/>
      <c r="HU20" s="219"/>
      <c r="HV20" s="219"/>
      <c r="HW20" s="219"/>
      <c r="HX20" s="219"/>
      <c r="HY20" s="219"/>
      <c r="HZ20" s="219"/>
      <c r="IA20" s="219"/>
      <c r="IB20" s="219"/>
      <c r="IC20" s="219"/>
      <c r="ID20" s="219"/>
      <c r="IE20" s="219"/>
      <c r="IF20" s="219"/>
      <c r="IG20" s="219"/>
      <c r="IH20" s="219"/>
      <c r="II20" s="219"/>
      <c r="IJ20" s="219"/>
      <c r="IK20" s="219"/>
      <c r="IL20" s="219"/>
      <c r="IM20" s="219"/>
      <c r="IN20" s="219"/>
      <c r="IO20" s="219"/>
      <c r="IP20" s="219"/>
      <c r="IQ20" s="219"/>
      <c r="IR20" s="219"/>
      <c r="IS20" s="219"/>
      <c r="IT20" s="219"/>
      <c r="IU20" s="219"/>
      <c r="IV20" s="219"/>
      <c r="IW20" s="219"/>
      <c r="IX20" s="219"/>
      <c r="IY20" s="219"/>
      <c r="IZ20" s="219"/>
      <c r="JA20" s="219"/>
      <c r="JB20" s="219"/>
      <c r="JC20" s="219"/>
      <c r="JD20" s="219"/>
      <c r="JE20" s="219"/>
      <c r="JF20" s="219"/>
      <c r="JG20" s="219"/>
      <c r="JH20" s="219"/>
      <c r="JI20" s="219"/>
      <c r="JJ20" s="219"/>
      <c r="JK20" s="219"/>
      <c r="JL20" s="219"/>
      <c r="JM20" s="219"/>
      <c r="JN20" s="219"/>
      <c r="JO20" s="219"/>
      <c r="JP20" s="219"/>
      <c r="JQ20" s="219"/>
      <c r="JR20" s="219"/>
      <c r="JS20" s="219"/>
      <c r="JT20" s="219"/>
      <c r="JU20" s="219"/>
      <c r="JV20" s="219"/>
      <c r="JW20" s="219"/>
      <c r="JX20" s="219"/>
      <c r="JY20" s="219"/>
      <c r="JZ20" s="219"/>
      <c r="KA20" s="219"/>
      <c r="KB20" s="219"/>
      <c r="KC20" s="219"/>
      <c r="KD20" s="219"/>
      <c r="KE20" s="219"/>
      <c r="KF20" s="219"/>
      <c r="KG20" s="219"/>
      <c r="KH20" s="219"/>
      <c r="KI20" s="219"/>
      <c r="KJ20" s="219"/>
      <c r="KK20" s="219"/>
      <c r="KL20" s="219"/>
      <c r="KM20" s="219"/>
      <c r="KN20" s="219"/>
      <c r="KO20" s="219"/>
      <c r="KP20" s="219"/>
      <c r="KQ20" s="219"/>
      <c r="KR20" s="219"/>
      <c r="KS20" s="219"/>
      <c r="KT20" s="219"/>
      <c r="KU20" s="219"/>
      <c r="KV20" s="219"/>
      <c r="KW20" s="219"/>
      <c r="KX20" s="219"/>
      <c r="KY20" s="219"/>
      <c r="KZ20" s="219"/>
      <c r="LA20" s="219"/>
      <c r="LB20" s="219"/>
      <c r="LC20" s="219"/>
      <c r="LD20" s="219"/>
      <c r="LE20" s="219"/>
    </row>
    <row r="21" spans="1:317" x14ac:dyDescent="0.25">
      <c r="A21" s="214" t="str">
        <f t="shared" si="8"/>
        <v>BIB 261</v>
      </c>
      <c r="B21" s="214" t="str">
        <f t="shared" si="9"/>
        <v>SP</v>
      </c>
      <c r="C21" s="214" t="str">
        <f t="shared" si="10"/>
        <v>New Testament Introduction</v>
      </c>
      <c r="D21" s="214" t="str">
        <f t="shared" si="11"/>
        <v>None</v>
      </c>
      <c r="E21" s="214" t="str">
        <f t="shared" si="12"/>
        <v/>
      </c>
      <c r="F21" s="211" t="str">
        <f>MASTERprerequisitesMATRIX!A18</f>
        <v>BIB 261</v>
      </c>
      <c r="G21" s="211" t="str">
        <f>MASTERprerequisitesMATRIX!B18</f>
        <v>SP</v>
      </c>
      <c r="H21" s="211" t="str">
        <f>MASTERprerequisitesMATRIX!C18</f>
        <v>New Testament Introduction</v>
      </c>
      <c r="I21" s="211" t="str">
        <f>MASTERprerequisitesMATRIX!D18</f>
        <v>None</v>
      </c>
      <c r="J21" s="218" t="str">
        <f>IF(MASTERprerequisitesMATRIX!E18=1,DYNAMICprerequisites!J$3,IF(MASTERprerequisitesMATRIX!E18=2,DYNAMICprerequisites!J$2,IF(MASTERprerequisitesMATRIX!E18=3,DYNAMICprerequisites!J$1,"")))</f>
        <v/>
      </c>
      <c r="K21" s="218" t="str">
        <f>IF(MASTERprerequisitesMATRIX!F18=1,DYNAMICprerequisites!K$3,IF(MASTERprerequisitesMATRIX!F18=2,DYNAMICprerequisites!K$2,IF(MASTERprerequisitesMATRIX!F18=3,DYNAMICprerequisites!K$1,"")))</f>
        <v/>
      </c>
      <c r="L21" s="219" t="str">
        <f>IF(MASTERprerequisitesMATRIX!G18=1,DYNAMICprerequisites!L$3,IF(MASTERprerequisitesMATRIX!G18=2,DYNAMICprerequisites!L$2,IF(MASTERprerequisitesMATRIX!G18=3,DYNAMICprerequisites!L$1,"")))</f>
        <v/>
      </c>
      <c r="M21" s="219" t="str">
        <f>IF(MASTERprerequisitesMATRIX!H18=1,DYNAMICprerequisites!M$3,IF(MASTERprerequisitesMATRIX!H18=2,DYNAMICprerequisites!M$2,IF(MASTERprerequisitesMATRIX!H18=3,DYNAMICprerequisites!M$1,"")))</f>
        <v/>
      </c>
      <c r="N21" s="219" t="str">
        <f>IF(MASTERprerequisitesMATRIX!I18=1,DYNAMICprerequisites!N$3,IF(MASTERprerequisitesMATRIX!I18=2,DYNAMICprerequisites!N$2,IF(MASTERprerequisitesMATRIX!I18=3,DYNAMICprerequisites!N$1,"")))</f>
        <v/>
      </c>
      <c r="O21" s="219" t="str">
        <f>IF(MASTERprerequisitesMATRIX!J18=1,DYNAMICprerequisites!O$3,IF(MASTERprerequisitesMATRIX!J18=2,DYNAMICprerequisites!O$2,IF(MASTERprerequisitesMATRIX!J18=3,DYNAMICprerequisites!O$1,"")))</f>
        <v/>
      </c>
      <c r="P21" s="219" t="str">
        <f>IF(MASTERprerequisitesMATRIX!K18=1,DYNAMICprerequisites!P$3,IF(MASTERprerequisitesMATRIX!K18=2,DYNAMICprerequisites!P$2,IF(MASTERprerequisitesMATRIX!K18=3,DYNAMICprerequisites!P$1,"")))</f>
        <v/>
      </c>
      <c r="Q21" s="219" t="str">
        <f>IF(MASTERprerequisitesMATRIX!L18=1,DYNAMICprerequisites!Q$3,IF(MASTERprerequisitesMATRIX!L18=2,DYNAMICprerequisites!Q$2,IF(MASTERprerequisitesMATRIX!L18=3,DYNAMICprerequisites!Q$1,"")))</f>
        <v/>
      </c>
      <c r="R21" s="219" t="str">
        <f>IF(MASTERprerequisitesMATRIX!M18=1,DYNAMICprerequisites!R$3,IF(MASTERprerequisitesMATRIX!M18=2,DYNAMICprerequisites!R$2,IF(MASTERprerequisitesMATRIX!M18=3,DYNAMICprerequisites!R$1,"")))</f>
        <v/>
      </c>
      <c r="S21" s="219" t="str">
        <f>IF(MASTERprerequisitesMATRIX!N18=1,DYNAMICprerequisites!S$3,IF(MASTERprerequisitesMATRIX!N18=2,DYNAMICprerequisites!S$2,IF(MASTERprerequisitesMATRIX!N18=3,DYNAMICprerequisites!S$1,"")))</f>
        <v/>
      </c>
      <c r="T21" s="219" t="str">
        <f>IF(MASTERprerequisitesMATRIX!O18=1,DYNAMICprerequisites!T$3,IF(MASTERprerequisitesMATRIX!O18=2,DYNAMICprerequisites!T$2,IF(MASTERprerequisitesMATRIX!O18=3,DYNAMICprerequisites!T$1,"")))</f>
        <v/>
      </c>
      <c r="U21" s="219" t="str">
        <f>IF(MASTERprerequisitesMATRIX!P18=1,DYNAMICprerequisites!U$3,IF(MASTERprerequisitesMATRIX!P18=2,DYNAMICprerequisites!U$2,IF(MASTERprerequisitesMATRIX!P18=3,DYNAMICprerequisites!U$1,"")))</f>
        <v/>
      </c>
      <c r="V21" s="219" t="str">
        <f>IF(MASTERprerequisitesMATRIX!Q18=1,DYNAMICprerequisites!V$3,IF(MASTERprerequisitesMATRIX!Q18=2,DYNAMICprerequisites!V$2,IF(MASTERprerequisitesMATRIX!Q18=3,DYNAMICprerequisites!V$1,"")))</f>
        <v/>
      </c>
      <c r="W21" s="219" t="str">
        <f>IF(MASTERprerequisitesMATRIX!R18=1,DYNAMICprerequisites!W$3,IF(MASTERprerequisitesMATRIX!R18=2,DYNAMICprerequisites!W$2,IF(MASTERprerequisitesMATRIX!R18=3,DYNAMICprerequisites!W$1,"")))</f>
        <v/>
      </c>
      <c r="X21" s="219" t="str">
        <f>IF(MASTERprerequisitesMATRIX!S18=1,DYNAMICprerequisites!X$3,IF(MASTERprerequisitesMATRIX!S18=2,DYNAMICprerequisites!X$2,IF(MASTERprerequisitesMATRIX!S18=3,DYNAMICprerequisites!X$1,"")))</f>
        <v/>
      </c>
      <c r="Y21" s="219" t="str">
        <f>IF(MASTERprerequisitesMATRIX!T18=1,DYNAMICprerequisites!Y$3,IF(MASTERprerequisitesMATRIX!T18=2,DYNAMICprerequisites!Y$2,IF(MASTERprerequisitesMATRIX!T18=3,DYNAMICprerequisites!Y$1,"")))</f>
        <v/>
      </c>
      <c r="Z21" s="219" t="str">
        <f>IF(MASTERprerequisitesMATRIX!U18=1,DYNAMICprerequisites!Z$3,IF(MASTERprerequisitesMATRIX!U18=2,DYNAMICprerequisites!Z$2,IF(MASTERprerequisitesMATRIX!U18=3,DYNAMICprerequisites!Z$1,"")))</f>
        <v/>
      </c>
      <c r="AA21" s="219" t="str">
        <f>IF(MASTERprerequisitesMATRIX!V18=1,DYNAMICprerequisites!AA$3,IF(MASTERprerequisitesMATRIX!V18=2,DYNAMICprerequisites!AA$2,IF(MASTERprerequisitesMATRIX!V18=3,DYNAMICprerequisites!AA$1,"")))</f>
        <v/>
      </c>
      <c r="AB21" s="219" t="str">
        <f>IF(MASTERprerequisitesMATRIX!W18=1,DYNAMICprerequisites!AB$3,IF(MASTERprerequisitesMATRIX!W18=2,DYNAMICprerequisites!AB$2,IF(MASTERprerequisitesMATRIX!W18=3,DYNAMICprerequisites!AB$1,"")))</f>
        <v/>
      </c>
      <c r="AC21" s="219" t="str">
        <f>IF(MASTERprerequisitesMATRIX!X18=1,DYNAMICprerequisites!AC$3,IF(MASTERprerequisitesMATRIX!X18=2,DYNAMICprerequisites!AC$2,IF(MASTERprerequisitesMATRIX!X18=3,DYNAMICprerequisites!AC$1,"")))</f>
        <v/>
      </c>
      <c r="AD21" s="219" t="str">
        <f>IF(MASTERprerequisitesMATRIX!Y18=1,DYNAMICprerequisites!AD$3,IF(MASTERprerequisitesMATRIX!Y18=2,DYNAMICprerequisites!AD$2,IF(MASTERprerequisitesMATRIX!Y18=3,DYNAMICprerequisites!AD$1,"")))</f>
        <v/>
      </c>
      <c r="AE21" s="219" t="str">
        <f>IF(MASTERprerequisitesMATRIX!Z18=1,DYNAMICprerequisites!AE$3,IF(MASTERprerequisitesMATRIX!Z18=2,DYNAMICprerequisites!AE$2,IF(MASTERprerequisitesMATRIX!Z18=3,DYNAMICprerequisites!AE$1,"")))</f>
        <v/>
      </c>
      <c r="AF21" s="219" t="str">
        <f>IF(MASTERprerequisitesMATRIX!AA18=1,DYNAMICprerequisites!AF$3,IF(MASTERprerequisitesMATRIX!AA18=2,DYNAMICprerequisites!AF$2,IF(MASTERprerequisitesMATRIX!AA18=3,DYNAMICprerequisites!AF$1,"")))</f>
        <v/>
      </c>
      <c r="AG21" s="219" t="str">
        <f>IF(MASTERprerequisitesMATRIX!AB18=1,DYNAMICprerequisites!AG$3,IF(MASTERprerequisitesMATRIX!AB18=2,DYNAMICprerequisites!AG$2,IF(MASTERprerequisitesMATRIX!AB18=3,DYNAMICprerequisites!AG$1,"")))</f>
        <v/>
      </c>
      <c r="AH21" s="219" t="str">
        <f>IF(MASTERprerequisitesMATRIX!AC18=1,DYNAMICprerequisites!AH$3,IF(MASTERprerequisitesMATRIX!AC18=2,DYNAMICprerequisites!AH$2,IF(MASTERprerequisitesMATRIX!AC18=3,DYNAMICprerequisites!AH$1,"")))</f>
        <v/>
      </c>
      <c r="AI21" s="219" t="str">
        <f>IF(MASTERprerequisitesMATRIX!AD18=1,DYNAMICprerequisites!AI$3,IF(MASTERprerequisitesMATRIX!AD18=2,DYNAMICprerequisites!AI$2,IF(MASTERprerequisitesMATRIX!AD18=3,DYNAMICprerequisites!AI$1,"")))</f>
        <v/>
      </c>
      <c r="AJ21" s="219" t="str">
        <f>IF(MASTERprerequisitesMATRIX!AE18=1,DYNAMICprerequisites!AJ$3,IF(MASTERprerequisitesMATRIX!AE18=2,DYNAMICprerequisites!AJ$2,IF(MASTERprerequisitesMATRIX!AE18=3,DYNAMICprerequisites!AJ$1,"")))</f>
        <v/>
      </c>
      <c r="AK21" s="219" t="str">
        <f>IF(MASTERprerequisitesMATRIX!AF18=1,DYNAMICprerequisites!AK$3,IF(MASTERprerequisitesMATRIX!AF18=2,DYNAMICprerequisites!AK$2,IF(MASTERprerequisitesMATRIX!AF18=3,DYNAMICprerequisites!AK$1,"")))</f>
        <v/>
      </c>
      <c r="AL21" s="219" t="str">
        <f>IF(MASTERprerequisitesMATRIX!AG18=1,DYNAMICprerequisites!AL$3,IF(MASTERprerequisitesMATRIX!AG18=2,DYNAMICprerequisites!AL$2,IF(MASTERprerequisitesMATRIX!AG18=3,DYNAMICprerequisites!AL$1,"")))</f>
        <v/>
      </c>
      <c r="AM21" s="219" t="str">
        <f>IF(MASTERprerequisitesMATRIX!AH18=1,DYNAMICprerequisites!AM$3,IF(MASTERprerequisitesMATRIX!AH18=2,DYNAMICprerequisites!AM$2,IF(MASTERprerequisitesMATRIX!AH18=3,DYNAMICprerequisites!AM$1,"")))</f>
        <v/>
      </c>
      <c r="AN21" s="219" t="str">
        <f>IF(MASTERprerequisitesMATRIX!AI18=1,DYNAMICprerequisites!AN$3,IF(MASTERprerequisitesMATRIX!AI18=2,DYNAMICprerequisites!AN$2,IF(MASTERprerequisitesMATRIX!AI18=3,DYNAMICprerequisites!AN$1,"")))</f>
        <v/>
      </c>
      <c r="AO21" s="219" t="str">
        <f>IF(MASTERprerequisitesMATRIX!AJ18=1,DYNAMICprerequisites!AO$3,IF(MASTERprerequisitesMATRIX!AJ18=2,DYNAMICprerequisites!AO$2,IF(MASTERprerequisitesMATRIX!AJ18=3,DYNAMICprerequisites!AO$1,"")))</f>
        <v/>
      </c>
      <c r="AP21" s="219" t="str">
        <f>IF(MASTERprerequisitesMATRIX!AK18=1,DYNAMICprerequisites!AP$3,IF(MASTERprerequisitesMATRIX!AK18=2,DYNAMICprerequisites!AP$2,IF(MASTERprerequisitesMATRIX!AK18=3,DYNAMICprerequisites!AP$1,"")))</f>
        <v/>
      </c>
      <c r="AQ21" s="219" t="str">
        <f>IF(MASTERprerequisitesMATRIX!AL18=1,DYNAMICprerequisites!AQ$3,IF(MASTERprerequisitesMATRIX!AL18=2,DYNAMICprerequisites!AQ$2,IF(MASTERprerequisitesMATRIX!AL18=3,DYNAMICprerequisites!AQ$1,"")))</f>
        <v/>
      </c>
      <c r="AR21" s="219" t="str">
        <f>IF(MASTERprerequisitesMATRIX!AM18=1,DYNAMICprerequisites!AR$3,IF(MASTERprerequisitesMATRIX!AM18=2,DYNAMICprerequisites!AR$2,IF(MASTERprerequisitesMATRIX!AM18=3,DYNAMICprerequisites!AR$1,"")))</f>
        <v/>
      </c>
      <c r="AS21" s="219" t="str">
        <f>IF(MASTERprerequisitesMATRIX!AN18=1,DYNAMICprerequisites!AS$3,IF(MASTERprerequisitesMATRIX!AN18=2,DYNAMICprerequisites!AS$2,IF(MASTERprerequisitesMATRIX!AN18=3,DYNAMICprerequisites!AS$1,"")))</f>
        <v/>
      </c>
      <c r="AT21" s="219" t="str">
        <f>IF(MASTERprerequisitesMATRIX!AO18=1,DYNAMICprerequisites!AT$3,IF(MASTERprerequisitesMATRIX!AO18=2,DYNAMICprerequisites!AT$2,IF(MASTERprerequisitesMATRIX!AO18=3,DYNAMICprerequisites!AT$1,"")))</f>
        <v/>
      </c>
      <c r="AU21" s="219" t="str">
        <f>IF(MASTERprerequisitesMATRIX!AP18=1,DYNAMICprerequisites!AU$3,IF(MASTERprerequisitesMATRIX!AP18=2,DYNAMICprerequisites!AU$2,IF(MASTERprerequisitesMATRIX!AP18=3,DYNAMICprerequisites!AU$1,"")))</f>
        <v/>
      </c>
      <c r="AV21" s="219" t="str">
        <f>IF(MASTERprerequisitesMATRIX!AQ18=1,DYNAMICprerequisites!AV$3,IF(MASTERprerequisitesMATRIX!AQ18=2,DYNAMICprerequisites!AV$2,IF(MASTERprerequisitesMATRIX!AQ18=3,DYNAMICprerequisites!AV$1,"")))</f>
        <v/>
      </c>
      <c r="AW21" s="219" t="str">
        <f>IF(MASTERprerequisitesMATRIX!AR18=1,DYNAMICprerequisites!AW$3,IF(MASTERprerequisitesMATRIX!AR18=2,DYNAMICprerequisites!AW$2,IF(MASTERprerequisitesMATRIX!AR18=3,DYNAMICprerequisites!AW$1,"")))</f>
        <v/>
      </c>
      <c r="AX21" s="219" t="str">
        <f>IF(MASTERprerequisitesMATRIX!AS18=1,DYNAMICprerequisites!AX$3,IF(MASTERprerequisitesMATRIX!AS18=2,DYNAMICprerequisites!AX$2,IF(MASTERprerequisitesMATRIX!AS18=3,DYNAMICprerequisites!AX$1,"")))</f>
        <v/>
      </c>
      <c r="AY21" s="219" t="str">
        <f>IF(MASTERprerequisitesMATRIX!AT18=1,DYNAMICprerequisites!AY$3,IF(MASTERprerequisitesMATRIX!AT18=2,DYNAMICprerequisites!AY$2,IF(MASTERprerequisitesMATRIX!AT18=3,DYNAMICprerequisites!AY$1,"")))</f>
        <v/>
      </c>
      <c r="AZ21" s="219" t="str">
        <f>IF(MASTERprerequisitesMATRIX!AU18=1,DYNAMICprerequisites!AZ$3,IF(MASTERprerequisitesMATRIX!AU18=2,DYNAMICprerequisites!AZ$2,IF(MASTERprerequisitesMATRIX!AU18=3,DYNAMICprerequisites!AZ$1,"")))</f>
        <v/>
      </c>
      <c r="BA21" s="219" t="str">
        <f>IF(MASTERprerequisitesMATRIX!AV18=1,DYNAMICprerequisites!BA$3,IF(MASTERprerequisitesMATRIX!AV18=2,DYNAMICprerequisites!BA$2,IF(MASTERprerequisitesMATRIX!AV18=3,DYNAMICprerequisites!BA$1,"")))</f>
        <v/>
      </c>
      <c r="BB21" s="219" t="str">
        <f>IF(MASTERprerequisitesMATRIX!AW18=1,DYNAMICprerequisites!BB$3,IF(MASTERprerequisitesMATRIX!AW18=2,DYNAMICprerequisites!BB$2,IF(MASTERprerequisitesMATRIX!AW18=3,DYNAMICprerequisites!BB$1,"")))</f>
        <v/>
      </c>
      <c r="BC21" s="219" t="str">
        <f>IF(MASTERprerequisitesMATRIX!AX18=1,DYNAMICprerequisites!BC$3,IF(MASTERprerequisitesMATRIX!AX18=2,DYNAMICprerequisites!BC$2,IF(MASTERprerequisitesMATRIX!AX18=3,DYNAMICprerequisites!BC$1,"")))</f>
        <v/>
      </c>
      <c r="BD21" s="219" t="str">
        <f>IF(MASTERprerequisitesMATRIX!AY18=1,DYNAMICprerequisites!BD$3,IF(MASTERprerequisitesMATRIX!AY18=2,DYNAMICprerequisites!BD$2,IF(MASTERprerequisitesMATRIX!AY18=3,DYNAMICprerequisites!BD$1,"")))</f>
        <v/>
      </c>
      <c r="BE21" s="219" t="str">
        <f>IF(MASTERprerequisitesMATRIX!AZ18=1,DYNAMICprerequisites!BE$3,IF(MASTERprerequisitesMATRIX!AZ18=2,DYNAMICprerequisites!BE$2,IF(MASTERprerequisitesMATRIX!AZ18=3,DYNAMICprerequisites!BE$1,"")))</f>
        <v/>
      </c>
      <c r="BF21" s="219" t="str">
        <f>IF(MASTERprerequisitesMATRIX!BA18=1,DYNAMICprerequisites!BF$3,IF(MASTERprerequisitesMATRIX!BA18=2,DYNAMICprerequisites!BF$2,IF(MASTERprerequisitesMATRIX!BA18=3,DYNAMICprerequisites!BF$1,"")))</f>
        <v/>
      </c>
      <c r="BG21" s="219" t="str">
        <f>IF(MASTERprerequisitesMATRIX!BB18=1,DYNAMICprerequisites!BG$3,IF(MASTERprerequisitesMATRIX!BB18=2,DYNAMICprerequisites!BG$2,IF(MASTERprerequisitesMATRIX!BB18=3,DYNAMICprerequisites!BG$1,"")))</f>
        <v/>
      </c>
      <c r="BH21" s="219" t="str">
        <f>IF(MASTERprerequisitesMATRIX!BC18=1,DYNAMICprerequisites!BH$3,IF(MASTERprerequisitesMATRIX!BC18=2,DYNAMICprerequisites!BH$2,IF(MASTERprerequisitesMATRIX!BC18=3,DYNAMICprerequisites!BH$1,"")))</f>
        <v/>
      </c>
      <c r="BI21" s="219" t="str">
        <f>IF(MASTERprerequisitesMATRIX!BD18=1,DYNAMICprerequisites!BI$3,IF(MASTERprerequisitesMATRIX!BD18=2,DYNAMICprerequisites!BI$2,IF(MASTERprerequisitesMATRIX!BD18=3,DYNAMICprerequisites!BI$1,"")))</f>
        <v/>
      </c>
      <c r="BJ21" s="219" t="str">
        <f>IF(MASTERprerequisitesMATRIX!BE18=1,DYNAMICprerequisites!BJ$3,IF(MASTERprerequisitesMATRIX!BE18=2,DYNAMICprerequisites!BJ$2,IF(MASTERprerequisitesMATRIX!BE18=3,DYNAMICprerequisites!BJ$1,"")))</f>
        <v/>
      </c>
      <c r="BK21" s="219" t="str">
        <f>IF(MASTERprerequisitesMATRIX!BF18=1,DYNAMICprerequisites!BK$3,IF(MASTERprerequisitesMATRIX!BF18=2,DYNAMICprerequisites!BK$2,IF(MASTERprerequisitesMATRIX!BF18=3,DYNAMICprerequisites!BK$1,"")))</f>
        <v/>
      </c>
      <c r="BL21" s="219" t="str">
        <f>IF(MASTERprerequisitesMATRIX!BG18=1,DYNAMICprerequisites!BL$3,IF(MASTERprerequisitesMATRIX!BG18=2,DYNAMICprerequisites!BL$2,IF(MASTERprerequisitesMATRIX!BG18=3,DYNAMICprerequisites!BL$1,"")))</f>
        <v/>
      </c>
      <c r="BM21" s="219" t="str">
        <f>IF(MASTERprerequisitesMATRIX!BH18=1,DYNAMICprerequisites!BM$3,IF(MASTERprerequisitesMATRIX!BH18=2,DYNAMICprerequisites!BM$2,IF(MASTERprerequisitesMATRIX!BH18=3,DYNAMICprerequisites!BM$1,"")))</f>
        <v/>
      </c>
      <c r="BN21" s="219" t="str">
        <f>IF(MASTERprerequisitesMATRIX!BI18=1,DYNAMICprerequisites!BN$3,IF(MASTERprerequisitesMATRIX!BI18=2,DYNAMICprerequisites!BN$2,IF(MASTERprerequisitesMATRIX!BI18=3,DYNAMICprerequisites!BN$1,"")))</f>
        <v/>
      </c>
      <c r="BO21" s="219" t="str">
        <f>IF(MASTERprerequisitesMATRIX!BJ18=1,DYNAMICprerequisites!BO$3,IF(MASTERprerequisitesMATRIX!BJ18=2,DYNAMICprerequisites!BO$2,IF(MASTERprerequisitesMATRIX!BJ18=3,DYNAMICprerequisites!BO$1,"")))</f>
        <v/>
      </c>
      <c r="BP21" s="219" t="str">
        <f>IF(MASTERprerequisitesMATRIX!BK18=1,DYNAMICprerequisites!BP$3,IF(MASTERprerequisitesMATRIX!BK18=2,DYNAMICprerequisites!BP$2,IF(MASTERprerequisitesMATRIX!BK18=3,DYNAMICprerequisites!BP$1,"")))</f>
        <v/>
      </c>
      <c r="BQ21" s="219" t="str">
        <f>IF(MASTERprerequisitesMATRIX!BL18=1,DYNAMICprerequisites!BQ$3,IF(MASTERprerequisitesMATRIX!BL18=2,DYNAMICprerequisites!BQ$2,IF(MASTERprerequisitesMATRIX!BL18=3,DYNAMICprerequisites!BQ$1,"")))</f>
        <v/>
      </c>
      <c r="BR21" s="219" t="str">
        <f>IF(MASTERprerequisitesMATRIX!BM18=1,DYNAMICprerequisites!BR$3,IF(MASTERprerequisitesMATRIX!BM18=2,DYNAMICprerequisites!BR$2,IF(MASTERprerequisitesMATRIX!BM18=3,DYNAMICprerequisites!BR$1,"")))</f>
        <v/>
      </c>
      <c r="BS21" s="219" t="str">
        <f>IF(MASTERprerequisitesMATRIX!BN18=1,DYNAMICprerequisites!BS$3,IF(MASTERprerequisitesMATRIX!BN18=2,DYNAMICprerequisites!BS$2,IF(MASTERprerequisitesMATRIX!BN18=3,DYNAMICprerequisites!BS$1,"")))</f>
        <v/>
      </c>
      <c r="BT21" s="219" t="str">
        <f>IF(MASTERprerequisitesMATRIX!BO18=1,DYNAMICprerequisites!BT$3,IF(MASTERprerequisitesMATRIX!BO18=2,DYNAMICprerequisites!BT$2,IF(MASTERprerequisitesMATRIX!BO18=3,DYNAMICprerequisites!BT$1,"")))</f>
        <v/>
      </c>
      <c r="BU21" s="219" t="str">
        <f>IF(MASTERprerequisitesMATRIX!BP18=1,DYNAMICprerequisites!BU$3,IF(MASTERprerequisitesMATRIX!BP18=2,DYNAMICprerequisites!BU$2,IF(MASTERprerequisitesMATRIX!BP18=3,DYNAMICprerequisites!BU$1,"")))</f>
        <v/>
      </c>
      <c r="BV21" s="219" t="str">
        <f>IF(MASTERprerequisitesMATRIX!BQ18=1,DYNAMICprerequisites!BV$3,IF(MASTERprerequisitesMATRIX!BQ18=2,DYNAMICprerequisites!BV$2,IF(MASTERprerequisitesMATRIX!BQ18=3,DYNAMICprerequisites!BV$1,"")))</f>
        <v/>
      </c>
      <c r="BW21" s="219" t="str">
        <f>IF(MASTERprerequisitesMATRIX!BR18=1,DYNAMICprerequisites!BW$3,IF(MASTERprerequisitesMATRIX!BR18=2,DYNAMICprerequisites!BW$2,IF(MASTERprerequisitesMATRIX!BR18=3,DYNAMICprerequisites!BW$1,"")))</f>
        <v/>
      </c>
      <c r="BX21" s="219" t="str">
        <f>IF(MASTERprerequisitesMATRIX!BS18=1,DYNAMICprerequisites!BX$3,IF(MASTERprerequisitesMATRIX!BS18=2,DYNAMICprerequisites!BX$2,IF(MASTERprerequisitesMATRIX!BS18=3,DYNAMICprerequisites!BX$1,"")))</f>
        <v/>
      </c>
      <c r="BY21" s="219" t="str">
        <f>IF(MASTERprerequisitesMATRIX!BT18=1,DYNAMICprerequisites!BY$3,IF(MASTERprerequisitesMATRIX!BT18=2,DYNAMICprerequisites!BY$2,IF(MASTERprerequisitesMATRIX!BT18=3,DYNAMICprerequisites!BY$1,"")))</f>
        <v/>
      </c>
      <c r="BZ21" s="219" t="str">
        <f>IF(MASTERprerequisitesMATRIX!BU18=1,DYNAMICprerequisites!BZ$3,IF(MASTERprerequisitesMATRIX!BU18=2,DYNAMICprerequisites!BZ$2,IF(MASTERprerequisitesMATRIX!BU18=3,DYNAMICprerequisites!BZ$1,"")))</f>
        <v/>
      </c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U21" s="219"/>
      <c r="CV21" s="219"/>
      <c r="CW21" s="219"/>
      <c r="CX21" s="219"/>
      <c r="CY21" s="219"/>
      <c r="CZ21" s="219"/>
      <c r="DA21" s="219"/>
      <c r="DB21" s="219"/>
      <c r="DC21" s="219"/>
      <c r="DD21" s="219"/>
      <c r="DE21" s="219"/>
      <c r="DF21" s="219"/>
      <c r="DG21" s="219"/>
      <c r="DH21" s="219"/>
      <c r="DI21" s="219"/>
      <c r="DJ21" s="219"/>
      <c r="DK21" s="219"/>
      <c r="DL21" s="219"/>
      <c r="DM21" s="219"/>
      <c r="DN21" s="219"/>
      <c r="DO21" s="219"/>
      <c r="DP21" s="219"/>
      <c r="DQ21" s="219"/>
      <c r="DR21" s="219"/>
      <c r="DS21" s="219"/>
      <c r="DT21" s="219"/>
      <c r="DU21" s="219"/>
      <c r="DV21" s="219"/>
      <c r="DW21" s="219"/>
      <c r="DX21" s="219"/>
      <c r="DY21" s="219"/>
      <c r="DZ21" s="219"/>
      <c r="EA21" s="219"/>
      <c r="EB21" s="219"/>
      <c r="EC21" s="219"/>
      <c r="ED21" s="219"/>
      <c r="EE21" s="219"/>
      <c r="EF21" s="219"/>
      <c r="EG21" s="219"/>
      <c r="EH21" s="219"/>
      <c r="EI21" s="219"/>
      <c r="EJ21" s="219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  <c r="FB21" s="219"/>
      <c r="FC21" s="219"/>
      <c r="FD21" s="219"/>
      <c r="FE21" s="219"/>
      <c r="FF21" s="219"/>
      <c r="FG21" s="219"/>
      <c r="FH21" s="219"/>
      <c r="FI21" s="219"/>
      <c r="FJ21" s="219"/>
      <c r="FK21" s="219"/>
      <c r="FL21" s="219"/>
      <c r="FM21" s="219"/>
      <c r="FN21" s="219"/>
      <c r="FO21" s="219"/>
      <c r="FP21" s="219"/>
      <c r="FQ21" s="219"/>
      <c r="FR21" s="219"/>
      <c r="FS21" s="219"/>
      <c r="FT21" s="219"/>
      <c r="FU21" s="219"/>
      <c r="FV21" s="219"/>
      <c r="FW21" s="219"/>
      <c r="FX21" s="219"/>
      <c r="FY21" s="219"/>
      <c r="FZ21" s="219"/>
      <c r="GA21" s="219"/>
      <c r="GB21" s="219"/>
      <c r="GC21" s="219"/>
      <c r="GD21" s="219"/>
      <c r="GE21" s="219"/>
      <c r="GF21" s="219"/>
      <c r="GG21" s="219"/>
      <c r="GH21" s="219"/>
      <c r="GI21" s="219"/>
      <c r="GJ21" s="219"/>
      <c r="GK21" s="219"/>
      <c r="GL21" s="219"/>
      <c r="GM21" s="219"/>
      <c r="GN21" s="219"/>
      <c r="GO21" s="219"/>
      <c r="GP21" s="219"/>
      <c r="GQ21" s="219"/>
      <c r="GR21" s="219"/>
      <c r="GS21" s="219"/>
      <c r="GT21" s="219"/>
      <c r="GU21" s="219"/>
      <c r="GV21" s="219"/>
      <c r="GW21" s="219"/>
      <c r="GX21" s="219"/>
      <c r="GY21" s="219"/>
      <c r="GZ21" s="219"/>
      <c r="HA21" s="219"/>
      <c r="HB21" s="219"/>
      <c r="HC21" s="219"/>
      <c r="HD21" s="219"/>
      <c r="HE21" s="219"/>
      <c r="HF21" s="219"/>
      <c r="HG21" s="219"/>
      <c r="HH21" s="219"/>
      <c r="HI21" s="219"/>
      <c r="HJ21" s="219"/>
      <c r="HK21" s="219"/>
      <c r="HL21" s="219"/>
      <c r="HM21" s="219"/>
      <c r="HN21" s="219"/>
      <c r="HO21" s="219"/>
      <c r="HP21" s="219"/>
      <c r="HQ21" s="219"/>
      <c r="HR21" s="219"/>
      <c r="HS21" s="219"/>
      <c r="HT21" s="219"/>
      <c r="HU21" s="219"/>
      <c r="HV21" s="219"/>
      <c r="HW21" s="219"/>
      <c r="HX21" s="219"/>
      <c r="HY21" s="219"/>
      <c r="HZ21" s="219"/>
      <c r="IA21" s="219"/>
      <c r="IB21" s="219"/>
      <c r="IC21" s="219"/>
      <c r="ID21" s="219"/>
      <c r="IE21" s="219"/>
      <c r="IF21" s="219"/>
      <c r="IG21" s="219"/>
      <c r="IH21" s="219"/>
      <c r="II21" s="219"/>
      <c r="IJ21" s="219"/>
      <c r="IK21" s="219"/>
      <c r="IL21" s="219"/>
      <c r="IM21" s="219"/>
      <c r="IN21" s="219"/>
      <c r="IO21" s="219"/>
      <c r="IP21" s="219"/>
      <c r="IQ21" s="219"/>
      <c r="IR21" s="219"/>
      <c r="IS21" s="219"/>
      <c r="IT21" s="219"/>
      <c r="IU21" s="219"/>
      <c r="IV21" s="219"/>
      <c r="IW21" s="219"/>
      <c r="IX21" s="219"/>
      <c r="IY21" s="219"/>
      <c r="IZ21" s="219"/>
      <c r="JA21" s="219"/>
      <c r="JB21" s="219"/>
      <c r="JC21" s="219"/>
      <c r="JD21" s="219"/>
      <c r="JE21" s="219"/>
      <c r="JF21" s="219"/>
      <c r="JG21" s="219"/>
      <c r="JH21" s="219"/>
      <c r="JI21" s="219"/>
      <c r="JJ21" s="219"/>
      <c r="JK21" s="219"/>
      <c r="JL21" s="219"/>
      <c r="JM21" s="219"/>
      <c r="JN21" s="219"/>
      <c r="JO21" s="219"/>
      <c r="JP21" s="219"/>
      <c r="JQ21" s="219"/>
      <c r="JR21" s="219"/>
      <c r="JS21" s="219"/>
      <c r="JT21" s="219"/>
      <c r="JU21" s="219"/>
      <c r="JV21" s="219"/>
      <c r="JW21" s="219"/>
      <c r="JX21" s="219"/>
      <c r="JY21" s="219"/>
      <c r="JZ21" s="219"/>
      <c r="KA21" s="219"/>
      <c r="KB21" s="219"/>
      <c r="KC21" s="219"/>
      <c r="KD21" s="219"/>
      <c r="KE21" s="219"/>
      <c r="KF21" s="219"/>
      <c r="KG21" s="219"/>
      <c r="KH21" s="219"/>
      <c r="KI21" s="219"/>
      <c r="KJ21" s="219"/>
      <c r="KK21" s="219"/>
      <c r="KL21" s="219"/>
      <c r="KM21" s="219"/>
      <c r="KN21" s="219"/>
      <c r="KO21" s="219"/>
      <c r="KP21" s="219"/>
      <c r="KQ21" s="219"/>
      <c r="KR21" s="219"/>
      <c r="KS21" s="219"/>
      <c r="KT21" s="219"/>
      <c r="KU21" s="219"/>
      <c r="KV21" s="219"/>
      <c r="KW21" s="219"/>
      <c r="KX21" s="219"/>
      <c r="KY21" s="219"/>
      <c r="KZ21" s="219"/>
      <c r="LA21" s="219"/>
      <c r="LB21" s="219"/>
      <c r="LC21" s="219"/>
      <c r="LD21" s="219"/>
      <c r="LE21" s="219"/>
    </row>
    <row r="22" spans="1:317" x14ac:dyDescent="0.25">
      <c r="A22" s="214" t="str">
        <f t="shared" si="8"/>
        <v>BLIT 110</v>
      </c>
      <c r="B22" s="214" t="str">
        <f t="shared" si="9"/>
        <v>FA</v>
      </c>
      <c r="C22" s="214" t="str">
        <f t="shared" si="10"/>
        <v>Survey of Old Testament Literature</v>
      </c>
      <c r="D22" s="214" t="str">
        <f t="shared" si="11"/>
        <v>None</v>
      </c>
      <c r="E22" s="214" t="str">
        <f t="shared" si="12"/>
        <v/>
      </c>
      <c r="F22" s="211" t="str">
        <f>MASTERprerequisitesMATRIX!A19</f>
        <v>BLIT 110</v>
      </c>
      <c r="G22" s="211" t="str">
        <f>MASTERprerequisitesMATRIX!B19</f>
        <v>FA</v>
      </c>
      <c r="H22" s="211" t="str">
        <f>MASTERprerequisitesMATRIX!C19</f>
        <v>Survey of Old Testament Literature</v>
      </c>
      <c r="I22" s="211" t="str">
        <f>MASTERprerequisitesMATRIX!D19</f>
        <v>None</v>
      </c>
      <c r="J22" s="218" t="str">
        <f>IF(MASTERprerequisitesMATRIX!E19=1,DYNAMICprerequisites!J$3,IF(MASTERprerequisitesMATRIX!E19=2,DYNAMICprerequisites!J$2,IF(MASTERprerequisitesMATRIX!E19=3,DYNAMICprerequisites!J$1,"")))</f>
        <v/>
      </c>
      <c r="K22" s="219" t="str">
        <f>IF(MASTERprerequisitesMATRIX!F19=1,DYNAMICprerequisites!K$3,IF(MASTERprerequisitesMATRIX!F19=2,DYNAMICprerequisites!K$2,IF(MASTERprerequisitesMATRIX!F19=3,DYNAMICprerequisites!K$1,"")))</f>
        <v/>
      </c>
      <c r="L22" s="219" t="str">
        <f>IF(MASTERprerequisitesMATRIX!G19=1,DYNAMICprerequisites!L$3,IF(MASTERprerequisitesMATRIX!G19=2,DYNAMICprerequisites!L$2,IF(MASTERprerequisitesMATRIX!G19=3,DYNAMICprerequisites!L$1,"")))</f>
        <v/>
      </c>
      <c r="M22" s="219" t="str">
        <f>IF(MASTERprerequisitesMATRIX!H19=1,DYNAMICprerequisites!M$3,IF(MASTERprerequisitesMATRIX!H19=2,DYNAMICprerequisites!M$2,IF(MASTERprerequisitesMATRIX!H19=3,DYNAMICprerequisites!M$1,"")))</f>
        <v/>
      </c>
      <c r="N22" s="219" t="str">
        <f>IF(MASTERprerequisitesMATRIX!I19=1,DYNAMICprerequisites!N$3,IF(MASTERprerequisitesMATRIX!I19=2,DYNAMICprerequisites!N$2,IF(MASTERprerequisitesMATRIX!I19=3,DYNAMICprerequisites!N$1,"")))</f>
        <v/>
      </c>
      <c r="O22" s="219" t="str">
        <f>IF(MASTERprerequisitesMATRIX!J19=1,DYNAMICprerequisites!O$3,IF(MASTERprerequisitesMATRIX!J19=2,DYNAMICprerequisites!O$2,IF(MASTERprerequisitesMATRIX!J19=3,DYNAMICprerequisites!O$1,"")))</f>
        <v/>
      </c>
      <c r="P22" s="219" t="str">
        <f>IF(MASTERprerequisitesMATRIX!K19=1,DYNAMICprerequisites!P$3,IF(MASTERprerequisitesMATRIX!K19=2,DYNAMICprerequisites!P$2,IF(MASTERprerequisitesMATRIX!K19=3,DYNAMICprerequisites!P$1,"")))</f>
        <v/>
      </c>
      <c r="Q22" s="219" t="str">
        <f>IF(MASTERprerequisitesMATRIX!L19=1,DYNAMICprerequisites!Q$3,IF(MASTERprerequisitesMATRIX!L19=2,DYNAMICprerequisites!Q$2,IF(MASTERprerequisitesMATRIX!L19=3,DYNAMICprerequisites!Q$1,"")))</f>
        <v/>
      </c>
      <c r="R22" s="219" t="str">
        <f>IF(MASTERprerequisitesMATRIX!M19=1,DYNAMICprerequisites!R$3,IF(MASTERprerequisitesMATRIX!M19=2,DYNAMICprerequisites!R$2,IF(MASTERprerequisitesMATRIX!M19=3,DYNAMICprerequisites!R$1,"")))</f>
        <v/>
      </c>
      <c r="S22" s="219" t="str">
        <f>IF(MASTERprerequisitesMATRIX!N19=1,DYNAMICprerequisites!S$3,IF(MASTERprerequisitesMATRIX!N19=2,DYNAMICprerequisites!S$2,IF(MASTERprerequisitesMATRIX!N19=3,DYNAMICprerequisites!S$1,"")))</f>
        <v/>
      </c>
      <c r="T22" s="219" t="str">
        <f>IF(MASTERprerequisitesMATRIX!O19=1,DYNAMICprerequisites!T$3,IF(MASTERprerequisitesMATRIX!O19=2,DYNAMICprerequisites!T$2,IF(MASTERprerequisitesMATRIX!O19=3,DYNAMICprerequisites!T$1,"")))</f>
        <v/>
      </c>
      <c r="U22" s="219" t="str">
        <f>IF(MASTERprerequisitesMATRIX!P19=1,DYNAMICprerequisites!U$3,IF(MASTERprerequisitesMATRIX!P19=2,DYNAMICprerequisites!U$2,IF(MASTERprerequisitesMATRIX!P19=3,DYNAMICprerequisites!U$1,"")))</f>
        <v/>
      </c>
      <c r="V22" s="219" t="str">
        <f>IF(MASTERprerequisitesMATRIX!Q19=1,DYNAMICprerequisites!V$3,IF(MASTERprerequisitesMATRIX!Q19=2,DYNAMICprerequisites!V$2,IF(MASTERprerequisitesMATRIX!Q19=3,DYNAMICprerequisites!V$1,"")))</f>
        <v/>
      </c>
      <c r="W22" s="219" t="str">
        <f>IF(MASTERprerequisitesMATRIX!R19=1,DYNAMICprerequisites!W$3,IF(MASTERprerequisitesMATRIX!R19=2,DYNAMICprerequisites!W$2,IF(MASTERprerequisitesMATRIX!R19=3,DYNAMICprerequisites!W$1,"")))</f>
        <v/>
      </c>
      <c r="X22" s="219" t="str">
        <f>IF(MASTERprerequisitesMATRIX!S19=1,DYNAMICprerequisites!X$3,IF(MASTERprerequisitesMATRIX!S19=2,DYNAMICprerequisites!X$2,IF(MASTERprerequisitesMATRIX!S19=3,DYNAMICprerequisites!X$1,"")))</f>
        <v/>
      </c>
      <c r="Y22" s="219" t="str">
        <f>IF(MASTERprerequisitesMATRIX!T19=1,DYNAMICprerequisites!Y$3,IF(MASTERprerequisitesMATRIX!T19=2,DYNAMICprerequisites!Y$2,IF(MASTERprerequisitesMATRIX!T19=3,DYNAMICprerequisites!Y$1,"")))</f>
        <v/>
      </c>
      <c r="Z22" s="219" t="str">
        <f>IF(MASTERprerequisitesMATRIX!U19=1,DYNAMICprerequisites!Z$3,IF(MASTERprerequisitesMATRIX!U19=2,DYNAMICprerequisites!Z$2,IF(MASTERprerequisitesMATRIX!U19=3,DYNAMICprerequisites!Z$1,"")))</f>
        <v/>
      </c>
      <c r="AA22" s="219" t="str">
        <f>IF(MASTERprerequisitesMATRIX!V19=1,DYNAMICprerequisites!AA$3,IF(MASTERprerequisitesMATRIX!V19=2,DYNAMICprerequisites!AA$2,IF(MASTERprerequisitesMATRIX!V19=3,DYNAMICprerequisites!AA$1,"")))</f>
        <v/>
      </c>
      <c r="AB22" s="219" t="str">
        <f>IF(MASTERprerequisitesMATRIX!W19=1,DYNAMICprerequisites!AB$3,IF(MASTERprerequisitesMATRIX!W19=2,DYNAMICprerequisites!AB$2,IF(MASTERprerequisitesMATRIX!W19=3,DYNAMICprerequisites!AB$1,"")))</f>
        <v/>
      </c>
      <c r="AC22" s="219" t="str">
        <f>IF(MASTERprerequisitesMATRIX!X19=1,DYNAMICprerequisites!AC$3,IF(MASTERprerequisitesMATRIX!X19=2,DYNAMICprerequisites!AC$2,IF(MASTERprerequisitesMATRIX!X19=3,DYNAMICprerequisites!AC$1,"")))</f>
        <v/>
      </c>
      <c r="AD22" s="219" t="str">
        <f>IF(MASTERprerequisitesMATRIX!Y19=1,DYNAMICprerequisites!AD$3,IF(MASTERprerequisitesMATRIX!Y19=2,DYNAMICprerequisites!AD$2,IF(MASTERprerequisitesMATRIX!Y19=3,DYNAMICprerequisites!AD$1,"")))</f>
        <v/>
      </c>
      <c r="AE22" s="219" t="str">
        <f>IF(MASTERprerequisitesMATRIX!Z19=1,DYNAMICprerequisites!AE$3,IF(MASTERprerequisitesMATRIX!Z19=2,DYNAMICprerequisites!AE$2,IF(MASTERprerequisitesMATRIX!Z19=3,DYNAMICprerequisites!AE$1,"")))</f>
        <v/>
      </c>
      <c r="AF22" s="219" t="str">
        <f>IF(MASTERprerequisitesMATRIX!AA19=1,DYNAMICprerequisites!AF$3,IF(MASTERprerequisitesMATRIX!AA19=2,DYNAMICprerequisites!AF$2,IF(MASTERprerequisitesMATRIX!AA19=3,DYNAMICprerequisites!AF$1,"")))</f>
        <v/>
      </c>
      <c r="AG22" s="219" t="str">
        <f>IF(MASTERprerequisitesMATRIX!AB19=1,DYNAMICprerequisites!AG$3,IF(MASTERprerequisitesMATRIX!AB19=2,DYNAMICprerequisites!AG$2,IF(MASTERprerequisitesMATRIX!AB19=3,DYNAMICprerequisites!AG$1,"")))</f>
        <v/>
      </c>
      <c r="AH22" s="219" t="str">
        <f>IF(MASTERprerequisitesMATRIX!AC19=1,DYNAMICprerequisites!AH$3,IF(MASTERprerequisitesMATRIX!AC19=2,DYNAMICprerequisites!AH$2,IF(MASTERprerequisitesMATRIX!AC19=3,DYNAMICprerequisites!AH$1,"")))</f>
        <v/>
      </c>
      <c r="AI22" s="219" t="str">
        <f>IF(MASTERprerequisitesMATRIX!AD19=1,DYNAMICprerequisites!AI$3,IF(MASTERprerequisitesMATRIX!AD19=2,DYNAMICprerequisites!AI$2,IF(MASTERprerequisitesMATRIX!AD19=3,DYNAMICprerequisites!AI$1,"")))</f>
        <v/>
      </c>
      <c r="AJ22" s="219" t="str">
        <f>IF(MASTERprerequisitesMATRIX!AE19=1,DYNAMICprerequisites!AJ$3,IF(MASTERprerequisitesMATRIX!AE19=2,DYNAMICprerequisites!AJ$2,IF(MASTERprerequisitesMATRIX!AE19=3,DYNAMICprerequisites!AJ$1,"")))</f>
        <v/>
      </c>
      <c r="AK22" s="219" t="str">
        <f>IF(MASTERprerequisitesMATRIX!AF19=1,DYNAMICprerequisites!AK$3,IF(MASTERprerequisitesMATRIX!AF19=2,DYNAMICprerequisites!AK$2,IF(MASTERprerequisitesMATRIX!AF19=3,DYNAMICprerequisites!AK$1,"")))</f>
        <v/>
      </c>
      <c r="AL22" s="219" t="str">
        <f>IF(MASTERprerequisitesMATRIX!AG19=1,DYNAMICprerequisites!AL$3,IF(MASTERprerequisitesMATRIX!AG19=2,DYNAMICprerequisites!AL$2,IF(MASTERprerequisitesMATRIX!AG19=3,DYNAMICprerequisites!AL$1,"")))</f>
        <v/>
      </c>
      <c r="AM22" s="219" t="str">
        <f>IF(MASTERprerequisitesMATRIX!AH19=1,DYNAMICprerequisites!AM$3,IF(MASTERprerequisitesMATRIX!AH19=2,DYNAMICprerequisites!AM$2,IF(MASTERprerequisitesMATRIX!AH19=3,DYNAMICprerequisites!AM$1,"")))</f>
        <v/>
      </c>
      <c r="AN22" s="219" t="str">
        <f>IF(MASTERprerequisitesMATRIX!AI19=1,DYNAMICprerequisites!AN$3,IF(MASTERprerequisitesMATRIX!AI19=2,DYNAMICprerequisites!AN$2,IF(MASTERprerequisitesMATRIX!AI19=3,DYNAMICprerequisites!AN$1,"")))</f>
        <v/>
      </c>
      <c r="AO22" s="219" t="str">
        <f>IF(MASTERprerequisitesMATRIX!AJ19=1,DYNAMICprerequisites!AO$3,IF(MASTERprerequisitesMATRIX!AJ19=2,DYNAMICprerequisites!AO$2,IF(MASTERprerequisitesMATRIX!AJ19=3,DYNAMICprerequisites!AO$1,"")))</f>
        <v/>
      </c>
      <c r="AP22" s="219" t="str">
        <f>IF(MASTERprerequisitesMATRIX!AK19=1,DYNAMICprerequisites!AP$3,IF(MASTERprerequisitesMATRIX!AK19=2,DYNAMICprerequisites!AP$2,IF(MASTERprerequisitesMATRIX!AK19=3,DYNAMICprerequisites!AP$1,"")))</f>
        <v/>
      </c>
      <c r="AQ22" s="219" t="str">
        <f>IF(MASTERprerequisitesMATRIX!AL19=1,DYNAMICprerequisites!AQ$3,IF(MASTERprerequisitesMATRIX!AL19=2,DYNAMICprerequisites!AQ$2,IF(MASTERprerequisitesMATRIX!AL19=3,DYNAMICprerequisites!AQ$1,"")))</f>
        <v/>
      </c>
      <c r="AR22" s="219" t="str">
        <f>IF(MASTERprerequisitesMATRIX!AM19=1,DYNAMICprerequisites!AR$3,IF(MASTERprerequisitesMATRIX!AM19=2,DYNAMICprerequisites!AR$2,IF(MASTERprerequisitesMATRIX!AM19=3,DYNAMICprerequisites!AR$1,"")))</f>
        <v/>
      </c>
      <c r="AS22" s="219" t="str">
        <f>IF(MASTERprerequisitesMATRIX!AN19=1,DYNAMICprerequisites!AS$3,IF(MASTERprerequisitesMATRIX!AN19=2,DYNAMICprerequisites!AS$2,IF(MASTERprerequisitesMATRIX!AN19=3,DYNAMICprerequisites!AS$1,"")))</f>
        <v/>
      </c>
      <c r="AT22" s="219" t="str">
        <f>IF(MASTERprerequisitesMATRIX!AO19=1,DYNAMICprerequisites!AT$3,IF(MASTERprerequisitesMATRIX!AO19=2,DYNAMICprerequisites!AT$2,IF(MASTERprerequisitesMATRIX!AO19=3,DYNAMICprerequisites!AT$1,"")))</f>
        <v/>
      </c>
      <c r="AU22" s="219" t="str">
        <f>IF(MASTERprerequisitesMATRIX!AP19=1,DYNAMICprerequisites!AU$3,IF(MASTERprerequisitesMATRIX!AP19=2,DYNAMICprerequisites!AU$2,IF(MASTERprerequisitesMATRIX!AP19=3,DYNAMICprerequisites!AU$1,"")))</f>
        <v/>
      </c>
      <c r="AV22" s="219" t="str">
        <f>IF(MASTERprerequisitesMATRIX!AQ19=1,DYNAMICprerequisites!AV$3,IF(MASTERprerequisitesMATRIX!AQ19=2,DYNAMICprerequisites!AV$2,IF(MASTERprerequisitesMATRIX!AQ19=3,DYNAMICprerequisites!AV$1,"")))</f>
        <v/>
      </c>
      <c r="AW22" s="219" t="str">
        <f>IF(MASTERprerequisitesMATRIX!AR19=1,DYNAMICprerequisites!AW$3,IF(MASTERprerequisitesMATRIX!AR19=2,DYNAMICprerequisites!AW$2,IF(MASTERprerequisitesMATRIX!AR19=3,DYNAMICprerequisites!AW$1,"")))</f>
        <v/>
      </c>
      <c r="AX22" s="219" t="str">
        <f>IF(MASTERprerequisitesMATRIX!AS19=1,DYNAMICprerequisites!AX$3,IF(MASTERprerequisitesMATRIX!AS19=2,DYNAMICprerequisites!AX$2,IF(MASTERprerequisitesMATRIX!AS19=3,DYNAMICprerequisites!AX$1,"")))</f>
        <v/>
      </c>
      <c r="AY22" s="219" t="str">
        <f>IF(MASTERprerequisitesMATRIX!AT19=1,DYNAMICprerequisites!AY$3,IF(MASTERprerequisitesMATRIX!AT19=2,DYNAMICprerequisites!AY$2,IF(MASTERprerequisitesMATRIX!AT19=3,DYNAMICprerequisites!AY$1,"")))</f>
        <v/>
      </c>
      <c r="AZ22" s="219" t="str">
        <f>IF(MASTERprerequisitesMATRIX!AU19=1,DYNAMICprerequisites!AZ$3,IF(MASTERprerequisitesMATRIX!AU19=2,DYNAMICprerequisites!AZ$2,IF(MASTERprerequisitesMATRIX!AU19=3,DYNAMICprerequisites!AZ$1,"")))</f>
        <v/>
      </c>
      <c r="BA22" s="219" t="str">
        <f>IF(MASTERprerequisitesMATRIX!AV19=1,DYNAMICprerequisites!BA$3,IF(MASTERprerequisitesMATRIX!AV19=2,DYNAMICprerequisites!BA$2,IF(MASTERprerequisitesMATRIX!AV19=3,DYNAMICprerequisites!BA$1,"")))</f>
        <v/>
      </c>
      <c r="BB22" s="219" t="str">
        <f>IF(MASTERprerequisitesMATRIX!AW19=1,DYNAMICprerequisites!BB$3,IF(MASTERprerequisitesMATRIX!AW19=2,DYNAMICprerequisites!BB$2,IF(MASTERprerequisitesMATRIX!AW19=3,DYNAMICprerequisites!BB$1,"")))</f>
        <v/>
      </c>
      <c r="BC22" s="219" t="str">
        <f>IF(MASTERprerequisitesMATRIX!AX19=1,DYNAMICprerequisites!BC$3,IF(MASTERprerequisitesMATRIX!AX19=2,DYNAMICprerequisites!BC$2,IF(MASTERprerequisitesMATRIX!AX19=3,DYNAMICprerequisites!BC$1,"")))</f>
        <v/>
      </c>
      <c r="BD22" s="219" t="str">
        <f>IF(MASTERprerequisitesMATRIX!AY19=1,DYNAMICprerequisites!BD$3,IF(MASTERprerequisitesMATRIX!AY19=2,DYNAMICprerequisites!BD$2,IF(MASTERprerequisitesMATRIX!AY19=3,DYNAMICprerequisites!BD$1,"")))</f>
        <v/>
      </c>
      <c r="BE22" s="219" t="str">
        <f>IF(MASTERprerequisitesMATRIX!AZ19=1,DYNAMICprerequisites!BE$3,IF(MASTERprerequisitesMATRIX!AZ19=2,DYNAMICprerequisites!BE$2,IF(MASTERprerequisitesMATRIX!AZ19=3,DYNAMICprerequisites!BE$1,"")))</f>
        <v/>
      </c>
      <c r="BF22" s="219" t="str">
        <f>IF(MASTERprerequisitesMATRIX!BA19=1,DYNAMICprerequisites!BF$3,IF(MASTERprerequisitesMATRIX!BA19=2,DYNAMICprerequisites!BF$2,IF(MASTERprerequisitesMATRIX!BA19=3,DYNAMICprerequisites!BF$1,"")))</f>
        <v/>
      </c>
      <c r="BG22" s="219" t="str">
        <f>IF(MASTERprerequisitesMATRIX!BB19=1,DYNAMICprerequisites!BG$3,IF(MASTERprerequisitesMATRIX!BB19=2,DYNAMICprerequisites!BG$2,IF(MASTERprerequisitesMATRIX!BB19=3,DYNAMICprerequisites!BG$1,"")))</f>
        <v/>
      </c>
      <c r="BH22" s="219" t="str">
        <f>IF(MASTERprerequisitesMATRIX!BC19=1,DYNAMICprerequisites!BH$3,IF(MASTERprerequisitesMATRIX!BC19=2,DYNAMICprerequisites!BH$2,IF(MASTERprerequisitesMATRIX!BC19=3,DYNAMICprerequisites!BH$1,"")))</f>
        <v/>
      </c>
      <c r="BI22" s="219" t="str">
        <f>IF(MASTERprerequisitesMATRIX!BD19=1,DYNAMICprerequisites!BI$3,IF(MASTERprerequisitesMATRIX!BD19=2,DYNAMICprerequisites!BI$2,IF(MASTERprerequisitesMATRIX!BD19=3,DYNAMICprerequisites!BI$1,"")))</f>
        <v/>
      </c>
      <c r="BJ22" s="219" t="str">
        <f>IF(MASTERprerequisitesMATRIX!BE19=1,DYNAMICprerequisites!BJ$3,IF(MASTERprerequisitesMATRIX!BE19=2,DYNAMICprerequisites!BJ$2,IF(MASTERprerequisitesMATRIX!BE19=3,DYNAMICprerequisites!BJ$1,"")))</f>
        <v/>
      </c>
      <c r="BK22" s="219" t="str">
        <f>IF(MASTERprerequisitesMATRIX!BF19=1,DYNAMICprerequisites!BK$3,IF(MASTERprerequisitesMATRIX!BF19=2,DYNAMICprerequisites!BK$2,IF(MASTERprerequisitesMATRIX!BF19=3,DYNAMICprerequisites!BK$1,"")))</f>
        <v/>
      </c>
      <c r="BL22" s="219" t="str">
        <f>IF(MASTERprerequisitesMATRIX!BG19=1,DYNAMICprerequisites!BL$3,IF(MASTERprerequisitesMATRIX!BG19=2,DYNAMICprerequisites!BL$2,IF(MASTERprerequisitesMATRIX!BG19=3,DYNAMICprerequisites!BL$1,"")))</f>
        <v/>
      </c>
      <c r="BM22" s="219" t="str">
        <f>IF(MASTERprerequisitesMATRIX!BH19=1,DYNAMICprerequisites!BM$3,IF(MASTERprerequisitesMATRIX!BH19=2,DYNAMICprerequisites!BM$2,IF(MASTERprerequisitesMATRIX!BH19=3,DYNAMICprerequisites!BM$1,"")))</f>
        <v/>
      </c>
      <c r="BN22" s="219" t="str">
        <f>IF(MASTERprerequisitesMATRIX!BI19=1,DYNAMICprerequisites!BN$3,IF(MASTERprerequisitesMATRIX!BI19=2,DYNAMICprerequisites!BN$2,IF(MASTERprerequisitesMATRIX!BI19=3,DYNAMICprerequisites!BN$1,"")))</f>
        <v/>
      </c>
      <c r="BO22" s="219" t="str">
        <f>IF(MASTERprerequisitesMATRIX!BJ19=1,DYNAMICprerequisites!BO$3,IF(MASTERprerequisitesMATRIX!BJ19=2,DYNAMICprerequisites!BO$2,IF(MASTERprerequisitesMATRIX!BJ19=3,DYNAMICprerequisites!BO$1,"")))</f>
        <v/>
      </c>
      <c r="BP22" s="219" t="str">
        <f>IF(MASTERprerequisitesMATRIX!BK19=1,DYNAMICprerequisites!BP$3,IF(MASTERprerequisitesMATRIX!BK19=2,DYNAMICprerequisites!BP$2,IF(MASTERprerequisitesMATRIX!BK19=3,DYNAMICprerequisites!BP$1,"")))</f>
        <v/>
      </c>
      <c r="BQ22" s="219" t="str">
        <f>IF(MASTERprerequisitesMATRIX!BL19=1,DYNAMICprerequisites!BQ$3,IF(MASTERprerequisitesMATRIX!BL19=2,DYNAMICprerequisites!BQ$2,IF(MASTERprerequisitesMATRIX!BL19=3,DYNAMICprerequisites!BQ$1,"")))</f>
        <v/>
      </c>
      <c r="BR22" s="219" t="str">
        <f>IF(MASTERprerequisitesMATRIX!BM19=1,DYNAMICprerequisites!BR$3,IF(MASTERprerequisitesMATRIX!BM19=2,DYNAMICprerequisites!BR$2,IF(MASTERprerequisitesMATRIX!BM19=3,DYNAMICprerequisites!BR$1,"")))</f>
        <v/>
      </c>
      <c r="BS22" s="219" t="str">
        <f>IF(MASTERprerequisitesMATRIX!BN19=1,DYNAMICprerequisites!BS$3,IF(MASTERprerequisitesMATRIX!BN19=2,DYNAMICprerequisites!BS$2,IF(MASTERprerequisitesMATRIX!BN19=3,DYNAMICprerequisites!BS$1,"")))</f>
        <v/>
      </c>
      <c r="BT22" s="219" t="str">
        <f>IF(MASTERprerequisitesMATRIX!BO19=1,DYNAMICprerequisites!BT$3,IF(MASTERprerequisitesMATRIX!BO19=2,DYNAMICprerequisites!BT$2,IF(MASTERprerequisitesMATRIX!BO19=3,DYNAMICprerequisites!BT$1,"")))</f>
        <v/>
      </c>
      <c r="BU22" s="219" t="str">
        <f>IF(MASTERprerequisitesMATRIX!BP19=1,DYNAMICprerequisites!BU$3,IF(MASTERprerequisitesMATRIX!BP19=2,DYNAMICprerequisites!BU$2,IF(MASTERprerequisitesMATRIX!BP19=3,DYNAMICprerequisites!BU$1,"")))</f>
        <v/>
      </c>
      <c r="BV22" s="219" t="str">
        <f>IF(MASTERprerequisitesMATRIX!BQ19=1,DYNAMICprerequisites!BV$3,IF(MASTERprerequisitesMATRIX!BQ19=2,DYNAMICprerequisites!BV$2,IF(MASTERprerequisitesMATRIX!BQ19=3,DYNAMICprerequisites!BV$1,"")))</f>
        <v/>
      </c>
      <c r="BW22" s="219" t="str">
        <f>IF(MASTERprerequisitesMATRIX!BR19=1,DYNAMICprerequisites!BW$3,IF(MASTERprerequisitesMATRIX!BR19=2,DYNAMICprerequisites!BW$2,IF(MASTERprerequisitesMATRIX!BR19=3,DYNAMICprerequisites!BW$1,"")))</f>
        <v/>
      </c>
      <c r="BX22" s="219" t="str">
        <f>IF(MASTERprerequisitesMATRIX!BS19=1,DYNAMICprerequisites!BX$3,IF(MASTERprerequisitesMATRIX!BS19=2,DYNAMICprerequisites!BX$2,IF(MASTERprerequisitesMATRIX!BS19=3,DYNAMICprerequisites!BX$1,"")))</f>
        <v/>
      </c>
      <c r="BY22" s="219" t="str">
        <f>IF(MASTERprerequisitesMATRIX!BT19=1,DYNAMICprerequisites!BY$3,IF(MASTERprerequisitesMATRIX!BT19=2,DYNAMICprerequisites!BY$2,IF(MASTERprerequisitesMATRIX!BT19=3,DYNAMICprerequisites!BY$1,"")))</f>
        <v/>
      </c>
      <c r="BZ22" s="219" t="str">
        <f>IF(MASTERprerequisitesMATRIX!BU19=1,DYNAMICprerequisites!BZ$3,IF(MASTERprerequisitesMATRIX!BU19=2,DYNAMICprerequisites!BZ$2,IF(MASTERprerequisitesMATRIX!BU19=3,DYNAMICprerequisites!BZ$1,"")))</f>
        <v/>
      </c>
      <c r="CA22" s="219"/>
      <c r="CB22" s="219"/>
      <c r="CC22" s="219"/>
      <c r="CD22" s="219"/>
      <c r="CE22" s="219"/>
      <c r="CF22" s="219"/>
      <c r="CG22" s="219"/>
      <c r="CH22" s="219"/>
      <c r="CI22" s="219"/>
      <c r="CJ22" s="219"/>
      <c r="CK22" s="219"/>
      <c r="CL22" s="219"/>
      <c r="CM22" s="219"/>
      <c r="CN22" s="219"/>
      <c r="CO22" s="219"/>
      <c r="CP22" s="219"/>
      <c r="CQ22" s="219"/>
      <c r="CR22" s="219"/>
      <c r="CS22" s="219"/>
      <c r="CT22" s="219"/>
      <c r="CU22" s="219"/>
      <c r="CV22" s="219"/>
      <c r="CW22" s="219"/>
      <c r="CX22" s="219"/>
      <c r="CY22" s="219"/>
      <c r="CZ22" s="219"/>
      <c r="DA22" s="219"/>
      <c r="DB22" s="219"/>
      <c r="DC22" s="219"/>
      <c r="DD22" s="219"/>
      <c r="DE22" s="219"/>
      <c r="DF22" s="219"/>
      <c r="DG22" s="219"/>
      <c r="DH22" s="219"/>
      <c r="DI22" s="219"/>
      <c r="DJ22" s="219"/>
      <c r="DK22" s="219"/>
      <c r="DL22" s="219"/>
      <c r="DM22" s="219"/>
      <c r="DN22" s="219"/>
      <c r="DO22" s="219"/>
      <c r="DP22" s="219"/>
      <c r="DQ22" s="219"/>
      <c r="DR22" s="219"/>
      <c r="DS22" s="219"/>
      <c r="DT22" s="219"/>
      <c r="DU22" s="219"/>
      <c r="DV22" s="219"/>
      <c r="DW22" s="219"/>
      <c r="DX22" s="219"/>
      <c r="DY22" s="219"/>
      <c r="DZ22" s="219"/>
      <c r="EA22" s="219"/>
      <c r="EB22" s="219"/>
      <c r="EC22" s="219"/>
      <c r="ED22" s="219"/>
      <c r="EE22" s="219"/>
      <c r="EF22" s="219"/>
      <c r="EG22" s="219"/>
      <c r="EH22" s="219"/>
      <c r="EI22" s="219"/>
      <c r="EJ22" s="219"/>
      <c r="EK22" s="219"/>
      <c r="EL22" s="219"/>
      <c r="EM22" s="219"/>
      <c r="EN22" s="219"/>
      <c r="EO22" s="219"/>
      <c r="EP22" s="219"/>
      <c r="EQ22" s="219"/>
      <c r="ER22" s="219"/>
      <c r="ES22" s="219"/>
      <c r="ET22" s="219"/>
      <c r="EU22" s="219"/>
      <c r="EV22" s="219"/>
      <c r="EW22" s="219"/>
      <c r="EX22" s="219"/>
      <c r="EY22" s="219"/>
      <c r="EZ22" s="219"/>
      <c r="FA22" s="219"/>
      <c r="FB22" s="219"/>
      <c r="FC22" s="219"/>
      <c r="FD22" s="219"/>
      <c r="FE22" s="219"/>
      <c r="FF22" s="219"/>
      <c r="FG22" s="219"/>
      <c r="FH22" s="219"/>
      <c r="FI22" s="219"/>
      <c r="FJ22" s="219"/>
      <c r="FK22" s="219"/>
      <c r="FL22" s="219"/>
      <c r="FM22" s="219"/>
      <c r="FN22" s="219"/>
      <c r="FO22" s="219"/>
      <c r="FP22" s="219"/>
      <c r="FQ22" s="219"/>
      <c r="FR22" s="219"/>
      <c r="FS22" s="219"/>
      <c r="FT22" s="219"/>
      <c r="FU22" s="219"/>
      <c r="FV22" s="219"/>
      <c r="FW22" s="219"/>
      <c r="FX22" s="219"/>
      <c r="FY22" s="219"/>
      <c r="FZ22" s="219"/>
      <c r="GA22" s="219"/>
      <c r="GB22" s="219"/>
      <c r="GC22" s="219"/>
      <c r="GD22" s="219"/>
      <c r="GE22" s="219"/>
      <c r="GF22" s="219"/>
      <c r="GG22" s="219"/>
      <c r="GH22" s="219"/>
      <c r="GI22" s="219"/>
      <c r="GJ22" s="219"/>
      <c r="GK22" s="219"/>
      <c r="GL22" s="219"/>
      <c r="GM22" s="219"/>
      <c r="GN22" s="219"/>
      <c r="GO22" s="219"/>
      <c r="GP22" s="219"/>
      <c r="GQ22" s="219"/>
      <c r="GR22" s="219"/>
      <c r="GS22" s="219"/>
      <c r="GT22" s="219"/>
      <c r="GU22" s="219"/>
      <c r="GV22" s="219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219"/>
      <c r="HJ22" s="219"/>
      <c r="HK22" s="219"/>
      <c r="HL22" s="219"/>
      <c r="HM22" s="219"/>
      <c r="HN22" s="219"/>
      <c r="HO22" s="219"/>
      <c r="HP22" s="219"/>
      <c r="HQ22" s="219"/>
      <c r="HR22" s="219"/>
      <c r="HS22" s="219"/>
      <c r="HT22" s="219"/>
      <c r="HU22" s="219"/>
      <c r="HV22" s="219"/>
      <c r="HW22" s="219"/>
      <c r="HX22" s="219"/>
      <c r="HY22" s="219"/>
      <c r="HZ22" s="219"/>
      <c r="IA22" s="219"/>
      <c r="IB22" s="219"/>
      <c r="IC22" s="219"/>
      <c r="ID22" s="219"/>
      <c r="IE22" s="219"/>
      <c r="IF22" s="219"/>
      <c r="IG22" s="219"/>
      <c r="IH22" s="219"/>
      <c r="II22" s="219"/>
      <c r="IJ22" s="219"/>
      <c r="IK22" s="219"/>
      <c r="IL22" s="219"/>
      <c r="IM22" s="219"/>
      <c r="IN22" s="219"/>
      <c r="IO22" s="219"/>
      <c r="IP22" s="219"/>
      <c r="IQ22" s="219"/>
      <c r="IR22" s="219"/>
      <c r="IS22" s="219"/>
      <c r="IT22" s="219"/>
      <c r="IU22" s="219"/>
      <c r="IV22" s="219"/>
      <c r="IW22" s="219"/>
      <c r="IX22" s="219"/>
      <c r="IY22" s="219"/>
      <c r="IZ22" s="219"/>
      <c r="JA22" s="219"/>
      <c r="JB22" s="219"/>
      <c r="JC22" s="219"/>
      <c r="JD22" s="219"/>
      <c r="JE22" s="219"/>
      <c r="JF22" s="219"/>
      <c r="JG22" s="219"/>
      <c r="JH22" s="219"/>
      <c r="JI22" s="219"/>
      <c r="JJ22" s="219"/>
      <c r="JK22" s="219"/>
      <c r="JL22" s="219"/>
      <c r="JM22" s="219"/>
      <c r="JN22" s="219"/>
      <c r="JO22" s="219"/>
      <c r="JP22" s="219"/>
      <c r="JQ22" s="219"/>
      <c r="JR22" s="219"/>
      <c r="JS22" s="219"/>
      <c r="JT22" s="219"/>
      <c r="JU22" s="219"/>
      <c r="JV22" s="219"/>
      <c r="JW22" s="219"/>
      <c r="JX22" s="219"/>
      <c r="JY22" s="219"/>
      <c r="JZ22" s="219"/>
      <c r="KA22" s="219"/>
      <c r="KB22" s="219"/>
      <c r="KC22" s="219"/>
      <c r="KD22" s="219"/>
      <c r="KE22" s="219"/>
      <c r="KF22" s="219"/>
      <c r="KG22" s="219"/>
      <c r="KH22" s="219"/>
      <c r="KI22" s="219"/>
      <c r="KJ22" s="219"/>
      <c r="KK22" s="219"/>
      <c r="KL22" s="219"/>
      <c r="KM22" s="219"/>
      <c r="KN22" s="219"/>
      <c r="KO22" s="219"/>
      <c r="KP22" s="219"/>
      <c r="KQ22" s="219"/>
      <c r="KR22" s="219"/>
      <c r="KS22" s="219"/>
      <c r="KT22" s="219"/>
      <c r="KU22" s="219"/>
      <c r="KV22" s="219"/>
      <c r="KW22" s="219"/>
      <c r="KX22" s="219"/>
      <c r="KY22" s="219"/>
      <c r="KZ22" s="219"/>
      <c r="LA22" s="219"/>
      <c r="LB22" s="219"/>
      <c r="LC22" s="219"/>
      <c r="LD22" s="219"/>
      <c r="LE22" s="219"/>
    </row>
    <row r="23" spans="1:317" x14ac:dyDescent="0.25">
      <c r="A23" s="214" t="str">
        <f t="shared" si="8"/>
        <v>BLIT 120</v>
      </c>
      <c r="B23" s="214" t="str">
        <f t="shared" si="9"/>
        <v>SP</v>
      </c>
      <c r="C23" s="214" t="str">
        <f t="shared" si="10"/>
        <v>Survey of New Testament Literature</v>
      </c>
      <c r="D23" s="214" t="str">
        <f t="shared" si="11"/>
        <v>None</v>
      </c>
      <c r="E23" s="214" t="str">
        <f t="shared" si="12"/>
        <v/>
      </c>
      <c r="F23" s="211" t="str">
        <f>MASTERprerequisitesMATRIX!A20</f>
        <v>BLIT 120</v>
      </c>
      <c r="G23" s="211" t="str">
        <f>MASTERprerequisitesMATRIX!B20</f>
        <v>SP</v>
      </c>
      <c r="H23" s="211" t="str">
        <f>MASTERprerequisitesMATRIX!C20</f>
        <v>Survey of New Testament Literature</v>
      </c>
      <c r="I23" s="211" t="str">
        <f>MASTERprerequisitesMATRIX!D20</f>
        <v>None</v>
      </c>
      <c r="J23" s="218" t="str">
        <f>IF(MASTERprerequisitesMATRIX!E20=1,DYNAMICprerequisites!J$3,IF(MASTERprerequisitesMATRIX!E20=2,DYNAMICprerequisites!J$2,IF(MASTERprerequisitesMATRIX!E20=3,DYNAMICprerequisites!J$1,"")))</f>
        <v/>
      </c>
      <c r="K23" s="219" t="str">
        <f>IF(MASTERprerequisitesMATRIX!F20=1,DYNAMICprerequisites!K$3,IF(MASTERprerequisitesMATRIX!F20=2,DYNAMICprerequisites!K$2,IF(MASTERprerequisitesMATRIX!F20=3,DYNAMICprerequisites!K$1,"")))</f>
        <v/>
      </c>
      <c r="L23" s="219" t="str">
        <f>IF(MASTERprerequisitesMATRIX!G20=1,DYNAMICprerequisites!L$3,IF(MASTERprerequisitesMATRIX!G20=2,DYNAMICprerequisites!L$2,IF(MASTERprerequisitesMATRIX!G20=3,DYNAMICprerequisites!L$1,"")))</f>
        <v/>
      </c>
      <c r="M23" s="219" t="str">
        <f>IF(MASTERprerequisitesMATRIX!H20=1,DYNAMICprerequisites!M$3,IF(MASTERprerequisitesMATRIX!H20=2,DYNAMICprerequisites!M$2,IF(MASTERprerequisitesMATRIX!H20=3,DYNAMICprerequisites!M$1,"")))</f>
        <v/>
      </c>
      <c r="N23" s="219" t="str">
        <f>IF(MASTERprerequisitesMATRIX!I20=1,DYNAMICprerequisites!N$3,IF(MASTERprerequisitesMATRIX!I20=2,DYNAMICprerequisites!N$2,IF(MASTERprerequisitesMATRIX!I20=3,DYNAMICprerequisites!N$1,"")))</f>
        <v/>
      </c>
      <c r="O23" s="219" t="str">
        <f>IF(MASTERprerequisitesMATRIX!J20=1,DYNAMICprerequisites!O$3,IF(MASTERprerequisitesMATRIX!J20=2,DYNAMICprerequisites!O$2,IF(MASTERprerequisitesMATRIX!J20=3,DYNAMICprerequisites!O$1,"")))</f>
        <v/>
      </c>
      <c r="P23" s="219" t="str">
        <f>IF(MASTERprerequisitesMATRIX!K20=1,DYNAMICprerequisites!P$3,IF(MASTERprerequisitesMATRIX!K20=2,DYNAMICprerequisites!P$2,IF(MASTERprerequisitesMATRIX!K20=3,DYNAMICprerequisites!P$1,"")))</f>
        <v/>
      </c>
      <c r="Q23" s="219" t="str">
        <f>IF(MASTERprerequisitesMATRIX!L20=1,DYNAMICprerequisites!Q$3,IF(MASTERprerequisitesMATRIX!L20=2,DYNAMICprerequisites!Q$2,IF(MASTERprerequisitesMATRIX!L20=3,DYNAMICprerequisites!Q$1,"")))</f>
        <v/>
      </c>
      <c r="R23" s="219" t="str">
        <f>IF(MASTERprerequisitesMATRIX!M20=1,DYNAMICprerequisites!R$3,IF(MASTERprerequisitesMATRIX!M20=2,DYNAMICprerequisites!R$2,IF(MASTERprerequisitesMATRIX!M20=3,DYNAMICprerequisites!R$1,"")))</f>
        <v/>
      </c>
      <c r="S23" s="219" t="str">
        <f>IF(MASTERprerequisitesMATRIX!N20=1,DYNAMICprerequisites!S$3,IF(MASTERprerequisitesMATRIX!N20=2,DYNAMICprerequisites!S$2,IF(MASTERprerequisitesMATRIX!N20=3,DYNAMICprerequisites!S$1,"")))</f>
        <v/>
      </c>
      <c r="T23" s="219" t="str">
        <f>IF(MASTERprerequisitesMATRIX!O20=1,DYNAMICprerequisites!T$3,IF(MASTERprerequisitesMATRIX!O20=2,DYNAMICprerequisites!T$2,IF(MASTERprerequisitesMATRIX!O20=3,DYNAMICprerequisites!T$1,"")))</f>
        <v/>
      </c>
      <c r="U23" s="219" t="str">
        <f>IF(MASTERprerequisitesMATRIX!P20=1,DYNAMICprerequisites!U$3,IF(MASTERprerequisitesMATRIX!P20=2,DYNAMICprerequisites!U$2,IF(MASTERprerequisitesMATRIX!P20=3,DYNAMICprerequisites!U$1,"")))</f>
        <v/>
      </c>
      <c r="V23" s="219" t="str">
        <f>IF(MASTERprerequisitesMATRIX!Q20=1,DYNAMICprerequisites!V$3,IF(MASTERprerequisitesMATRIX!Q20=2,DYNAMICprerequisites!V$2,IF(MASTERprerequisitesMATRIX!Q20=3,DYNAMICprerequisites!V$1,"")))</f>
        <v/>
      </c>
      <c r="W23" s="219" t="str">
        <f>IF(MASTERprerequisitesMATRIX!R20=1,DYNAMICprerequisites!W$3,IF(MASTERprerequisitesMATRIX!R20=2,DYNAMICprerequisites!W$2,IF(MASTERprerequisitesMATRIX!R20=3,DYNAMICprerequisites!W$1,"")))</f>
        <v/>
      </c>
      <c r="X23" s="219" t="str">
        <f>IF(MASTERprerequisitesMATRIX!S20=1,DYNAMICprerequisites!X$3,IF(MASTERprerequisitesMATRIX!S20=2,DYNAMICprerequisites!X$2,IF(MASTERprerequisitesMATRIX!S20=3,DYNAMICprerequisites!X$1,"")))</f>
        <v/>
      </c>
      <c r="Y23" s="219" t="str">
        <f>IF(MASTERprerequisitesMATRIX!T20=1,DYNAMICprerequisites!Y$3,IF(MASTERprerequisitesMATRIX!T20=2,DYNAMICprerequisites!Y$2,IF(MASTERprerequisitesMATRIX!T20=3,DYNAMICprerequisites!Y$1,"")))</f>
        <v/>
      </c>
      <c r="Z23" s="219" t="str">
        <f>IF(MASTERprerequisitesMATRIX!U20=1,DYNAMICprerequisites!Z$3,IF(MASTERprerequisitesMATRIX!U20=2,DYNAMICprerequisites!Z$2,IF(MASTERprerequisitesMATRIX!U20=3,DYNAMICprerequisites!Z$1,"")))</f>
        <v/>
      </c>
      <c r="AA23" s="219" t="str">
        <f>IF(MASTERprerequisitesMATRIX!V20=1,DYNAMICprerequisites!AA$3,IF(MASTERprerequisitesMATRIX!V20=2,DYNAMICprerequisites!AA$2,IF(MASTERprerequisitesMATRIX!V20=3,DYNAMICprerequisites!AA$1,"")))</f>
        <v/>
      </c>
      <c r="AB23" s="219" t="str">
        <f>IF(MASTERprerequisitesMATRIX!W20=1,DYNAMICprerequisites!AB$3,IF(MASTERprerequisitesMATRIX!W20=2,DYNAMICprerequisites!AB$2,IF(MASTERprerequisitesMATRIX!W20=3,DYNAMICprerequisites!AB$1,"")))</f>
        <v/>
      </c>
      <c r="AC23" s="219" t="str">
        <f>IF(MASTERprerequisitesMATRIX!X20=1,DYNAMICprerequisites!AC$3,IF(MASTERprerequisitesMATRIX!X20=2,DYNAMICprerequisites!AC$2,IF(MASTERprerequisitesMATRIX!X20=3,DYNAMICprerequisites!AC$1,"")))</f>
        <v/>
      </c>
      <c r="AD23" s="219" t="str">
        <f>IF(MASTERprerequisitesMATRIX!Y20=1,DYNAMICprerequisites!AD$3,IF(MASTERprerequisitesMATRIX!Y20=2,DYNAMICprerequisites!AD$2,IF(MASTERprerequisitesMATRIX!Y20=3,DYNAMICprerequisites!AD$1,"")))</f>
        <v/>
      </c>
      <c r="AE23" s="219" t="str">
        <f>IF(MASTERprerequisitesMATRIX!Z20=1,DYNAMICprerequisites!AE$3,IF(MASTERprerequisitesMATRIX!Z20=2,DYNAMICprerequisites!AE$2,IF(MASTERprerequisitesMATRIX!Z20=3,DYNAMICprerequisites!AE$1,"")))</f>
        <v/>
      </c>
      <c r="AF23" s="219" t="str">
        <f>IF(MASTERprerequisitesMATRIX!AA20=1,DYNAMICprerequisites!AF$3,IF(MASTERprerequisitesMATRIX!AA20=2,DYNAMICprerequisites!AF$2,IF(MASTERprerequisitesMATRIX!AA20=3,DYNAMICprerequisites!AF$1,"")))</f>
        <v/>
      </c>
      <c r="AG23" s="219" t="str">
        <f>IF(MASTERprerequisitesMATRIX!AB20=1,DYNAMICprerequisites!AG$3,IF(MASTERprerequisitesMATRIX!AB20=2,DYNAMICprerequisites!AG$2,IF(MASTERprerequisitesMATRIX!AB20=3,DYNAMICprerequisites!AG$1,"")))</f>
        <v/>
      </c>
      <c r="AH23" s="219" t="str">
        <f>IF(MASTERprerequisitesMATRIX!AC20=1,DYNAMICprerequisites!AH$3,IF(MASTERprerequisitesMATRIX!AC20=2,DYNAMICprerequisites!AH$2,IF(MASTERprerequisitesMATRIX!AC20=3,DYNAMICprerequisites!AH$1,"")))</f>
        <v/>
      </c>
      <c r="AI23" s="219" t="str">
        <f>IF(MASTERprerequisitesMATRIX!AD20=1,DYNAMICprerequisites!AI$3,IF(MASTERprerequisitesMATRIX!AD20=2,DYNAMICprerequisites!AI$2,IF(MASTERprerequisitesMATRIX!AD20=3,DYNAMICprerequisites!AI$1,"")))</f>
        <v/>
      </c>
      <c r="AJ23" s="219" t="str">
        <f>IF(MASTERprerequisitesMATRIX!AE20=1,DYNAMICprerequisites!AJ$3,IF(MASTERprerequisitesMATRIX!AE20=2,DYNAMICprerequisites!AJ$2,IF(MASTERprerequisitesMATRIX!AE20=3,DYNAMICprerequisites!AJ$1,"")))</f>
        <v/>
      </c>
      <c r="AK23" s="219" t="str">
        <f>IF(MASTERprerequisitesMATRIX!AF20=1,DYNAMICprerequisites!AK$3,IF(MASTERprerequisitesMATRIX!AF20=2,DYNAMICprerequisites!AK$2,IF(MASTERprerequisitesMATRIX!AF20=3,DYNAMICprerequisites!AK$1,"")))</f>
        <v/>
      </c>
      <c r="AL23" s="219" t="str">
        <f>IF(MASTERprerequisitesMATRIX!AG20=1,DYNAMICprerequisites!AL$3,IF(MASTERprerequisitesMATRIX!AG20=2,DYNAMICprerequisites!AL$2,IF(MASTERprerequisitesMATRIX!AG20=3,DYNAMICprerequisites!AL$1,"")))</f>
        <v/>
      </c>
      <c r="AM23" s="219" t="str">
        <f>IF(MASTERprerequisitesMATRIX!AH20=1,DYNAMICprerequisites!AM$3,IF(MASTERprerequisitesMATRIX!AH20=2,DYNAMICprerequisites!AM$2,IF(MASTERprerequisitesMATRIX!AH20=3,DYNAMICprerequisites!AM$1,"")))</f>
        <v/>
      </c>
      <c r="AN23" s="219" t="str">
        <f>IF(MASTERprerequisitesMATRIX!AI20=1,DYNAMICprerequisites!AN$3,IF(MASTERprerequisitesMATRIX!AI20=2,DYNAMICprerequisites!AN$2,IF(MASTERprerequisitesMATRIX!AI20=3,DYNAMICprerequisites!AN$1,"")))</f>
        <v/>
      </c>
      <c r="AO23" s="219" t="str">
        <f>IF(MASTERprerequisitesMATRIX!AJ20=1,DYNAMICprerequisites!AO$3,IF(MASTERprerequisitesMATRIX!AJ20=2,DYNAMICprerequisites!AO$2,IF(MASTERprerequisitesMATRIX!AJ20=3,DYNAMICprerequisites!AO$1,"")))</f>
        <v/>
      </c>
      <c r="AP23" s="219" t="str">
        <f>IF(MASTERprerequisitesMATRIX!AK20=1,DYNAMICprerequisites!AP$3,IF(MASTERprerequisitesMATRIX!AK20=2,DYNAMICprerequisites!AP$2,IF(MASTERprerequisitesMATRIX!AK20=3,DYNAMICprerequisites!AP$1,"")))</f>
        <v/>
      </c>
      <c r="AQ23" s="219" t="str">
        <f>IF(MASTERprerequisitesMATRIX!AL20=1,DYNAMICprerequisites!AQ$3,IF(MASTERprerequisitesMATRIX!AL20=2,DYNAMICprerequisites!AQ$2,IF(MASTERprerequisitesMATRIX!AL20=3,DYNAMICprerequisites!AQ$1,"")))</f>
        <v/>
      </c>
      <c r="AR23" s="219" t="str">
        <f>IF(MASTERprerequisitesMATRIX!AM20=1,DYNAMICprerequisites!AR$3,IF(MASTERprerequisitesMATRIX!AM20=2,DYNAMICprerequisites!AR$2,IF(MASTERprerequisitesMATRIX!AM20=3,DYNAMICprerequisites!AR$1,"")))</f>
        <v/>
      </c>
      <c r="AS23" s="219" t="str">
        <f>IF(MASTERprerequisitesMATRIX!AN20=1,DYNAMICprerequisites!AS$3,IF(MASTERprerequisitesMATRIX!AN20=2,DYNAMICprerequisites!AS$2,IF(MASTERprerequisitesMATRIX!AN20=3,DYNAMICprerequisites!AS$1,"")))</f>
        <v/>
      </c>
      <c r="AT23" s="219" t="str">
        <f>IF(MASTERprerequisitesMATRIX!AO20=1,DYNAMICprerequisites!AT$3,IF(MASTERprerequisitesMATRIX!AO20=2,DYNAMICprerequisites!AT$2,IF(MASTERprerequisitesMATRIX!AO20=3,DYNAMICprerequisites!AT$1,"")))</f>
        <v/>
      </c>
      <c r="AU23" s="219" t="str">
        <f>IF(MASTERprerequisitesMATRIX!AP20=1,DYNAMICprerequisites!AU$3,IF(MASTERprerequisitesMATRIX!AP20=2,DYNAMICprerequisites!AU$2,IF(MASTERprerequisitesMATRIX!AP20=3,DYNAMICprerequisites!AU$1,"")))</f>
        <v/>
      </c>
      <c r="AV23" s="219" t="str">
        <f>IF(MASTERprerequisitesMATRIX!AQ20=1,DYNAMICprerequisites!AV$3,IF(MASTERprerequisitesMATRIX!AQ20=2,DYNAMICprerequisites!AV$2,IF(MASTERprerequisitesMATRIX!AQ20=3,DYNAMICprerequisites!AV$1,"")))</f>
        <v/>
      </c>
      <c r="AW23" s="219" t="str">
        <f>IF(MASTERprerequisitesMATRIX!AR20=1,DYNAMICprerequisites!AW$3,IF(MASTERprerequisitesMATRIX!AR20=2,DYNAMICprerequisites!AW$2,IF(MASTERprerequisitesMATRIX!AR20=3,DYNAMICprerequisites!AW$1,"")))</f>
        <v/>
      </c>
      <c r="AX23" s="219" t="str">
        <f>IF(MASTERprerequisitesMATRIX!AS20=1,DYNAMICprerequisites!AX$3,IF(MASTERprerequisitesMATRIX!AS20=2,DYNAMICprerequisites!AX$2,IF(MASTERprerequisitesMATRIX!AS20=3,DYNAMICprerequisites!AX$1,"")))</f>
        <v/>
      </c>
      <c r="AY23" s="219" t="str">
        <f>IF(MASTERprerequisitesMATRIX!AT20=1,DYNAMICprerequisites!AY$3,IF(MASTERprerequisitesMATRIX!AT20=2,DYNAMICprerequisites!AY$2,IF(MASTERprerequisitesMATRIX!AT20=3,DYNAMICprerequisites!AY$1,"")))</f>
        <v/>
      </c>
      <c r="AZ23" s="219" t="str">
        <f>IF(MASTERprerequisitesMATRIX!AU20=1,DYNAMICprerequisites!AZ$3,IF(MASTERprerequisitesMATRIX!AU20=2,DYNAMICprerequisites!AZ$2,IF(MASTERprerequisitesMATRIX!AU20=3,DYNAMICprerequisites!AZ$1,"")))</f>
        <v/>
      </c>
      <c r="BA23" s="219" t="str">
        <f>IF(MASTERprerequisitesMATRIX!AV20=1,DYNAMICprerequisites!BA$3,IF(MASTERprerequisitesMATRIX!AV20=2,DYNAMICprerequisites!BA$2,IF(MASTERprerequisitesMATRIX!AV20=3,DYNAMICprerequisites!BA$1,"")))</f>
        <v/>
      </c>
      <c r="BB23" s="219" t="str">
        <f>IF(MASTERprerequisitesMATRIX!AW20=1,DYNAMICprerequisites!BB$3,IF(MASTERprerequisitesMATRIX!AW20=2,DYNAMICprerequisites!BB$2,IF(MASTERprerequisitesMATRIX!AW20=3,DYNAMICprerequisites!BB$1,"")))</f>
        <v/>
      </c>
      <c r="BC23" s="219" t="str">
        <f>IF(MASTERprerequisitesMATRIX!AX20=1,DYNAMICprerequisites!BC$3,IF(MASTERprerequisitesMATRIX!AX20=2,DYNAMICprerequisites!BC$2,IF(MASTERprerequisitesMATRIX!AX20=3,DYNAMICprerequisites!BC$1,"")))</f>
        <v/>
      </c>
      <c r="BD23" s="219" t="str">
        <f>IF(MASTERprerequisitesMATRIX!AY20=1,DYNAMICprerequisites!BD$3,IF(MASTERprerequisitesMATRIX!AY20=2,DYNAMICprerequisites!BD$2,IF(MASTERprerequisitesMATRIX!AY20=3,DYNAMICprerequisites!BD$1,"")))</f>
        <v/>
      </c>
      <c r="BE23" s="219" t="str">
        <f>IF(MASTERprerequisitesMATRIX!AZ20=1,DYNAMICprerequisites!BE$3,IF(MASTERprerequisitesMATRIX!AZ20=2,DYNAMICprerequisites!BE$2,IF(MASTERprerequisitesMATRIX!AZ20=3,DYNAMICprerequisites!BE$1,"")))</f>
        <v/>
      </c>
      <c r="BF23" s="219" t="str">
        <f>IF(MASTERprerequisitesMATRIX!BA20=1,DYNAMICprerequisites!BF$3,IF(MASTERprerequisitesMATRIX!BA20=2,DYNAMICprerequisites!BF$2,IF(MASTERprerequisitesMATRIX!BA20=3,DYNAMICprerequisites!BF$1,"")))</f>
        <v/>
      </c>
      <c r="BG23" s="219" t="str">
        <f>IF(MASTERprerequisitesMATRIX!BB20=1,DYNAMICprerequisites!BG$3,IF(MASTERprerequisitesMATRIX!BB20=2,DYNAMICprerequisites!BG$2,IF(MASTERprerequisitesMATRIX!BB20=3,DYNAMICprerequisites!BG$1,"")))</f>
        <v/>
      </c>
      <c r="BH23" s="219" t="str">
        <f>IF(MASTERprerequisitesMATRIX!BC20=1,DYNAMICprerequisites!BH$3,IF(MASTERprerequisitesMATRIX!BC20=2,DYNAMICprerequisites!BH$2,IF(MASTERprerequisitesMATRIX!BC20=3,DYNAMICprerequisites!BH$1,"")))</f>
        <v/>
      </c>
      <c r="BI23" s="219" t="str">
        <f>IF(MASTERprerequisitesMATRIX!BD20=1,DYNAMICprerequisites!BI$3,IF(MASTERprerequisitesMATRIX!BD20=2,DYNAMICprerequisites!BI$2,IF(MASTERprerequisitesMATRIX!BD20=3,DYNAMICprerequisites!BI$1,"")))</f>
        <v/>
      </c>
      <c r="BJ23" s="219" t="str">
        <f>IF(MASTERprerequisitesMATRIX!BE20=1,DYNAMICprerequisites!BJ$3,IF(MASTERprerequisitesMATRIX!BE20=2,DYNAMICprerequisites!BJ$2,IF(MASTERprerequisitesMATRIX!BE20=3,DYNAMICprerequisites!BJ$1,"")))</f>
        <v/>
      </c>
      <c r="BK23" s="219" t="str">
        <f>IF(MASTERprerequisitesMATRIX!BF20=1,DYNAMICprerequisites!BK$3,IF(MASTERprerequisitesMATRIX!BF20=2,DYNAMICprerequisites!BK$2,IF(MASTERprerequisitesMATRIX!BF20=3,DYNAMICprerequisites!BK$1,"")))</f>
        <v/>
      </c>
      <c r="BL23" s="219" t="str">
        <f>IF(MASTERprerequisitesMATRIX!BG20=1,DYNAMICprerequisites!BL$3,IF(MASTERprerequisitesMATRIX!BG20=2,DYNAMICprerequisites!BL$2,IF(MASTERprerequisitesMATRIX!BG20=3,DYNAMICprerequisites!BL$1,"")))</f>
        <v/>
      </c>
      <c r="BM23" s="219" t="str">
        <f>IF(MASTERprerequisitesMATRIX!BH20=1,DYNAMICprerequisites!BM$3,IF(MASTERprerequisitesMATRIX!BH20=2,DYNAMICprerequisites!BM$2,IF(MASTERprerequisitesMATRIX!BH20=3,DYNAMICprerequisites!BM$1,"")))</f>
        <v/>
      </c>
      <c r="BN23" s="219" t="str">
        <f>IF(MASTERprerequisitesMATRIX!BI20=1,DYNAMICprerequisites!BN$3,IF(MASTERprerequisitesMATRIX!BI20=2,DYNAMICprerequisites!BN$2,IF(MASTERprerequisitesMATRIX!BI20=3,DYNAMICprerequisites!BN$1,"")))</f>
        <v/>
      </c>
      <c r="BO23" s="219" t="str">
        <f>IF(MASTERprerequisitesMATRIX!BJ20=1,DYNAMICprerequisites!BO$3,IF(MASTERprerequisitesMATRIX!BJ20=2,DYNAMICprerequisites!BO$2,IF(MASTERprerequisitesMATRIX!BJ20=3,DYNAMICprerequisites!BO$1,"")))</f>
        <v/>
      </c>
      <c r="BP23" s="219" t="str">
        <f>IF(MASTERprerequisitesMATRIX!BK20=1,DYNAMICprerequisites!BP$3,IF(MASTERprerequisitesMATRIX!BK20=2,DYNAMICprerequisites!BP$2,IF(MASTERprerequisitesMATRIX!BK20=3,DYNAMICprerequisites!BP$1,"")))</f>
        <v/>
      </c>
      <c r="BQ23" s="219" t="str">
        <f>IF(MASTERprerequisitesMATRIX!BL20=1,DYNAMICprerequisites!BQ$3,IF(MASTERprerequisitesMATRIX!BL20=2,DYNAMICprerequisites!BQ$2,IF(MASTERprerequisitesMATRIX!BL20=3,DYNAMICprerequisites!BQ$1,"")))</f>
        <v/>
      </c>
      <c r="BR23" s="219" t="str">
        <f>IF(MASTERprerequisitesMATRIX!BM20=1,DYNAMICprerequisites!BR$3,IF(MASTERprerequisitesMATRIX!BM20=2,DYNAMICprerequisites!BR$2,IF(MASTERprerequisitesMATRIX!BM20=3,DYNAMICprerequisites!BR$1,"")))</f>
        <v/>
      </c>
      <c r="BS23" s="219" t="str">
        <f>IF(MASTERprerequisitesMATRIX!BN20=1,DYNAMICprerequisites!BS$3,IF(MASTERprerequisitesMATRIX!BN20=2,DYNAMICprerequisites!BS$2,IF(MASTERprerequisitesMATRIX!BN20=3,DYNAMICprerequisites!BS$1,"")))</f>
        <v/>
      </c>
      <c r="BT23" s="219" t="str">
        <f>IF(MASTERprerequisitesMATRIX!BO20=1,DYNAMICprerequisites!BT$3,IF(MASTERprerequisitesMATRIX!BO20=2,DYNAMICprerequisites!BT$2,IF(MASTERprerequisitesMATRIX!BO20=3,DYNAMICprerequisites!BT$1,"")))</f>
        <v/>
      </c>
      <c r="BU23" s="219" t="str">
        <f>IF(MASTERprerequisitesMATRIX!BP20=1,DYNAMICprerequisites!BU$3,IF(MASTERprerequisitesMATRIX!BP20=2,DYNAMICprerequisites!BU$2,IF(MASTERprerequisitesMATRIX!BP20=3,DYNAMICprerequisites!BU$1,"")))</f>
        <v/>
      </c>
      <c r="BV23" s="219" t="str">
        <f>IF(MASTERprerequisitesMATRIX!BQ20=1,DYNAMICprerequisites!BV$3,IF(MASTERprerequisitesMATRIX!BQ20=2,DYNAMICprerequisites!BV$2,IF(MASTERprerequisitesMATRIX!BQ20=3,DYNAMICprerequisites!BV$1,"")))</f>
        <v/>
      </c>
      <c r="BW23" s="219" t="str">
        <f>IF(MASTERprerequisitesMATRIX!BR20=1,DYNAMICprerequisites!BW$3,IF(MASTERprerequisitesMATRIX!BR20=2,DYNAMICprerequisites!BW$2,IF(MASTERprerequisitesMATRIX!BR20=3,DYNAMICprerequisites!BW$1,"")))</f>
        <v/>
      </c>
      <c r="BX23" s="219" t="str">
        <f>IF(MASTERprerequisitesMATRIX!BS20=1,DYNAMICprerequisites!BX$3,IF(MASTERprerequisitesMATRIX!BS20=2,DYNAMICprerequisites!BX$2,IF(MASTERprerequisitesMATRIX!BS20=3,DYNAMICprerequisites!BX$1,"")))</f>
        <v/>
      </c>
      <c r="BY23" s="219" t="str">
        <f>IF(MASTERprerequisitesMATRIX!BT20=1,DYNAMICprerequisites!BY$3,IF(MASTERprerequisitesMATRIX!BT20=2,DYNAMICprerequisites!BY$2,IF(MASTERprerequisitesMATRIX!BT20=3,DYNAMICprerequisites!BY$1,"")))</f>
        <v/>
      </c>
      <c r="BZ23" s="219" t="str">
        <f>IF(MASTERprerequisitesMATRIX!BU20=1,DYNAMICprerequisites!BZ$3,IF(MASTERprerequisitesMATRIX!BU20=2,DYNAMICprerequisites!BZ$2,IF(MASTERprerequisitesMATRIX!BU20=3,DYNAMICprerequisites!BZ$1,"")))</f>
        <v/>
      </c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219"/>
      <c r="CS23" s="219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  <c r="EM23" s="219"/>
      <c r="EN23" s="219"/>
      <c r="EO23" s="219"/>
      <c r="EP23" s="219"/>
      <c r="EQ23" s="219"/>
      <c r="ER23" s="219"/>
      <c r="ES23" s="219"/>
      <c r="ET23" s="219"/>
      <c r="EU23" s="219"/>
      <c r="EV23" s="219"/>
      <c r="EW23" s="219"/>
      <c r="EX23" s="219"/>
      <c r="EY23" s="219"/>
      <c r="EZ23" s="219"/>
      <c r="FA23" s="219"/>
      <c r="FB23" s="219"/>
      <c r="FC23" s="219"/>
      <c r="FD23" s="219"/>
      <c r="FE23" s="219"/>
      <c r="FF23" s="219"/>
      <c r="FG23" s="219"/>
      <c r="FH23" s="219"/>
      <c r="FI23" s="219"/>
      <c r="FJ23" s="219"/>
      <c r="FK23" s="219"/>
      <c r="FL23" s="219"/>
      <c r="FM23" s="219"/>
      <c r="FN23" s="219"/>
      <c r="FO23" s="219"/>
      <c r="FP23" s="219"/>
      <c r="FQ23" s="219"/>
      <c r="FR23" s="219"/>
      <c r="FS23" s="219"/>
      <c r="FT23" s="219"/>
      <c r="FU23" s="219"/>
      <c r="FV23" s="219"/>
      <c r="FW23" s="219"/>
      <c r="FX23" s="219"/>
      <c r="FY23" s="219"/>
      <c r="FZ23" s="219"/>
      <c r="GA23" s="219"/>
      <c r="GB23" s="219"/>
      <c r="GC23" s="219"/>
      <c r="GD23" s="219"/>
      <c r="GE23" s="219"/>
      <c r="GF23" s="219"/>
      <c r="GG23" s="219"/>
      <c r="GH23" s="219"/>
      <c r="GI23" s="219"/>
      <c r="GJ23" s="219"/>
      <c r="GK23" s="219"/>
      <c r="GL23" s="219"/>
      <c r="GM23" s="219"/>
      <c r="GN23" s="219"/>
      <c r="GO23" s="219"/>
      <c r="GP23" s="219"/>
      <c r="GQ23" s="219"/>
      <c r="GR23" s="219"/>
      <c r="GS23" s="219"/>
      <c r="GT23" s="219"/>
      <c r="GU23" s="219"/>
      <c r="GV23" s="219"/>
      <c r="GW23" s="219"/>
      <c r="GX23" s="219"/>
      <c r="GY23" s="219"/>
      <c r="GZ23" s="219"/>
      <c r="HA23" s="219"/>
      <c r="HB23" s="219"/>
      <c r="HC23" s="219"/>
      <c r="HD23" s="219"/>
      <c r="HE23" s="219"/>
      <c r="HF23" s="219"/>
      <c r="HG23" s="219"/>
      <c r="HH23" s="219"/>
      <c r="HI23" s="219"/>
      <c r="HJ23" s="219"/>
      <c r="HK23" s="219"/>
      <c r="HL23" s="219"/>
      <c r="HM23" s="219"/>
      <c r="HN23" s="219"/>
      <c r="HO23" s="219"/>
      <c r="HP23" s="219"/>
      <c r="HQ23" s="219"/>
      <c r="HR23" s="219"/>
      <c r="HS23" s="219"/>
      <c r="HT23" s="219"/>
      <c r="HU23" s="219"/>
      <c r="HV23" s="219"/>
      <c r="HW23" s="219"/>
      <c r="HX23" s="219"/>
      <c r="HY23" s="219"/>
      <c r="HZ23" s="219"/>
      <c r="IA23" s="219"/>
      <c r="IB23" s="219"/>
      <c r="IC23" s="219"/>
      <c r="ID23" s="219"/>
      <c r="IE23" s="219"/>
      <c r="IF23" s="219"/>
      <c r="IG23" s="219"/>
      <c r="IH23" s="219"/>
      <c r="II23" s="219"/>
      <c r="IJ23" s="219"/>
      <c r="IK23" s="219"/>
      <c r="IL23" s="219"/>
      <c r="IM23" s="219"/>
      <c r="IN23" s="219"/>
      <c r="IO23" s="219"/>
      <c r="IP23" s="219"/>
      <c r="IQ23" s="219"/>
      <c r="IR23" s="219"/>
      <c r="IS23" s="219"/>
      <c r="IT23" s="219"/>
      <c r="IU23" s="219"/>
      <c r="IV23" s="219"/>
      <c r="IW23" s="219"/>
      <c r="IX23" s="219"/>
      <c r="IY23" s="219"/>
      <c r="IZ23" s="219"/>
      <c r="JA23" s="219"/>
      <c r="JB23" s="219"/>
      <c r="JC23" s="219"/>
      <c r="JD23" s="219"/>
      <c r="JE23" s="219"/>
      <c r="JF23" s="219"/>
      <c r="JG23" s="219"/>
      <c r="JH23" s="219"/>
      <c r="JI23" s="219"/>
      <c r="JJ23" s="219"/>
      <c r="JK23" s="219"/>
      <c r="JL23" s="219"/>
      <c r="JM23" s="219"/>
      <c r="JN23" s="219"/>
      <c r="JO23" s="219"/>
      <c r="JP23" s="219"/>
      <c r="JQ23" s="219"/>
      <c r="JR23" s="219"/>
      <c r="JS23" s="219"/>
      <c r="JT23" s="219"/>
      <c r="JU23" s="219"/>
      <c r="JV23" s="219"/>
      <c r="JW23" s="219"/>
      <c r="JX23" s="219"/>
      <c r="JY23" s="219"/>
      <c r="JZ23" s="219"/>
      <c r="KA23" s="219"/>
      <c r="KB23" s="219"/>
      <c r="KC23" s="219"/>
      <c r="KD23" s="219"/>
      <c r="KE23" s="219"/>
      <c r="KF23" s="219"/>
      <c r="KG23" s="219"/>
      <c r="KH23" s="219"/>
      <c r="KI23" s="219"/>
      <c r="KJ23" s="219"/>
      <c r="KK23" s="219"/>
      <c r="KL23" s="219"/>
      <c r="KM23" s="219"/>
      <c r="KN23" s="219"/>
      <c r="KO23" s="219"/>
      <c r="KP23" s="219"/>
      <c r="KQ23" s="219"/>
      <c r="KR23" s="219"/>
      <c r="KS23" s="219"/>
      <c r="KT23" s="219"/>
      <c r="KU23" s="219"/>
      <c r="KV23" s="219"/>
      <c r="KW23" s="219"/>
      <c r="KX23" s="219"/>
      <c r="KY23" s="219"/>
      <c r="KZ23" s="219"/>
      <c r="LA23" s="219"/>
      <c r="LB23" s="219"/>
      <c r="LC23" s="219"/>
      <c r="LD23" s="219"/>
      <c r="LE23" s="219"/>
    </row>
    <row r="24" spans="1:317" x14ac:dyDescent="0.25">
      <c r="A24" s="214" t="str">
        <f t="shared" si="8"/>
        <v>BUS 099</v>
      </c>
      <c r="B24" s="214" t="str">
        <f t="shared" si="9"/>
        <v>FA, SP</v>
      </c>
      <c r="C24" s="214" t="str">
        <f t="shared" si="10"/>
        <v>Business Seminar</v>
      </c>
      <c r="D24" s="214" t="str">
        <f t="shared" si="11"/>
        <v>None</v>
      </c>
      <c r="E24" s="214" t="str">
        <f t="shared" si="12"/>
        <v/>
      </c>
      <c r="F24" s="211" t="str">
        <f>MASTERprerequisitesMATRIX!A21</f>
        <v>BUS 099</v>
      </c>
      <c r="G24" s="211" t="str">
        <f>MASTERprerequisitesMATRIX!B21</f>
        <v>FA, SP</v>
      </c>
      <c r="H24" s="211" t="str">
        <f>MASTERprerequisitesMATRIX!C21</f>
        <v>Business Seminar</v>
      </c>
      <c r="I24" s="211" t="str">
        <f>MASTERprerequisitesMATRIX!D21</f>
        <v>None</v>
      </c>
      <c r="J24" s="218" t="str">
        <f>IF(MASTERprerequisitesMATRIX!E21=1,DYNAMICprerequisites!J$3,IF(MASTERprerequisitesMATRIX!E21=2,DYNAMICprerequisites!J$2,IF(MASTERprerequisitesMATRIX!E21=3,DYNAMICprerequisites!J$1,"")))</f>
        <v/>
      </c>
      <c r="K24" s="219" t="str">
        <f>IF(MASTERprerequisitesMATRIX!F21=1,DYNAMICprerequisites!K$3,IF(MASTERprerequisitesMATRIX!F21=2,DYNAMICprerequisites!K$2,IF(MASTERprerequisitesMATRIX!F21=3,DYNAMICprerequisites!K$1,"")))</f>
        <v/>
      </c>
      <c r="L24" s="219" t="str">
        <f>IF(MASTERprerequisitesMATRIX!G21=1,DYNAMICprerequisites!L$3,IF(MASTERprerequisitesMATRIX!G21=2,DYNAMICprerequisites!L$2,IF(MASTERprerequisitesMATRIX!G21=3,DYNAMICprerequisites!L$1,"")))</f>
        <v/>
      </c>
      <c r="M24" s="219" t="str">
        <f>IF(MASTERprerequisitesMATRIX!H21=1,DYNAMICprerequisites!M$3,IF(MASTERprerequisitesMATRIX!H21=2,DYNAMICprerequisites!M$2,IF(MASTERprerequisitesMATRIX!H21=3,DYNAMICprerequisites!M$1,"")))</f>
        <v/>
      </c>
      <c r="N24" s="219" t="str">
        <f>IF(MASTERprerequisitesMATRIX!I21=1,DYNAMICprerequisites!N$3,IF(MASTERprerequisitesMATRIX!I21=2,DYNAMICprerequisites!N$2,IF(MASTERprerequisitesMATRIX!I21=3,DYNAMICprerequisites!N$1,"")))</f>
        <v/>
      </c>
      <c r="O24" s="219" t="str">
        <f>IF(MASTERprerequisitesMATRIX!J21=1,DYNAMICprerequisites!O$3,IF(MASTERprerequisitesMATRIX!J21=2,DYNAMICprerequisites!O$2,IF(MASTERprerequisitesMATRIX!J21=3,DYNAMICprerequisites!O$1,"")))</f>
        <v/>
      </c>
      <c r="P24" s="219" t="str">
        <f>IF(MASTERprerequisitesMATRIX!K21=1,DYNAMICprerequisites!P$3,IF(MASTERprerequisitesMATRIX!K21=2,DYNAMICprerequisites!P$2,IF(MASTERprerequisitesMATRIX!K21=3,DYNAMICprerequisites!P$1,"")))</f>
        <v/>
      </c>
      <c r="Q24" s="219" t="str">
        <f>IF(MASTERprerequisitesMATRIX!L21=1,DYNAMICprerequisites!Q$3,IF(MASTERprerequisitesMATRIX!L21=2,DYNAMICprerequisites!Q$2,IF(MASTERprerequisitesMATRIX!L21=3,DYNAMICprerequisites!Q$1,"")))</f>
        <v/>
      </c>
      <c r="R24" s="219" t="str">
        <f>IF(MASTERprerequisitesMATRIX!M21=1,DYNAMICprerequisites!R$3,IF(MASTERprerequisitesMATRIX!M21=2,DYNAMICprerequisites!R$2,IF(MASTERprerequisitesMATRIX!M21=3,DYNAMICprerequisites!R$1,"")))</f>
        <v/>
      </c>
      <c r="S24" s="219" t="str">
        <f>IF(MASTERprerequisitesMATRIX!N21=1,DYNAMICprerequisites!S$3,IF(MASTERprerequisitesMATRIX!N21=2,DYNAMICprerequisites!S$2,IF(MASTERprerequisitesMATRIX!N21=3,DYNAMICprerequisites!S$1,"")))</f>
        <v/>
      </c>
      <c r="T24" s="219" t="str">
        <f>IF(MASTERprerequisitesMATRIX!O21=1,DYNAMICprerequisites!T$3,IF(MASTERprerequisitesMATRIX!O21=2,DYNAMICprerequisites!T$2,IF(MASTERprerequisitesMATRIX!O21=3,DYNAMICprerequisites!T$1,"")))</f>
        <v/>
      </c>
      <c r="U24" s="219" t="str">
        <f>IF(MASTERprerequisitesMATRIX!P21=1,DYNAMICprerequisites!U$3,IF(MASTERprerequisitesMATRIX!P21=2,DYNAMICprerequisites!U$2,IF(MASTERprerequisitesMATRIX!P21=3,DYNAMICprerequisites!U$1,"")))</f>
        <v/>
      </c>
      <c r="V24" s="219" t="str">
        <f>IF(MASTERprerequisitesMATRIX!Q21=1,DYNAMICprerequisites!V$3,IF(MASTERprerequisitesMATRIX!Q21=2,DYNAMICprerequisites!V$2,IF(MASTERprerequisitesMATRIX!Q21=3,DYNAMICprerequisites!V$1,"")))</f>
        <v/>
      </c>
      <c r="W24" s="219" t="str">
        <f>IF(MASTERprerequisitesMATRIX!R21=1,DYNAMICprerequisites!W$3,IF(MASTERprerequisitesMATRIX!R21=2,DYNAMICprerequisites!W$2,IF(MASTERprerequisitesMATRIX!R21=3,DYNAMICprerequisites!W$1,"")))</f>
        <v/>
      </c>
      <c r="X24" s="219" t="str">
        <f>IF(MASTERprerequisitesMATRIX!S21=1,DYNAMICprerequisites!X$3,IF(MASTERprerequisitesMATRIX!S21=2,DYNAMICprerequisites!X$2,IF(MASTERprerequisitesMATRIX!S21=3,DYNAMICprerequisites!X$1,"")))</f>
        <v/>
      </c>
      <c r="Y24" s="219" t="str">
        <f>IF(MASTERprerequisitesMATRIX!T21=1,DYNAMICprerequisites!Y$3,IF(MASTERprerequisitesMATRIX!T21=2,DYNAMICprerequisites!Y$2,IF(MASTERprerequisitesMATRIX!T21=3,DYNAMICprerequisites!Y$1,"")))</f>
        <v/>
      </c>
      <c r="Z24" s="219" t="str">
        <f>IF(MASTERprerequisitesMATRIX!U21=1,DYNAMICprerequisites!Z$3,IF(MASTERprerequisitesMATRIX!U21=2,DYNAMICprerequisites!Z$2,IF(MASTERprerequisitesMATRIX!U21=3,DYNAMICprerequisites!Z$1,"")))</f>
        <v/>
      </c>
      <c r="AA24" s="219" t="str">
        <f>IF(MASTERprerequisitesMATRIX!V21=1,DYNAMICprerequisites!AA$3,IF(MASTERprerequisitesMATRIX!V21=2,DYNAMICprerequisites!AA$2,IF(MASTERprerequisitesMATRIX!V21=3,DYNAMICprerequisites!AA$1,"")))</f>
        <v/>
      </c>
      <c r="AB24" s="219" t="str">
        <f>IF(MASTERprerequisitesMATRIX!W21=1,DYNAMICprerequisites!AB$3,IF(MASTERprerequisitesMATRIX!W21=2,DYNAMICprerequisites!AB$2,IF(MASTERprerequisitesMATRIX!W21=3,DYNAMICprerequisites!AB$1,"")))</f>
        <v/>
      </c>
      <c r="AC24" s="219" t="str">
        <f>IF(MASTERprerequisitesMATRIX!X21=1,DYNAMICprerequisites!AC$3,IF(MASTERprerequisitesMATRIX!X21=2,DYNAMICprerequisites!AC$2,IF(MASTERprerequisitesMATRIX!X21=3,DYNAMICprerequisites!AC$1,"")))</f>
        <v/>
      </c>
      <c r="AD24" s="219" t="str">
        <f>IF(MASTERprerequisitesMATRIX!Y21=1,DYNAMICprerequisites!AD$3,IF(MASTERprerequisitesMATRIX!Y21=2,DYNAMICprerequisites!AD$2,IF(MASTERprerequisitesMATRIX!Y21=3,DYNAMICprerequisites!AD$1,"")))</f>
        <v/>
      </c>
      <c r="AE24" s="219" t="str">
        <f>IF(MASTERprerequisitesMATRIX!Z21=1,DYNAMICprerequisites!AE$3,IF(MASTERprerequisitesMATRIX!Z21=2,DYNAMICprerequisites!AE$2,IF(MASTERprerequisitesMATRIX!Z21=3,DYNAMICprerequisites!AE$1,"")))</f>
        <v/>
      </c>
      <c r="AF24" s="219" t="str">
        <f>IF(MASTERprerequisitesMATRIX!AA21=1,DYNAMICprerequisites!AF$3,IF(MASTERprerequisitesMATRIX!AA21=2,DYNAMICprerequisites!AF$2,IF(MASTERprerequisitesMATRIX!AA21=3,DYNAMICprerequisites!AF$1,"")))</f>
        <v/>
      </c>
      <c r="AG24" s="219" t="str">
        <f>IF(MASTERprerequisitesMATRIX!AB21=1,DYNAMICprerequisites!AG$3,IF(MASTERprerequisitesMATRIX!AB21=2,DYNAMICprerequisites!AG$2,IF(MASTERprerequisitesMATRIX!AB21=3,DYNAMICprerequisites!AG$1,"")))</f>
        <v/>
      </c>
      <c r="AH24" s="219" t="str">
        <f>IF(MASTERprerequisitesMATRIX!AC21=1,DYNAMICprerequisites!AH$3,IF(MASTERprerequisitesMATRIX!AC21=2,DYNAMICprerequisites!AH$2,IF(MASTERprerequisitesMATRIX!AC21=3,DYNAMICprerequisites!AH$1,"")))</f>
        <v/>
      </c>
      <c r="AI24" s="219" t="str">
        <f>IF(MASTERprerequisitesMATRIX!AD21=1,DYNAMICprerequisites!AI$3,IF(MASTERprerequisitesMATRIX!AD21=2,DYNAMICprerequisites!AI$2,IF(MASTERprerequisitesMATRIX!AD21=3,DYNAMICprerequisites!AI$1,"")))</f>
        <v/>
      </c>
      <c r="AJ24" s="219" t="str">
        <f>IF(MASTERprerequisitesMATRIX!AE21=1,DYNAMICprerequisites!AJ$3,IF(MASTERprerequisitesMATRIX!AE21=2,DYNAMICprerequisites!AJ$2,IF(MASTERprerequisitesMATRIX!AE21=3,DYNAMICprerequisites!AJ$1,"")))</f>
        <v/>
      </c>
      <c r="AK24" s="219" t="str">
        <f>IF(MASTERprerequisitesMATRIX!AF21=1,DYNAMICprerequisites!AK$3,IF(MASTERprerequisitesMATRIX!AF21=2,DYNAMICprerequisites!AK$2,IF(MASTERprerequisitesMATRIX!AF21=3,DYNAMICprerequisites!AK$1,"")))</f>
        <v/>
      </c>
      <c r="AL24" s="219" t="str">
        <f>IF(MASTERprerequisitesMATRIX!AG21=1,DYNAMICprerequisites!AL$3,IF(MASTERprerequisitesMATRIX!AG21=2,DYNAMICprerequisites!AL$2,IF(MASTERprerequisitesMATRIX!AG21=3,DYNAMICprerequisites!AL$1,"")))</f>
        <v/>
      </c>
      <c r="AM24" s="219" t="str">
        <f>IF(MASTERprerequisitesMATRIX!AH21=1,DYNAMICprerequisites!AM$3,IF(MASTERprerequisitesMATRIX!AH21=2,DYNAMICprerequisites!AM$2,IF(MASTERprerequisitesMATRIX!AH21=3,DYNAMICprerequisites!AM$1,"")))</f>
        <v/>
      </c>
      <c r="AN24" s="219" t="str">
        <f>IF(MASTERprerequisitesMATRIX!AI21=1,DYNAMICprerequisites!AN$3,IF(MASTERprerequisitesMATRIX!AI21=2,DYNAMICprerequisites!AN$2,IF(MASTERprerequisitesMATRIX!AI21=3,DYNAMICprerequisites!AN$1,"")))</f>
        <v/>
      </c>
      <c r="AO24" s="219" t="str">
        <f>IF(MASTERprerequisitesMATRIX!AJ21=1,DYNAMICprerequisites!AO$3,IF(MASTERprerequisitesMATRIX!AJ21=2,DYNAMICprerequisites!AO$2,IF(MASTERprerequisitesMATRIX!AJ21=3,DYNAMICprerequisites!AO$1,"")))</f>
        <v/>
      </c>
      <c r="AP24" s="219" t="str">
        <f>IF(MASTERprerequisitesMATRIX!AK21=1,DYNAMICprerequisites!AP$3,IF(MASTERprerequisitesMATRIX!AK21=2,DYNAMICprerequisites!AP$2,IF(MASTERprerequisitesMATRIX!AK21=3,DYNAMICprerequisites!AP$1,"")))</f>
        <v/>
      </c>
      <c r="AQ24" s="219" t="str">
        <f>IF(MASTERprerequisitesMATRIX!AL21=1,DYNAMICprerequisites!AQ$3,IF(MASTERprerequisitesMATRIX!AL21=2,DYNAMICprerequisites!AQ$2,IF(MASTERprerequisitesMATRIX!AL21=3,DYNAMICprerequisites!AQ$1,"")))</f>
        <v/>
      </c>
      <c r="AR24" s="219" t="str">
        <f>IF(MASTERprerequisitesMATRIX!AM21=1,DYNAMICprerequisites!AR$3,IF(MASTERprerequisitesMATRIX!AM21=2,DYNAMICprerequisites!AR$2,IF(MASTERprerequisitesMATRIX!AM21=3,DYNAMICprerequisites!AR$1,"")))</f>
        <v/>
      </c>
      <c r="AS24" s="219" t="str">
        <f>IF(MASTERprerequisitesMATRIX!AN21=1,DYNAMICprerequisites!AS$3,IF(MASTERprerequisitesMATRIX!AN21=2,DYNAMICprerequisites!AS$2,IF(MASTERprerequisitesMATRIX!AN21=3,DYNAMICprerequisites!AS$1,"")))</f>
        <v/>
      </c>
      <c r="AT24" s="219" t="str">
        <f>IF(MASTERprerequisitesMATRIX!AO21=1,DYNAMICprerequisites!AT$3,IF(MASTERprerequisitesMATRIX!AO21=2,DYNAMICprerequisites!AT$2,IF(MASTERprerequisitesMATRIX!AO21=3,DYNAMICprerequisites!AT$1,"")))</f>
        <v/>
      </c>
      <c r="AU24" s="219" t="str">
        <f>IF(MASTERprerequisitesMATRIX!AP21=1,DYNAMICprerequisites!AU$3,IF(MASTERprerequisitesMATRIX!AP21=2,DYNAMICprerequisites!AU$2,IF(MASTERprerequisitesMATRIX!AP21=3,DYNAMICprerequisites!AU$1,"")))</f>
        <v/>
      </c>
      <c r="AV24" s="219" t="str">
        <f>IF(MASTERprerequisitesMATRIX!AQ21=1,DYNAMICprerequisites!AV$3,IF(MASTERprerequisitesMATRIX!AQ21=2,DYNAMICprerequisites!AV$2,IF(MASTERprerequisitesMATRIX!AQ21=3,DYNAMICprerequisites!AV$1,"")))</f>
        <v/>
      </c>
      <c r="AW24" s="219" t="str">
        <f>IF(MASTERprerequisitesMATRIX!AR21=1,DYNAMICprerequisites!AW$3,IF(MASTERprerequisitesMATRIX!AR21=2,DYNAMICprerequisites!AW$2,IF(MASTERprerequisitesMATRIX!AR21=3,DYNAMICprerequisites!AW$1,"")))</f>
        <v/>
      </c>
      <c r="AX24" s="219" t="str">
        <f>IF(MASTERprerequisitesMATRIX!AS21=1,DYNAMICprerequisites!AX$3,IF(MASTERprerequisitesMATRIX!AS21=2,DYNAMICprerequisites!AX$2,IF(MASTERprerequisitesMATRIX!AS21=3,DYNAMICprerequisites!AX$1,"")))</f>
        <v/>
      </c>
      <c r="AY24" s="219" t="str">
        <f>IF(MASTERprerequisitesMATRIX!AT21=1,DYNAMICprerequisites!AY$3,IF(MASTERprerequisitesMATRIX!AT21=2,DYNAMICprerequisites!AY$2,IF(MASTERprerequisitesMATRIX!AT21=3,DYNAMICprerequisites!AY$1,"")))</f>
        <v/>
      </c>
      <c r="AZ24" s="219" t="str">
        <f>IF(MASTERprerequisitesMATRIX!AU21=1,DYNAMICprerequisites!AZ$3,IF(MASTERprerequisitesMATRIX!AU21=2,DYNAMICprerequisites!AZ$2,IF(MASTERprerequisitesMATRIX!AU21=3,DYNAMICprerequisites!AZ$1,"")))</f>
        <v/>
      </c>
      <c r="BA24" s="219" t="str">
        <f>IF(MASTERprerequisitesMATRIX!AV21=1,DYNAMICprerequisites!BA$3,IF(MASTERprerequisitesMATRIX!AV21=2,DYNAMICprerequisites!BA$2,IF(MASTERprerequisitesMATRIX!AV21=3,DYNAMICprerequisites!BA$1,"")))</f>
        <v/>
      </c>
      <c r="BB24" s="219" t="str">
        <f>IF(MASTERprerequisitesMATRIX!AW21=1,DYNAMICprerequisites!BB$3,IF(MASTERprerequisitesMATRIX!AW21=2,DYNAMICprerequisites!BB$2,IF(MASTERprerequisitesMATRIX!AW21=3,DYNAMICprerequisites!BB$1,"")))</f>
        <v/>
      </c>
      <c r="BC24" s="219" t="str">
        <f>IF(MASTERprerequisitesMATRIX!AX21=1,DYNAMICprerequisites!BC$3,IF(MASTERprerequisitesMATRIX!AX21=2,DYNAMICprerequisites!BC$2,IF(MASTERprerequisitesMATRIX!AX21=3,DYNAMICprerequisites!BC$1,"")))</f>
        <v/>
      </c>
      <c r="BD24" s="219" t="str">
        <f>IF(MASTERprerequisitesMATRIX!AY21=1,DYNAMICprerequisites!BD$3,IF(MASTERprerequisitesMATRIX!AY21=2,DYNAMICprerequisites!BD$2,IF(MASTERprerequisitesMATRIX!AY21=3,DYNAMICprerequisites!BD$1,"")))</f>
        <v/>
      </c>
      <c r="BE24" s="219" t="str">
        <f>IF(MASTERprerequisitesMATRIX!AZ21=1,DYNAMICprerequisites!BE$3,IF(MASTERprerequisitesMATRIX!AZ21=2,DYNAMICprerequisites!BE$2,IF(MASTERprerequisitesMATRIX!AZ21=3,DYNAMICprerequisites!BE$1,"")))</f>
        <v/>
      </c>
      <c r="BF24" s="219" t="str">
        <f>IF(MASTERprerequisitesMATRIX!BA21=1,DYNAMICprerequisites!BF$3,IF(MASTERprerequisitesMATRIX!BA21=2,DYNAMICprerequisites!BF$2,IF(MASTERprerequisitesMATRIX!BA21=3,DYNAMICprerequisites!BF$1,"")))</f>
        <v/>
      </c>
      <c r="BG24" s="219" t="str">
        <f>IF(MASTERprerequisitesMATRIX!BB21=1,DYNAMICprerequisites!BG$3,IF(MASTERprerequisitesMATRIX!BB21=2,DYNAMICprerequisites!BG$2,IF(MASTERprerequisitesMATRIX!BB21=3,DYNAMICprerequisites!BG$1,"")))</f>
        <v/>
      </c>
      <c r="BH24" s="219" t="str">
        <f>IF(MASTERprerequisitesMATRIX!BC21=1,DYNAMICprerequisites!BH$3,IF(MASTERprerequisitesMATRIX!BC21=2,DYNAMICprerequisites!BH$2,IF(MASTERprerequisitesMATRIX!BC21=3,DYNAMICprerequisites!BH$1,"")))</f>
        <v/>
      </c>
      <c r="BI24" s="219" t="str">
        <f>IF(MASTERprerequisitesMATRIX!BD21=1,DYNAMICprerequisites!BI$3,IF(MASTERprerequisitesMATRIX!BD21=2,DYNAMICprerequisites!BI$2,IF(MASTERprerequisitesMATRIX!BD21=3,DYNAMICprerequisites!BI$1,"")))</f>
        <v/>
      </c>
      <c r="BJ24" s="219" t="str">
        <f>IF(MASTERprerequisitesMATRIX!BE21=1,DYNAMICprerequisites!BJ$3,IF(MASTERprerequisitesMATRIX!BE21=2,DYNAMICprerequisites!BJ$2,IF(MASTERprerequisitesMATRIX!BE21=3,DYNAMICprerequisites!BJ$1,"")))</f>
        <v/>
      </c>
      <c r="BK24" s="219" t="str">
        <f>IF(MASTERprerequisitesMATRIX!BF21=1,DYNAMICprerequisites!BK$3,IF(MASTERprerequisitesMATRIX!BF21=2,DYNAMICprerequisites!BK$2,IF(MASTERprerequisitesMATRIX!BF21=3,DYNAMICprerequisites!BK$1,"")))</f>
        <v/>
      </c>
      <c r="BL24" s="219" t="str">
        <f>IF(MASTERprerequisitesMATRIX!BG21=1,DYNAMICprerequisites!BL$3,IF(MASTERprerequisitesMATRIX!BG21=2,DYNAMICprerequisites!BL$2,IF(MASTERprerequisitesMATRIX!BG21=3,DYNAMICprerequisites!BL$1,"")))</f>
        <v/>
      </c>
      <c r="BM24" s="219" t="str">
        <f>IF(MASTERprerequisitesMATRIX!BH21=1,DYNAMICprerequisites!BM$3,IF(MASTERprerequisitesMATRIX!BH21=2,DYNAMICprerequisites!BM$2,IF(MASTERprerequisitesMATRIX!BH21=3,DYNAMICprerequisites!BM$1,"")))</f>
        <v/>
      </c>
      <c r="BN24" s="219" t="str">
        <f>IF(MASTERprerequisitesMATRIX!BI21=1,DYNAMICprerequisites!BN$3,IF(MASTERprerequisitesMATRIX!BI21=2,DYNAMICprerequisites!BN$2,IF(MASTERprerequisitesMATRIX!BI21=3,DYNAMICprerequisites!BN$1,"")))</f>
        <v/>
      </c>
      <c r="BO24" s="219" t="str">
        <f>IF(MASTERprerequisitesMATRIX!BJ21=1,DYNAMICprerequisites!BO$3,IF(MASTERprerequisitesMATRIX!BJ21=2,DYNAMICprerequisites!BO$2,IF(MASTERprerequisitesMATRIX!BJ21=3,DYNAMICprerequisites!BO$1,"")))</f>
        <v/>
      </c>
      <c r="BP24" s="219" t="str">
        <f>IF(MASTERprerequisitesMATRIX!BK21=1,DYNAMICprerequisites!BP$3,IF(MASTERprerequisitesMATRIX!BK21=2,DYNAMICprerequisites!BP$2,IF(MASTERprerequisitesMATRIX!BK21=3,DYNAMICprerequisites!BP$1,"")))</f>
        <v/>
      </c>
      <c r="BQ24" s="219" t="str">
        <f>IF(MASTERprerequisitesMATRIX!BL21=1,DYNAMICprerequisites!BQ$3,IF(MASTERprerequisitesMATRIX!BL21=2,DYNAMICprerequisites!BQ$2,IF(MASTERprerequisitesMATRIX!BL21=3,DYNAMICprerequisites!BQ$1,"")))</f>
        <v/>
      </c>
      <c r="BR24" s="219" t="str">
        <f>IF(MASTERprerequisitesMATRIX!BM21=1,DYNAMICprerequisites!BR$3,IF(MASTERprerequisitesMATRIX!BM21=2,DYNAMICprerequisites!BR$2,IF(MASTERprerequisitesMATRIX!BM21=3,DYNAMICprerequisites!BR$1,"")))</f>
        <v/>
      </c>
      <c r="BS24" s="219" t="str">
        <f>IF(MASTERprerequisitesMATRIX!BN21=1,DYNAMICprerequisites!BS$3,IF(MASTERprerequisitesMATRIX!BN21=2,DYNAMICprerequisites!BS$2,IF(MASTERprerequisitesMATRIX!BN21=3,DYNAMICprerequisites!BS$1,"")))</f>
        <v/>
      </c>
      <c r="BT24" s="219" t="str">
        <f>IF(MASTERprerequisitesMATRIX!BO21=1,DYNAMICprerequisites!BT$3,IF(MASTERprerequisitesMATRIX!BO21=2,DYNAMICprerequisites!BT$2,IF(MASTERprerequisitesMATRIX!BO21=3,DYNAMICprerequisites!BT$1,"")))</f>
        <v/>
      </c>
      <c r="BU24" s="219" t="str">
        <f>IF(MASTERprerequisitesMATRIX!BP21=1,DYNAMICprerequisites!BU$3,IF(MASTERprerequisitesMATRIX!BP21=2,DYNAMICprerequisites!BU$2,IF(MASTERprerequisitesMATRIX!BP21=3,DYNAMICprerequisites!BU$1,"")))</f>
        <v/>
      </c>
      <c r="BV24" s="219" t="str">
        <f>IF(MASTERprerequisitesMATRIX!BQ21=1,DYNAMICprerequisites!BV$3,IF(MASTERprerequisitesMATRIX!BQ21=2,DYNAMICprerequisites!BV$2,IF(MASTERprerequisitesMATRIX!BQ21=3,DYNAMICprerequisites!BV$1,"")))</f>
        <v/>
      </c>
      <c r="BW24" s="219" t="str">
        <f>IF(MASTERprerequisitesMATRIX!BR21=1,DYNAMICprerequisites!BW$3,IF(MASTERprerequisitesMATRIX!BR21=2,DYNAMICprerequisites!BW$2,IF(MASTERprerequisitesMATRIX!BR21=3,DYNAMICprerequisites!BW$1,"")))</f>
        <v/>
      </c>
      <c r="BX24" s="219" t="str">
        <f>IF(MASTERprerequisitesMATRIX!BS21=1,DYNAMICprerequisites!BX$3,IF(MASTERprerequisitesMATRIX!BS21=2,DYNAMICprerequisites!BX$2,IF(MASTERprerequisitesMATRIX!BS21=3,DYNAMICprerequisites!BX$1,"")))</f>
        <v/>
      </c>
      <c r="BY24" s="219" t="str">
        <f>IF(MASTERprerequisitesMATRIX!BT21=1,DYNAMICprerequisites!BY$3,IF(MASTERprerequisitesMATRIX!BT21=2,DYNAMICprerequisites!BY$2,IF(MASTERprerequisitesMATRIX!BT21=3,DYNAMICprerequisites!BY$1,"")))</f>
        <v/>
      </c>
      <c r="BZ24" s="219" t="str">
        <f>IF(MASTERprerequisitesMATRIX!BU21=1,DYNAMICprerequisites!BZ$3,IF(MASTERprerequisitesMATRIX!BU21=2,DYNAMICprerequisites!BZ$2,IF(MASTERprerequisitesMATRIX!BU21=3,DYNAMICprerequisites!BZ$1,"")))</f>
        <v/>
      </c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V24" s="219"/>
      <c r="EW24" s="219"/>
      <c r="EX24" s="219"/>
      <c r="EY24" s="219"/>
      <c r="EZ24" s="219"/>
      <c r="FA24" s="219"/>
      <c r="FB24" s="219"/>
      <c r="FC24" s="219"/>
      <c r="FD24" s="219"/>
      <c r="FE24" s="219"/>
      <c r="FF24" s="219"/>
      <c r="FG24" s="219"/>
      <c r="FH24" s="219"/>
      <c r="FI24" s="219"/>
      <c r="FJ24" s="219"/>
      <c r="FK24" s="219"/>
      <c r="FL24" s="219"/>
      <c r="FM24" s="219"/>
      <c r="FN24" s="219"/>
      <c r="FO24" s="219"/>
      <c r="FP24" s="219"/>
      <c r="FQ24" s="219"/>
      <c r="FR24" s="219"/>
      <c r="FS24" s="219"/>
      <c r="FT24" s="219"/>
      <c r="FU24" s="219"/>
      <c r="FV24" s="219"/>
      <c r="FW24" s="219"/>
      <c r="FX24" s="219"/>
      <c r="FY24" s="219"/>
      <c r="FZ24" s="219"/>
      <c r="GA24" s="219"/>
      <c r="GB24" s="219"/>
      <c r="GC24" s="219"/>
      <c r="GD24" s="219"/>
      <c r="GE24" s="219"/>
      <c r="GF24" s="219"/>
      <c r="GG24" s="219"/>
      <c r="GH24" s="219"/>
      <c r="GI24" s="219"/>
      <c r="GJ24" s="219"/>
      <c r="GK24" s="219"/>
      <c r="GL24" s="219"/>
      <c r="GM24" s="219"/>
      <c r="GN24" s="219"/>
      <c r="GO24" s="219"/>
      <c r="GP24" s="219"/>
      <c r="GQ24" s="219"/>
      <c r="GR24" s="219"/>
      <c r="GS24" s="219"/>
      <c r="GT24" s="219"/>
      <c r="GU24" s="219"/>
      <c r="GV24" s="219"/>
      <c r="GW24" s="219"/>
      <c r="GX24" s="219"/>
      <c r="GY24" s="219"/>
      <c r="GZ24" s="219"/>
      <c r="HA24" s="219"/>
      <c r="HB24" s="219"/>
      <c r="HC24" s="219"/>
      <c r="HD24" s="219"/>
      <c r="HE24" s="219"/>
      <c r="HF24" s="219"/>
      <c r="HG24" s="219"/>
      <c r="HH24" s="219"/>
      <c r="HI24" s="219"/>
      <c r="HJ24" s="219"/>
      <c r="HK24" s="219"/>
      <c r="HL24" s="219"/>
      <c r="HM24" s="219"/>
      <c r="HN24" s="219"/>
      <c r="HO24" s="219"/>
      <c r="HP24" s="219"/>
      <c r="HQ24" s="219"/>
      <c r="HR24" s="219"/>
      <c r="HS24" s="219"/>
      <c r="HT24" s="219"/>
      <c r="HU24" s="219"/>
      <c r="HV24" s="219"/>
      <c r="HW24" s="219"/>
      <c r="HX24" s="219"/>
      <c r="HY24" s="219"/>
      <c r="HZ24" s="219"/>
      <c r="IA24" s="219"/>
      <c r="IB24" s="219"/>
      <c r="IC24" s="219"/>
      <c r="ID24" s="219"/>
      <c r="IE24" s="219"/>
      <c r="IF24" s="219"/>
      <c r="IG24" s="219"/>
      <c r="IH24" s="219"/>
      <c r="II24" s="219"/>
      <c r="IJ24" s="219"/>
      <c r="IK24" s="219"/>
      <c r="IL24" s="219"/>
      <c r="IM24" s="219"/>
      <c r="IN24" s="219"/>
      <c r="IO24" s="219"/>
      <c r="IP24" s="219"/>
      <c r="IQ24" s="219"/>
      <c r="IR24" s="219"/>
      <c r="IS24" s="219"/>
      <c r="IT24" s="219"/>
      <c r="IU24" s="219"/>
      <c r="IV24" s="219"/>
      <c r="IW24" s="219"/>
      <c r="IX24" s="219"/>
      <c r="IY24" s="219"/>
      <c r="IZ24" s="219"/>
      <c r="JA24" s="219"/>
      <c r="JB24" s="219"/>
      <c r="JC24" s="219"/>
      <c r="JD24" s="219"/>
      <c r="JE24" s="219"/>
      <c r="JF24" s="219"/>
      <c r="JG24" s="219"/>
      <c r="JH24" s="219"/>
      <c r="JI24" s="219"/>
      <c r="JJ24" s="219"/>
      <c r="JK24" s="219"/>
      <c r="JL24" s="219"/>
      <c r="JM24" s="219"/>
      <c r="JN24" s="219"/>
      <c r="JO24" s="219"/>
      <c r="JP24" s="219"/>
      <c r="JQ24" s="219"/>
      <c r="JR24" s="219"/>
      <c r="JS24" s="219"/>
      <c r="JT24" s="219"/>
      <c r="JU24" s="219"/>
      <c r="JV24" s="219"/>
      <c r="JW24" s="219"/>
      <c r="JX24" s="219"/>
      <c r="JY24" s="219"/>
      <c r="JZ24" s="219"/>
      <c r="KA24" s="219"/>
      <c r="KB24" s="219"/>
      <c r="KC24" s="219"/>
      <c r="KD24" s="219"/>
      <c r="KE24" s="219"/>
      <c r="KF24" s="219"/>
      <c r="KG24" s="219"/>
      <c r="KH24" s="219"/>
      <c r="KI24" s="219"/>
      <c r="KJ24" s="219"/>
      <c r="KK24" s="219"/>
      <c r="KL24" s="219"/>
      <c r="KM24" s="219"/>
      <c r="KN24" s="219"/>
      <c r="KO24" s="219"/>
      <c r="KP24" s="219"/>
      <c r="KQ24" s="219"/>
      <c r="KR24" s="219"/>
      <c r="KS24" s="219"/>
      <c r="KT24" s="219"/>
      <c r="KU24" s="219"/>
      <c r="KV24" s="219"/>
      <c r="KW24" s="219"/>
      <c r="KX24" s="219"/>
      <c r="KY24" s="219"/>
      <c r="KZ24" s="219"/>
      <c r="LA24" s="219"/>
      <c r="LB24" s="219"/>
      <c r="LC24" s="219"/>
      <c r="LD24" s="219"/>
      <c r="LE24" s="219"/>
    </row>
    <row r="25" spans="1:317" x14ac:dyDescent="0.25">
      <c r="A25" s="214" t="str">
        <f t="shared" si="8"/>
        <v>BUS 201</v>
      </c>
      <c r="B25" s="214" t="str">
        <f t="shared" si="9"/>
        <v>FA</v>
      </c>
      <c r="C25" s="214" t="str">
        <f t="shared" si="10"/>
        <v>Principles of Economics I</v>
      </c>
      <c r="D25" s="214" t="str">
        <f t="shared" si="11"/>
        <v>None</v>
      </c>
      <c r="E25" s="214" t="str">
        <f t="shared" si="12"/>
        <v/>
      </c>
      <c r="F25" s="211" t="str">
        <f>MASTERprerequisitesMATRIX!A22</f>
        <v>BUS 201</v>
      </c>
      <c r="G25" s="211" t="str">
        <f>MASTERprerequisitesMATRIX!B22</f>
        <v>FA</v>
      </c>
      <c r="H25" s="211" t="str">
        <f>MASTERprerequisitesMATRIX!C22</f>
        <v>Principles of Economics I</v>
      </c>
      <c r="I25" s="211" t="str">
        <f>MASTERprerequisitesMATRIX!D22</f>
        <v>None</v>
      </c>
      <c r="J25" s="218" t="str">
        <f>IF(MASTERprerequisitesMATRIX!E22=1,DYNAMICprerequisites!J$3,IF(MASTERprerequisitesMATRIX!E22=2,DYNAMICprerequisites!J$2,IF(MASTERprerequisitesMATRIX!E22=3,DYNAMICprerequisites!J$1,"")))</f>
        <v/>
      </c>
      <c r="K25" s="219" t="str">
        <f>IF(MASTERprerequisitesMATRIX!F22=1,DYNAMICprerequisites!K$3,IF(MASTERprerequisitesMATRIX!F22=2,DYNAMICprerequisites!K$2,IF(MASTERprerequisitesMATRIX!F22=3,DYNAMICprerequisites!K$1,"")))</f>
        <v/>
      </c>
      <c r="L25" s="219" t="str">
        <f>IF(MASTERprerequisitesMATRIX!G22=1,DYNAMICprerequisites!L$3,IF(MASTERprerequisitesMATRIX!G22=2,DYNAMICprerequisites!L$2,IF(MASTERprerequisitesMATRIX!G22=3,DYNAMICprerequisites!L$1,"")))</f>
        <v/>
      </c>
      <c r="M25" s="219" t="str">
        <f>IF(MASTERprerequisitesMATRIX!H22=1,DYNAMICprerequisites!M$3,IF(MASTERprerequisitesMATRIX!H22=2,DYNAMICprerequisites!M$2,IF(MASTERprerequisitesMATRIX!H22=3,DYNAMICprerequisites!M$1,"")))</f>
        <v/>
      </c>
      <c r="N25" s="219" t="str">
        <f>IF(MASTERprerequisitesMATRIX!I22=1,DYNAMICprerequisites!N$3,IF(MASTERprerequisitesMATRIX!I22=2,DYNAMICprerequisites!N$2,IF(MASTERprerequisitesMATRIX!I22=3,DYNAMICprerequisites!N$1,"")))</f>
        <v/>
      </c>
      <c r="O25" s="219" t="str">
        <f>IF(MASTERprerequisitesMATRIX!J22=1,DYNAMICprerequisites!O$3,IF(MASTERprerequisitesMATRIX!J22=2,DYNAMICprerequisites!O$2,IF(MASTERprerequisitesMATRIX!J22=3,DYNAMICprerequisites!O$1,"")))</f>
        <v/>
      </c>
      <c r="P25" s="219" t="str">
        <f>IF(MASTERprerequisitesMATRIX!K22=1,DYNAMICprerequisites!P$3,IF(MASTERprerequisitesMATRIX!K22=2,DYNAMICprerequisites!P$2,IF(MASTERprerequisitesMATRIX!K22=3,DYNAMICprerequisites!P$1,"")))</f>
        <v/>
      </c>
      <c r="Q25" s="219" t="str">
        <f>IF(MASTERprerequisitesMATRIX!L22=1,DYNAMICprerequisites!Q$3,IF(MASTERprerequisitesMATRIX!L22=2,DYNAMICprerequisites!Q$2,IF(MASTERprerequisitesMATRIX!L22=3,DYNAMICprerequisites!Q$1,"")))</f>
        <v/>
      </c>
      <c r="R25" s="219" t="str">
        <f>IF(MASTERprerequisitesMATRIX!M22=1,DYNAMICprerequisites!R$3,IF(MASTERprerequisitesMATRIX!M22=2,DYNAMICprerequisites!R$2,IF(MASTERprerequisitesMATRIX!M22=3,DYNAMICprerequisites!R$1,"")))</f>
        <v/>
      </c>
      <c r="S25" s="219" t="str">
        <f>IF(MASTERprerequisitesMATRIX!N22=1,DYNAMICprerequisites!S$3,IF(MASTERprerequisitesMATRIX!N22=2,DYNAMICprerequisites!S$2,IF(MASTERprerequisitesMATRIX!N22=3,DYNAMICprerequisites!S$1,"")))</f>
        <v/>
      </c>
      <c r="T25" s="219" t="str">
        <f>IF(MASTERprerequisitesMATRIX!O22=1,DYNAMICprerequisites!T$3,IF(MASTERprerequisitesMATRIX!O22=2,DYNAMICprerequisites!T$2,IF(MASTERprerequisitesMATRIX!O22=3,DYNAMICprerequisites!T$1,"")))</f>
        <v/>
      </c>
      <c r="U25" s="219" t="str">
        <f>IF(MASTERprerequisitesMATRIX!P22=1,DYNAMICprerequisites!U$3,IF(MASTERprerequisitesMATRIX!P22=2,DYNAMICprerequisites!U$2,IF(MASTERprerequisitesMATRIX!P22=3,DYNAMICprerequisites!U$1,"")))</f>
        <v/>
      </c>
      <c r="V25" s="219" t="str">
        <f>IF(MASTERprerequisitesMATRIX!Q22=1,DYNAMICprerequisites!V$3,IF(MASTERprerequisitesMATRIX!Q22=2,DYNAMICprerequisites!V$2,IF(MASTERprerequisitesMATRIX!Q22=3,DYNAMICprerequisites!V$1,"")))</f>
        <v/>
      </c>
      <c r="W25" s="219" t="str">
        <f>IF(MASTERprerequisitesMATRIX!R22=1,DYNAMICprerequisites!W$3,IF(MASTERprerequisitesMATRIX!R22=2,DYNAMICprerequisites!W$2,IF(MASTERprerequisitesMATRIX!R22=3,DYNAMICprerequisites!W$1,"")))</f>
        <v/>
      </c>
      <c r="X25" s="219" t="str">
        <f>IF(MASTERprerequisitesMATRIX!S22=1,DYNAMICprerequisites!X$3,IF(MASTERprerequisitesMATRIX!S22=2,DYNAMICprerequisites!X$2,IF(MASTERprerequisitesMATRIX!S22=3,DYNAMICprerequisites!X$1,"")))</f>
        <v/>
      </c>
      <c r="Y25" s="219" t="str">
        <f>IF(MASTERprerequisitesMATRIX!T22=1,DYNAMICprerequisites!Y$3,IF(MASTERprerequisitesMATRIX!T22=2,DYNAMICprerequisites!Y$2,IF(MASTERprerequisitesMATRIX!T22=3,DYNAMICprerequisites!Y$1,"")))</f>
        <v/>
      </c>
      <c r="Z25" s="219" t="str">
        <f>IF(MASTERprerequisitesMATRIX!U22=1,DYNAMICprerequisites!Z$3,IF(MASTERprerequisitesMATRIX!U22=2,DYNAMICprerequisites!Z$2,IF(MASTERprerequisitesMATRIX!U22=3,DYNAMICprerequisites!Z$1,"")))</f>
        <v/>
      </c>
      <c r="AA25" s="219" t="str">
        <f>IF(MASTERprerequisitesMATRIX!V22=1,DYNAMICprerequisites!AA$3,IF(MASTERprerequisitesMATRIX!V22=2,DYNAMICprerequisites!AA$2,IF(MASTERprerequisitesMATRIX!V22=3,DYNAMICprerequisites!AA$1,"")))</f>
        <v/>
      </c>
      <c r="AB25" s="219" t="str">
        <f>IF(MASTERprerequisitesMATRIX!W22=1,DYNAMICprerequisites!AB$3,IF(MASTERprerequisitesMATRIX!W22=2,DYNAMICprerequisites!AB$2,IF(MASTERprerequisitesMATRIX!W22=3,DYNAMICprerequisites!AB$1,"")))</f>
        <v/>
      </c>
      <c r="AC25" s="219" t="str">
        <f>IF(MASTERprerequisitesMATRIX!X22=1,DYNAMICprerequisites!AC$3,IF(MASTERprerequisitesMATRIX!X22=2,DYNAMICprerequisites!AC$2,IF(MASTERprerequisitesMATRIX!X22=3,DYNAMICprerequisites!AC$1,"")))</f>
        <v/>
      </c>
      <c r="AD25" s="219" t="str">
        <f>IF(MASTERprerequisitesMATRIX!Y22=1,DYNAMICprerequisites!AD$3,IF(MASTERprerequisitesMATRIX!Y22=2,DYNAMICprerequisites!AD$2,IF(MASTERprerequisitesMATRIX!Y22=3,DYNAMICprerequisites!AD$1,"")))</f>
        <v/>
      </c>
      <c r="AE25" s="219" t="str">
        <f>IF(MASTERprerequisitesMATRIX!Z22=1,DYNAMICprerequisites!AE$3,IF(MASTERprerequisitesMATRIX!Z22=2,DYNAMICprerequisites!AE$2,IF(MASTERprerequisitesMATRIX!Z22=3,DYNAMICprerequisites!AE$1,"")))</f>
        <v/>
      </c>
      <c r="AF25" s="219" t="str">
        <f>IF(MASTERprerequisitesMATRIX!AA22=1,DYNAMICprerequisites!AF$3,IF(MASTERprerequisitesMATRIX!AA22=2,DYNAMICprerequisites!AF$2,IF(MASTERprerequisitesMATRIX!AA22=3,DYNAMICprerequisites!AF$1,"")))</f>
        <v/>
      </c>
      <c r="AG25" s="219" t="str">
        <f>IF(MASTERprerequisitesMATRIX!AB22=1,DYNAMICprerequisites!AG$3,IF(MASTERprerequisitesMATRIX!AB22=2,DYNAMICprerequisites!AG$2,IF(MASTERprerequisitesMATRIX!AB22=3,DYNAMICprerequisites!AG$1,"")))</f>
        <v/>
      </c>
      <c r="AH25" s="219" t="str">
        <f>IF(MASTERprerequisitesMATRIX!AC22=1,DYNAMICprerequisites!AH$3,IF(MASTERprerequisitesMATRIX!AC22=2,DYNAMICprerequisites!AH$2,IF(MASTERprerequisitesMATRIX!AC22=3,DYNAMICprerequisites!AH$1,"")))</f>
        <v/>
      </c>
      <c r="AI25" s="219" t="str">
        <f>IF(MASTERprerequisitesMATRIX!AD22=1,DYNAMICprerequisites!AI$3,IF(MASTERprerequisitesMATRIX!AD22=2,DYNAMICprerequisites!AI$2,IF(MASTERprerequisitesMATRIX!AD22=3,DYNAMICprerequisites!AI$1,"")))</f>
        <v/>
      </c>
      <c r="AJ25" s="219" t="str">
        <f>IF(MASTERprerequisitesMATRIX!AE22=1,DYNAMICprerequisites!AJ$3,IF(MASTERprerequisitesMATRIX!AE22=2,DYNAMICprerequisites!AJ$2,IF(MASTERprerequisitesMATRIX!AE22=3,DYNAMICprerequisites!AJ$1,"")))</f>
        <v/>
      </c>
      <c r="AK25" s="219" t="str">
        <f>IF(MASTERprerequisitesMATRIX!AF22=1,DYNAMICprerequisites!AK$3,IF(MASTERprerequisitesMATRIX!AF22=2,DYNAMICprerequisites!AK$2,IF(MASTERprerequisitesMATRIX!AF22=3,DYNAMICprerequisites!AK$1,"")))</f>
        <v/>
      </c>
      <c r="AL25" s="219" t="str">
        <f>IF(MASTERprerequisitesMATRIX!AG22=1,DYNAMICprerequisites!AL$3,IF(MASTERprerequisitesMATRIX!AG22=2,DYNAMICprerequisites!AL$2,IF(MASTERprerequisitesMATRIX!AG22=3,DYNAMICprerequisites!AL$1,"")))</f>
        <v/>
      </c>
      <c r="AM25" s="219" t="str">
        <f>IF(MASTERprerequisitesMATRIX!AH22=1,DYNAMICprerequisites!AM$3,IF(MASTERprerequisitesMATRIX!AH22=2,DYNAMICprerequisites!AM$2,IF(MASTERprerequisitesMATRIX!AH22=3,DYNAMICprerequisites!AM$1,"")))</f>
        <v/>
      </c>
      <c r="AN25" s="219" t="str">
        <f>IF(MASTERprerequisitesMATRIX!AI22=1,DYNAMICprerequisites!AN$3,IF(MASTERprerequisitesMATRIX!AI22=2,DYNAMICprerequisites!AN$2,IF(MASTERprerequisitesMATRIX!AI22=3,DYNAMICprerequisites!AN$1,"")))</f>
        <v/>
      </c>
      <c r="AO25" s="219" t="str">
        <f>IF(MASTERprerequisitesMATRIX!AJ22=1,DYNAMICprerequisites!AO$3,IF(MASTERprerequisitesMATRIX!AJ22=2,DYNAMICprerequisites!AO$2,IF(MASTERprerequisitesMATRIX!AJ22=3,DYNAMICprerequisites!AO$1,"")))</f>
        <v/>
      </c>
      <c r="AP25" s="219" t="str">
        <f>IF(MASTERprerequisitesMATRIX!AK22=1,DYNAMICprerequisites!AP$3,IF(MASTERprerequisitesMATRIX!AK22=2,DYNAMICprerequisites!AP$2,IF(MASTERprerequisitesMATRIX!AK22=3,DYNAMICprerequisites!AP$1,"")))</f>
        <v/>
      </c>
      <c r="AQ25" s="219" t="str">
        <f>IF(MASTERprerequisitesMATRIX!AL22=1,DYNAMICprerequisites!AQ$3,IF(MASTERprerequisitesMATRIX!AL22=2,DYNAMICprerequisites!AQ$2,IF(MASTERprerequisitesMATRIX!AL22=3,DYNAMICprerequisites!AQ$1,"")))</f>
        <v/>
      </c>
      <c r="AR25" s="219" t="str">
        <f>IF(MASTERprerequisitesMATRIX!AM22=1,DYNAMICprerequisites!AR$3,IF(MASTERprerequisitesMATRIX!AM22=2,DYNAMICprerequisites!AR$2,IF(MASTERprerequisitesMATRIX!AM22=3,DYNAMICprerequisites!AR$1,"")))</f>
        <v/>
      </c>
      <c r="AS25" s="219" t="str">
        <f>IF(MASTERprerequisitesMATRIX!AN22=1,DYNAMICprerequisites!AS$3,IF(MASTERprerequisitesMATRIX!AN22=2,DYNAMICprerequisites!AS$2,IF(MASTERprerequisitesMATRIX!AN22=3,DYNAMICprerequisites!AS$1,"")))</f>
        <v/>
      </c>
      <c r="AT25" s="219" t="str">
        <f>IF(MASTERprerequisitesMATRIX!AO22=1,DYNAMICprerequisites!AT$3,IF(MASTERprerequisitesMATRIX!AO22=2,DYNAMICprerequisites!AT$2,IF(MASTERprerequisitesMATRIX!AO22=3,DYNAMICprerequisites!AT$1,"")))</f>
        <v/>
      </c>
      <c r="AU25" s="219" t="str">
        <f>IF(MASTERprerequisitesMATRIX!AP22=1,DYNAMICprerequisites!AU$3,IF(MASTERprerequisitesMATRIX!AP22=2,DYNAMICprerequisites!AU$2,IF(MASTERprerequisitesMATRIX!AP22=3,DYNAMICprerequisites!AU$1,"")))</f>
        <v/>
      </c>
      <c r="AV25" s="219" t="str">
        <f>IF(MASTERprerequisitesMATRIX!AQ22=1,DYNAMICprerequisites!AV$3,IF(MASTERprerequisitesMATRIX!AQ22=2,DYNAMICprerequisites!AV$2,IF(MASTERprerequisitesMATRIX!AQ22=3,DYNAMICprerequisites!AV$1,"")))</f>
        <v/>
      </c>
      <c r="AW25" s="219" t="str">
        <f>IF(MASTERprerequisitesMATRIX!AR22=1,DYNAMICprerequisites!AW$3,IF(MASTERprerequisitesMATRIX!AR22=2,DYNAMICprerequisites!AW$2,IF(MASTERprerequisitesMATRIX!AR22=3,DYNAMICprerequisites!AW$1,"")))</f>
        <v/>
      </c>
      <c r="AX25" s="219" t="str">
        <f>IF(MASTERprerequisitesMATRIX!AS22=1,DYNAMICprerequisites!AX$3,IF(MASTERprerequisitesMATRIX!AS22=2,DYNAMICprerequisites!AX$2,IF(MASTERprerequisitesMATRIX!AS22=3,DYNAMICprerequisites!AX$1,"")))</f>
        <v/>
      </c>
      <c r="AY25" s="219" t="str">
        <f>IF(MASTERprerequisitesMATRIX!AT22=1,DYNAMICprerequisites!AY$3,IF(MASTERprerequisitesMATRIX!AT22=2,DYNAMICprerequisites!AY$2,IF(MASTERprerequisitesMATRIX!AT22=3,DYNAMICprerequisites!AY$1,"")))</f>
        <v/>
      </c>
      <c r="AZ25" s="219" t="str">
        <f>IF(MASTERprerequisitesMATRIX!AU22=1,DYNAMICprerequisites!AZ$3,IF(MASTERprerequisitesMATRIX!AU22=2,DYNAMICprerequisites!AZ$2,IF(MASTERprerequisitesMATRIX!AU22=3,DYNAMICprerequisites!AZ$1,"")))</f>
        <v/>
      </c>
      <c r="BA25" s="219" t="str">
        <f>IF(MASTERprerequisitesMATRIX!AV22=1,DYNAMICprerequisites!BA$3,IF(MASTERprerequisitesMATRIX!AV22=2,DYNAMICprerequisites!BA$2,IF(MASTERprerequisitesMATRIX!AV22=3,DYNAMICprerequisites!BA$1,"")))</f>
        <v/>
      </c>
      <c r="BB25" s="219" t="str">
        <f>IF(MASTERprerequisitesMATRIX!AW22=1,DYNAMICprerequisites!BB$3,IF(MASTERprerequisitesMATRIX!AW22=2,DYNAMICprerequisites!BB$2,IF(MASTERprerequisitesMATRIX!AW22=3,DYNAMICprerequisites!BB$1,"")))</f>
        <v/>
      </c>
      <c r="BC25" s="219" t="str">
        <f>IF(MASTERprerequisitesMATRIX!AX22=1,DYNAMICprerequisites!BC$3,IF(MASTERprerequisitesMATRIX!AX22=2,DYNAMICprerequisites!BC$2,IF(MASTERprerequisitesMATRIX!AX22=3,DYNAMICprerequisites!BC$1,"")))</f>
        <v/>
      </c>
      <c r="BD25" s="219" t="str">
        <f>IF(MASTERprerequisitesMATRIX!AY22=1,DYNAMICprerequisites!BD$3,IF(MASTERprerequisitesMATRIX!AY22=2,DYNAMICprerequisites!BD$2,IF(MASTERprerequisitesMATRIX!AY22=3,DYNAMICprerequisites!BD$1,"")))</f>
        <v/>
      </c>
      <c r="BE25" s="219" t="str">
        <f>IF(MASTERprerequisitesMATRIX!AZ22=1,DYNAMICprerequisites!BE$3,IF(MASTERprerequisitesMATRIX!AZ22=2,DYNAMICprerequisites!BE$2,IF(MASTERprerequisitesMATRIX!AZ22=3,DYNAMICprerequisites!BE$1,"")))</f>
        <v/>
      </c>
      <c r="BF25" s="219" t="str">
        <f>IF(MASTERprerequisitesMATRIX!BA22=1,DYNAMICprerequisites!BF$3,IF(MASTERprerequisitesMATRIX!BA22=2,DYNAMICprerequisites!BF$2,IF(MASTERprerequisitesMATRIX!BA22=3,DYNAMICprerequisites!BF$1,"")))</f>
        <v/>
      </c>
      <c r="BG25" s="219" t="str">
        <f>IF(MASTERprerequisitesMATRIX!BB22=1,DYNAMICprerequisites!BG$3,IF(MASTERprerequisitesMATRIX!BB22=2,DYNAMICprerequisites!BG$2,IF(MASTERprerequisitesMATRIX!BB22=3,DYNAMICprerequisites!BG$1,"")))</f>
        <v/>
      </c>
      <c r="BH25" s="219" t="str">
        <f>IF(MASTERprerequisitesMATRIX!BC22=1,DYNAMICprerequisites!BH$3,IF(MASTERprerequisitesMATRIX!BC22=2,DYNAMICprerequisites!BH$2,IF(MASTERprerequisitesMATRIX!BC22=3,DYNAMICprerequisites!BH$1,"")))</f>
        <v/>
      </c>
      <c r="BI25" s="219" t="str">
        <f>IF(MASTERprerequisitesMATRIX!BD22=1,DYNAMICprerequisites!BI$3,IF(MASTERprerequisitesMATRIX!BD22=2,DYNAMICprerequisites!BI$2,IF(MASTERprerequisitesMATRIX!BD22=3,DYNAMICprerequisites!BI$1,"")))</f>
        <v/>
      </c>
      <c r="BJ25" s="219" t="str">
        <f>IF(MASTERprerequisitesMATRIX!BE22=1,DYNAMICprerequisites!BJ$3,IF(MASTERprerequisitesMATRIX!BE22=2,DYNAMICprerequisites!BJ$2,IF(MASTERprerequisitesMATRIX!BE22=3,DYNAMICprerequisites!BJ$1,"")))</f>
        <v/>
      </c>
      <c r="BK25" s="219" t="str">
        <f>IF(MASTERprerequisitesMATRIX!BF22=1,DYNAMICprerequisites!BK$3,IF(MASTERprerequisitesMATRIX!BF22=2,DYNAMICprerequisites!BK$2,IF(MASTERprerequisitesMATRIX!BF22=3,DYNAMICprerequisites!BK$1,"")))</f>
        <v/>
      </c>
      <c r="BL25" s="219" t="str">
        <f>IF(MASTERprerequisitesMATRIX!BG22=1,DYNAMICprerequisites!BL$3,IF(MASTERprerequisitesMATRIX!BG22=2,DYNAMICprerequisites!BL$2,IF(MASTERprerequisitesMATRIX!BG22=3,DYNAMICprerequisites!BL$1,"")))</f>
        <v/>
      </c>
      <c r="BM25" s="219" t="str">
        <f>IF(MASTERprerequisitesMATRIX!BH22=1,DYNAMICprerequisites!BM$3,IF(MASTERprerequisitesMATRIX!BH22=2,DYNAMICprerequisites!BM$2,IF(MASTERprerequisitesMATRIX!BH22=3,DYNAMICprerequisites!BM$1,"")))</f>
        <v/>
      </c>
      <c r="BN25" s="219" t="str">
        <f>IF(MASTERprerequisitesMATRIX!BI22=1,DYNAMICprerequisites!BN$3,IF(MASTERprerequisitesMATRIX!BI22=2,DYNAMICprerequisites!BN$2,IF(MASTERprerequisitesMATRIX!BI22=3,DYNAMICprerequisites!BN$1,"")))</f>
        <v/>
      </c>
      <c r="BO25" s="219" t="str">
        <f>IF(MASTERprerequisitesMATRIX!BJ22=1,DYNAMICprerequisites!BO$3,IF(MASTERprerequisitesMATRIX!BJ22=2,DYNAMICprerequisites!BO$2,IF(MASTERprerequisitesMATRIX!BJ22=3,DYNAMICprerequisites!BO$1,"")))</f>
        <v/>
      </c>
      <c r="BP25" s="219" t="str">
        <f>IF(MASTERprerequisitesMATRIX!BK22=1,DYNAMICprerequisites!BP$3,IF(MASTERprerequisitesMATRIX!BK22=2,DYNAMICprerequisites!BP$2,IF(MASTERprerequisitesMATRIX!BK22=3,DYNAMICprerequisites!BP$1,"")))</f>
        <v/>
      </c>
      <c r="BQ25" s="219" t="str">
        <f>IF(MASTERprerequisitesMATRIX!BL22=1,DYNAMICprerequisites!BQ$3,IF(MASTERprerequisitesMATRIX!BL22=2,DYNAMICprerequisites!BQ$2,IF(MASTERprerequisitesMATRIX!BL22=3,DYNAMICprerequisites!BQ$1,"")))</f>
        <v/>
      </c>
      <c r="BR25" s="219" t="str">
        <f>IF(MASTERprerequisitesMATRIX!BM22=1,DYNAMICprerequisites!BR$3,IF(MASTERprerequisitesMATRIX!BM22=2,DYNAMICprerequisites!BR$2,IF(MASTERprerequisitesMATRIX!BM22=3,DYNAMICprerequisites!BR$1,"")))</f>
        <v/>
      </c>
      <c r="BS25" s="219" t="str">
        <f>IF(MASTERprerequisitesMATRIX!BN22=1,DYNAMICprerequisites!BS$3,IF(MASTERprerequisitesMATRIX!BN22=2,DYNAMICprerequisites!BS$2,IF(MASTERprerequisitesMATRIX!BN22=3,DYNAMICprerequisites!BS$1,"")))</f>
        <v/>
      </c>
      <c r="BT25" s="219" t="str">
        <f>IF(MASTERprerequisitesMATRIX!BO22=1,DYNAMICprerequisites!BT$3,IF(MASTERprerequisitesMATRIX!BO22=2,DYNAMICprerequisites!BT$2,IF(MASTERprerequisitesMATRIX!BO22=3,DYNAMICprerequisites!BT$1,"")))</f>
        <v/>
      </c>
      <c r="BU25" s="219" t="str">
        <f>IF(MASTERprerequisitesMATRIX!BP22=1,DYNAMICprerequisites!BU$3,IF(MASTERprerequisitesMATRIX!BP22=2,DYNAMICprerequisites!BU$2,IF(MASTERprerequisitesMATRIX!BP22=3,DYNAMICprerequisites!BU$1,"")))</f>
        <v/>
      </c>
      <c r="BV25" s="219" t="str">
        <f>IF(MASTERprerequisitesMATRIX!BQ22=1,DYNAMICprerequisites!BV$3,IF(MASTERprerequisitesMATRIX!BQ22=2,DYNAMICprerequisites!BV$2,IF(MASTERprerequisitesMATRIX!BQ22=3,DYNAMICprerequisites!BV$1,"")))</f>
        <v/>
      </c>
      <c r="BW25" s="219" t="str">
        <f>IF(MASTERprerequisitesMATRIX!BR22=1,DYNAMICprerequisites!BW$3,IF(MASTERprerequisitesMATRIX!BR22=2,DYNAMICprerequisites!BW$2,IF(MASTERprerequisitesMATRIX!BR22=3,DYNAMICprerequisites!BW$1,"")))</f>
        <v/>
      </c>
      <c r="BX25" s="219" t="str">
        <f>IF(MASTERprerequisitesMATRIX!BS22=1,DYNAMICprerequisites!BX$3,IF(MASTERprerequisitesMATRIX!BS22=2,DYNAMICprerequisites!BX$2,IF(MASTERprerequisitesMATRIX!BS22=3,DYNAMICprerequisites!BX$1,"")))</f>
        <v/>
      </c>
      <c r="BY25" s="219" t="str">
        <f>IF(MASTERprerequisitesMATRIX!BT22=1,DYNAMICprerequisites!BY$3,IF(MASTERprerequisitesMATRIX!BT22=2,DYNAMICprerequisites!BY$2,IF(MASTERprerequisitesMATRIX!BT22=3,DYNAMICprerequisites!BY$1,"")))</f>
        <v/>
      </c>
      <c r="BZ25" s="219" t="str">
        <f>IF(MASTERprerequisitesMATRIX!BU22=1,DYNAMICprerequisites!BZ$3,IF(MASTERprerequisitesMATRIX!BU22=2,DYNAMICprerequisites!BZ$2,IF(MASTERprerequisitesMATRIX!BU22=3,DYNAMICprerequisites!BZ$1,"")))</f>
        <v/>
      </c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  <c r="EA25" s="219"/>
      <c r="EB25" s="219"/>
      <c r="EC25" s="219"/>
      <c r="ED25" s="219"/>
      <c r="EE25" s="219"/>
      <c r="EF25" s="219"/>
      <c r="EG25" s="219"/>
      <c r="EH25" s="219"/>
      <c r="EI25" s="219"/>
      <c r="EJ25" s="219"/>
      <c r="EK25" s="219"/>
      <c r="EL25" s="219"/>
      <c r="EM25" s="219"/>
      <c r="EN25" s="219"/>
      <c r="EO25" s="219"/>
      <c r="EP25" s="219"/>
      <c r="EQ25" s="219"/>
      <c r="ER25" s="219"/>
      <c r="ES25" s="219"/>
      <c r="ET25" s="219"/>
      <c r="EU25" s="219"/>
      <c r="EV25" s="219"/>
      <c r="EW25" s="219"/>
      <c r="EX25" s="219"/>
      <c r="EY25" s="219"/>
      <c r="EZ25" s="219"/>
      <c r="FA25" s="219"/>
      <c r="FB25" s="219"/>
      <c r="FC25" s="219"/>
      <c r="FD25" s="219"/>
      <c r="FE25" s="219"/>
      <c r="FF25" s="219"/>
      <c r="FG25" s="219"/>
      <c r="FH25" s="219"/>
      <c r="FI25" s="219"/>
      <c r="FJ25" s="219"/>
      <c r="FK25" s="219"/>
      <c r="FL25" s="219"/>
      <c r="FM25" s="219"/>
      <c r="FN25" s="219"/>
      <c r="FO25" s="219"/>
      <c r="FP25" s="219"/>
      <c r="FQ25" s="219"/>
      <c r="FR25" s="219"/>
      <c r="FS25" s="219"/>
      <c r="FT25" s="219"/>
      <c r="FU25" s="219"/>
      <c r="FV25" s="219"/>
      <c r="FW25" s="219"/>
      <c r="FX25" s="219"/>
      <c r="FY25" s="219"/>
      <c r="FZ25" s="219"/>
      <c r="GA25" s="219"/>
      <c r="GB25" s="219"/>
      <c r="GC25" s="219"/>
      <c r="GD25" s="219"/>
      <c r="GE25" s="219"/>
      <c r="GF25" s="219"/>
      <c r="GG25" s="219"/>
      <c r="GH25" s="219"/>
      <c r="GI25" s="219"/>
      <c r="GJ25" s="219"/>
      <c r="GK25" s="219"/>
      <c r="GL25" s="219"/>
      <c r="GM25" s="219"/>
      <c r="GN25" s="219"/>
      <c r="GO25" s="219"/>
      <c r="GP25" s="219"/>
      <c r="GQ25" s="219"/>
      <c r="GR25" s="219"/>
      <c r="GS25" s="219"/>
      <c r="GT25" s="219"/>
      <c r="GU25" s="219"/>
      <c r="GV25" s="219"/>
      <c r="GW25" s="219"/>
      <c r="GX25" s="219"/>
      <c r="GY25" s="219"/>
      <c r="GZ25" s="219"/>
      <c r="HA25" s="219"/>
      <c r="HB25" s="219"/>
      <c r="HC25" s="219"/>
      <c r="HD25" s="219"/>
      <c r="HE25" s="219"/>
      <c r="HF25" s="219"/>
      <c r="HG25" s="219"/>
      <c r="HH25" s="219"/>
      <c r="HI25" s="219"/>
      <c r="HJ25" s="219"/>
      <c r="HK25" s="219"/>
      <c r="HL25" s="219"/>
      <c r="HM25" s="219"/>
      <c r="HN25" s="219"/>
      <c r="HO25" s="219"/>
      <c r="HP25" s="219"/>
      <c r="HQ25" s="219"/>
      <c r="HR25" s="219"/>
      <c r="HS25" s="219"/>
      <c r="HT25" s="219"/>
      <c r="HU25" s="219"/>
      <c r="HV25" s="219"/>
      <c r="HW25" s="219"/>
      <c r="HX25" s="219"/>
      <c r="HY25" s="219"/>
      <c r="HZ25" s="219"/>
      <c r="IA25" s="219"/>
      <c r="IB25" s="219"/>
      <c r="IC25" s="219"/>
      <c r="ID25" s="219"/>
      <c r="IE25" s="219"/>
      <c r="IF25" s="219"/>
      <c r="IG25" s="219"/>
      <c r="IH25" s="219"/>
      <c r="II25" s="219"/>
      <c r="IJ25" s="219"/>
      <c r="IK25" s="219"/>
      <c r="IL25" s="219"/>
      <c r="IM25" s="219"/>
      <c r="IN25" s="219"/>
      <c r="IO25" s="219"/>
      <c r="IP25" s="219"/>
      <c r="IQ25" s="219"/>
      <c r="IR25" s="219"/>
      <c r="IS25" s="219"/>
      <c r="IT25" s="219"/>
      <c r="IU25" s="219"/>
      <c r="IV25" s="219"/>
      <c r="IW25" s="219"/>
      <c r="IX25" s="219"/>
      <c r="IY25" s="219"/>
      <c r="IZ25" s="219"/>
      <c r="JA25" s="219"/>
      <c r="JB25" s="219"/>
      <c r="JC25" s="219"/>
      <c r="JD25" s="219"/>
      <c r="JE25" s="219"/>
      <c r="JF25" s="219"/>
      <c r="JG25" s="219"/>
      <c r="JH25" s="219"/>
      <c r="JI25" s="219"/>
      <c r="JJ25" s="219"/>
      <c r="JK25" s="219"/>
      <c r="JL25" s="219"/>
      <c r="JM25" s="219"/>
      <c r="JN25" s="219"/>
      <c r="JO25" s="219"/>
      <c r="JP25" s="219"/>
      <c r="JQ25" s="219"/>
      <c r="JR25" s="219"/>
      <c r="JS25" s="219"/>
      <c r="JT25" s="219"/>
      <c r="JU25" s="219"/>
      <c r="JV25" s="219"/>
      <c r="JW25" s="219"/>
      <c r="JX25" s="219"/>
      <c r="JY25" s="219"/>
      <c r="JZ25" s="219"/>
      <c r="KA25" s="219"/>
      <c r="KB25" s="219"/>
      <c r="KC25" s="219"/>
      <c r="KD25" s="219"/>
      <c r="KE25" s="219"/>
      <c r="KF25" s="219"/>
      <c r="KG25" s="219"/>
      <c r="KH25" s="219"/>
      <c r="KI25" s="219"/>
      <c r="KJ25" s="219"/>
      <c r="KK25" s="219"/>
      <c r="KL25" s="219"/>
      <c r="KM25" s="219"/>
      <c r="KN25" s="219"/>
      <c r="KO25" s="219"/>
      <c r="KP25" s="219"/>
      <c r="KQ25" s="219"/>
      <c r="KR25" s="219"/>
      <c r="KS25" s="219"/>
      <c r="KT25" s="219"/>
      <c r="KU25" s="219"/>
      <c r="KV25" s="219"/>
      <c r="KW25" s="219"/>
      <c r="KX25" s="219"/>
      <c r="KY25" s="219"/>
      <c r="KZ25" s="219"/>
      <c r="LA25" s="219"/>
      <c r="LB25" s="219"/>
      <c r="LC25" s="219"/>
      <c r="LD25" s="219"/>
      <c r="LE25" s="219"/>
    </row>
    <row r="26" spans="1:317" x14ac:dyDescent="0.25">
      <c r="A26" s="214" t="str">
        <f t="shared" si="8"/>
        <v>BUS 202</v>
      </c>
      <c r="B26" s="214" t="str">
        <f t="shared" si="9"/>
        <v>SP</v>
      </c>
      <c r="C26" s="214" t="str">
        <f t="shared" si="10"/>
        <v>Principles of Economics II</v>
      </c>
      <c r="D26" s="214" t="str">
        <f t="shared" si="11"/>
        <v>BUS 201</v>
      </c>
      <c r="E26" s="214" t="str">
        <f t="shared" ca="1" si="12"/>
        <v>BUS 201</v>
      </c>
      <c r="F26" s="211" t="str">
        <f>MASTERprerequisitesMATRIX!A23</f>
        <v>BUS 202</v>
      </c>
      <c r="G26" s="211" t="str">
        <f>MASTERprerequisitesMATRIX!B23</f>
        <v>SP</v>
      </c>
      <c r="H26" s="211" t="str">
        <f>MASTERprerequisitesMATRIX!C23</f>
        <v>Principles of Economics II</v>
      </c>
      <c r="I26" s="211" t="str">
        <f>MASTERprerequisitesMATRIX!D23</f>
        <v>BUS 201</v>
      </c>
      <c r="J26" s="218" t="str">
        <f>IF(MASTERprerequisitesMATRIX!E23=1,DYNAMICprerequisites!J$3,IF(MASTERprerequisitesMATRIX!E23=2,DYNAMICprerequisites!J$2,IF(MASTERprerequisitesMATRIX!E23=3,DYNAMICprerequisites!J$1,"")))</f>
        <v/>
      </c>
      <c r="K26" s="219" t="str">
        <f>IF(MASTERprerequisitesMATRIX!F23=1,DYNAMICprerequisites!K$3,IF(MASTERprerequisitesMATRIX!F23=2,DYNAMICprerequisites!K$2,IF(MASTERprerequisitesMATRIX!F23=3,DYNAMICprerequisites!K$1,"")))</f>
        <v/>
      </c>
      <c r="L26" s="219" t="str">
        <f>IF(MASTERprerequisitesMATRIX!G23=1,DYNAMICprerequisites!L$3,IF(MASTERprerequisitesMATRIX!G23=2,DYNAMICprerequisites!L$2,IF(MASTERprerequisitesMATRIX!G23=3,DYNAMICprerequisites!L$1,"")))</f>
        <v/>
      </c>
      <c r="M26" s="219" t="str">
        <f>IF(MASTERprerequisitesMATRIX!H23=1,DYNAMICprerequisites!M$3,IF(MASTERprerequisitesMATRIX!H23=2,DYNAMICprerequisites!M$2,IF(MASTERprerequisitesMATRIX!H23=3,DYNAMICprerequisites!M$1,"")))</f>
        <v/>
      </c>
      <c r="N26" s="219" t="str">
        <f>IF(MASTERprerequisitesMATRIX!I23=1,DYNAMICprerequisites!N$3,IF(MASTERprerequisitesMATRIX!I23=2,DYNAMICprerequisites!N$2,IF(MASTERprerequisitesMATRIX!I23=3,DYNAMICprerequisites!N$1,"")))</f>
        <v/>
      </c>
      <c r="O26" s="219" t="str">
        <f>IF(MASTERprerequisitesMATRIX!J23=1,DYNAMICprerequisites!O$3,IF(MASTERprerequisitesMATRIX!J23=2,DYNAMICprerequisites!O$2,IF(MASTERprerequisitesMATRIX!J23=3,DYNAMICprerequisites!O$1,"")))</f>
        <v/>
      </c>
      <c r="P26" s="218" t="str">
        <f ca="1">IF(MASTERprerequisitesMATRIX!K23=1,DYNAMICprerequisites!P$3,IF(MASTERprerequisitesMATRIX!K23=2,DYNAMICprerequisites!P$2,IF(MASTERprerequisitesMATRIX!K23=3,DYNAMICprerequisites!P$1,"")))</f>
        <v xml:space="preserve"> BUS 201 </v>
      </c>
      <c r="Q26" s="219" t="str">
        <f>IF(MASTERprerequisitesMATRIX!L23=1,DYNAMICprerequisites!Q$3,IF(MASTERprerequisitesMATRIX!L23=2,DYNAMICprerequisites!Q$2,IF(MASTERprerequisitesMATRIX!L23=3,DYNAMICprerequisites!Q$1,"")))</f>
        <v/>
      </c>
      <c r="R26" s="219" t="str">
        <f>IF(MASTERprerequisitesMATRIX!M23=1,DYNAMICprerequisites!R$3,IF(MASTERprerequisitesMATRIX!M23=2,DYNAMICprerequisites!R$2,IF(MASTERprerequisitesMATRIX!M23=3,DYNAMICprerequisites!R$1,"")))</f>
        <v/>
      </c>
      <c r="S26" s="219" t="str">
        <f>IF(MASTERprerequisitesMATRIX!N23=1,DYNAMICprerequisites!S$3,IF(MASTERprerequisitesMATRIX!N23=2,DYNAMICprerequisites!S$2,IF(MASTERprerequisitesMATRIX!N23=3,DYNAMICprerequisites!S$1,"")))</f>
        <v/>
      </c>
      <c r="T26" s="219" t="str">
        <f>IF(MASTERprerequisitesMATRIX!O23=1,DYNAMICprerequisites!T$3,IF(MASTERprerequisitesMATRIX!O23=2,DYNAMICprerequisites!T$2,IF(MASTERprerequisitesMATRIX!O23=3,DYNAMICprerequisites!T$1,"")))</f>
        <v/>
      </c>
      <c r="U26" s="219" t="str">
        <f>IF(MASTERprerequisitesMATRIX!P23=1,DYNAMICprerequisites!U$3,IF(MASTERprerequisitesMATRIX!P23=2,DYNAMICprerequisites!U$2,IF(MASTERprerequisitesMATRIX!P23=3,DYNAMICprerequisites!U$1,"")))</f>
        <v/>
      </c>
      <c r="V26" s="219" t="str">
        <f>IF(MASTERprerequisitesMATRIX!Q23=1,DYNAMICprerequisites!V$3,IF(MASTERprerequisitesMATRIX!Q23=2,DYNAMICprerequisites!V$2,IF(MASTERprerequisitesMATRIX!Q23=3,DYNAMICprerequisites!V$1,"")))</f>
        <v/>
      </c>
      <c r="W26" s="219" t="str">
        <f>IF(MASTERprerequisitesMATRIX!R23=1,DYNAMICprerequisites!W$3,IF(MASTERprerequisitesMATRIX!R23=2,DYNAMICprerequisites!W$2,IF(MASTERprerequisitesMATRIX!R23=3,DYNAMICprerequisites!W$1,"")))</f>
        <v/>
      </c>
      <c r="X26" s="219" t="str">
        <f>IF(MASTERprerequisitesMATRIX!S23=1,DYNAMICprerequisites!X$3,IF(MASTERprerequisitesMATRIX!S23=2,DYNAMICprerequisites!X$2,IF(MASTERprerequisitesMATRIX!S23=3,DYNAMICprerequisites!X$1,"")))</f>
        <v/>
      </c>
      <c r="Y26" s="219" t="str">
        <f>IF(MASTERprerequisitesMATRIX!T23=1,DYNAMICprerequisites!Y$3,IF(MASTERprerequisitesMATRIX!T23=2,DYNAMICprerequisites!Y$2,IF(MASTERprerequisitesMATRIX!T23=3,DYNAMICprerequisites!Y$1,"")))</f>
        <v/>
      </c>
      <c r="Z26" s="219" t="str">
        <f>IF(MASTERprerequisitesMATRIX!U23=1,DYNAMICprerequisites!Z$3,IF(MASTERprerequisitesMATRIX!U23=2,DYNAMICprerequisites!Z$2,IF(MASTERprerequisitesMATRIX!U23=3,DYNAMICprerequisites!Z$1,"")))</f>
        <v/>
      </c>
      <c r="AA26" s="219" t="str">
        <f>IF(MASTERprerequisitesMATRIX!V23=1,DYNAMICprerequisites!AA$3,IF(MASTERprerequisitesMATRIX!V23=2,DYNAMICprerequisites!AA$2,IF(MASTERprerequisitesMATRIX!V23=3,DYNAMICprerequisites!AA$1,"")))</f>
        <v/>
      </c>
      <c r="AB26" s="219" t="str">
        <f>IF(MASTERprerequisitesMATRIX!W23=1,DYNAMICprerequisites!AB$3,IF(MASTERprerequisitesMATRIX!W23=2,DYNAMICprerequisites!AB$2,IF(MASTERprerequisitesMATRIX!W23=3,DYNAMICprerequisites!AB$1,"")))</f>
        <v/>
      </c>
      <c r="AC26" s="219" t="str">
        <f>IF(MASTERprerequisitesMATRIX!X23=1,DYNAMICprerequisites!AC$3,IF(MASTERprerequisitesMATRIX!X23=2,DYNAMICprerequisites!AC$2,IF(MASTERprerequisitesMATRIX!X23=3,DYNAMICprerequisites!AC$1,"")))</f>
        <v/>
      </c>
      <c r="AD26" s="219" t="str">
        <f>IF(MASTERprerequisitesMATRIX!Y23=1,DYNAMICprerequisites!AD$3,IF(MASTERprerequisitesMATRIX!Y23=2,DYNAMICprerequisites!AD$2,IF(MASTERprerequisitesMATRIX!Y23=3,DYNAMICprerequisites!AD$1,"")))</f>
        <v/>
      </c>
      <c r="AE26" s="219" t="str">
        <f>IF(MASTERprerequisitesMATRIX!Z23=1,DYNAMICprerequisites!AE$3,IF(MASTERprerequisitesMATRIX!Z23=2,DYNAMICprerequisites!AE$2,IF(MASTERprerequisitesMATRIX!Z23=3,DYNAMICprerequisites!AE$1,"")))</f>
        <v/>
      </c>
      <c r="AF26" s="219" t="str">
        <f>IF(MASTERprerequisitesMATRIX!AA23=1,DYNAMICprerequisites!AF$3,IF(MASTERprerequisitesMATRIX!AA23=2,DYNAMICprerequisites!AF$2,IF(MASTERprerequisitesMATRIX!AA23=3,DYNAMICprerequisites!AF$1,"")))</f>
        <v/>
      </c>
      <c r="AG26" s="219" t="str">
        <f>IF(MASTERprerequisitesMATRIX!AB23=1,DYNAMICprerequisites!AG$3,IF(MASTERprerequisitesMATRIX!AB23=2,DYNAMICprerequisites!AG$2,IF(MASTERprerequisitesMATRIX!AB23=3,DYNAMICprerequisites!AG$1,"")))</f>
        <v/>
      </c>
      <c r="AH26" s="219" t="str">
        <f>IF(MASTERprerequisitesMATRIX!AC23=1,DYNAMICprerequisites!AH$3,IF(MASTERprerequisitesMATRIX!AC23=2,DYNAMICprerequisites!AH$2,IF(MASTERprerequisitesMATRIX!AC23=3,DYNAMICprerequisites!AH$1,"")))</f>
        <v/>
      </c>
      <c r="AI26" s="219" t="str">
        <f>IF(MASTERprerequisitesMATRIX!AD23=1,DYNAMICprerequisites!AI$3,IF(MASTERprerequisitesMATRIX!AD23=2,DYNAMICprerequisites!AI$2,IF(MASTERprerequisitesMATRIX!AD23=3,DYNAMICprerequisites!AI$1,"")))</f>
        <v/>
      </c>
      <c r="AJ26" s="219" t="str">
        <f>IF(MASTERprerequisitesMATRIX!AE23=1,DYNAMICprerequisites!AJ$3,IF(MASTERprerequisitesMATRIX!AE23=2,DYNAMICprerequisites!AJ$2,IF(MASTERprerequisitesMATRIX!AE23=3,DYNAMICprerequisites!AJ$1,"")))</f>
        <v/>
      </c>
      <c r="AK26" s="219" t="str">
        <f>IF(MASTERprerequisitesMATRIX!AF23=1,DYNAMICprerequisites!AK$3,IF(MASTERprerequisitesMATRIX!AF23=2,DYNAMICprerequisites!AK$2,IF(MASTERprerequisitesMATRIX!AF23=3,DYNAMICprerequisites!AK$1,"")))</f>
        <v/>
      </c>
      <c r="AL26" s="219" t="str">
        <f>IF(MASTERprerequisitesMATRIX!AG23=1,DYNAMICprerequisites!AL$3,IF(MASTERprerequisitesMATRIX!AG23=2,DYNAMICprerequisites!AL$2,IF(MASTERprerequisitesMATRIX!AG23=3,DYNAMICprerequisites!AL$1,"")))</f>
        <v/>
      </c>
      <c r="AM26" s="219" t="str">
        <f>IF(MASTERprerequisitesMATRIX!AH23=1,DYNAMICprerequisites!AM$3,IF(MASTERprerequisitesMATRIX!AH23=2,DYNAMICprerequisites!AM$2,IF(MASTERprerequisitesMATRIX!AH23=3,DYNAMICprerequisites!AM$1,"")))</f>
        <v/>
      </c>
      <c r="AN26" s="219" t="str">
        <f>IF(MASTERprerequisitesMATRIX!AI23=1,DYNAMICprerequisites!AN$3,IF(MASTERprerequisitesMATRIX!AI23=2,DYNAMICprerequisites!AN$2,IF(MASTERprerequisitesMATRIX!AI23=3,DYNAMICprerequisites!AN$1,"")))</f>
        <v/>
      </c>
      <c r="AO26" s="219" t="str">
        <f>IF(MASTERprerequisitesMATRIX!AJ23=1,DYNAMICprerequisites!AO$3,IF(MASTERprerequisitesMATRIX!AJ23=2,DYNAMICprerequisites!AO$2,IF(MASTERprerequisitesMATRIX!AJ23=3,DYNAMICprerequisites!AO$1,"")))</f>
        <v/>
      </c>
      <c r="AP26" s="219" t="str">
        <f>IF(MASTERprerequisitesMATRIX!AK23=1,DYNAMICprerequisites!AP$3,IF(MASTERprerequisitesMATRIX!AK23=2,DYNAMICprerequisites!AP$2,IF(MASTERprerequisitesMATRIX!AK23=3,DYNAMICprerequisites!AP$1,"")))</f>
        <v/>
      </c>
      <c r="AQ26" s="219" t="str">
        <f>IF(MASTERprerequisitesMATRIX!AL23=1,DYNAMICprerequisites!AQ$3,IF(MASTERprerequisitesMATRIX!AL23=2,DYNAMICprerequisites!AQ$2,IF(MASTERprerequisitesMATRIX!AL23=3,DYNAMICprerequisites!AQ$1,"")))</f>
        <v/>
      </c>
      <c r="AR26" s="219" t="str">
        <f>IF(MASTERprerequisitesMATRIX!AM23=1,DYNAMICprerequisites!AR$3,IF(MASTERprerequisitesMATRIX!AM23=2,DYNAMICprerequisites!AR$2,IF(MASTERprerequisitesMATRIX!AM23=3,DYNAMICprerequisites!AR$1,"")))</f>
        <v/>
      </c>
      <c r="AS26" s="219" t="str">
        <f>IF(MASTERprerequisitesMATRIX!AN23=1,DYNAMICprerequisites!AS$3,IF(MASTERprerequisitesMATRIX!AN23=2,DYNAMICprerequisites!AS$2,IF(MASTERprerequisitesMATRIX!AN23=3,DYNAMICprerequisites!AS$1,"")))</f>
        <v/>
      </c>
      <c r="AT26" s="219" t="str">
        <f>IF(MASTERprerequisitesMATRIX!AO23=1,DYNAMICprerequisites!AT$3,IF(MASTERprerequisitesMATRIX!AO23=2,DYNAMICprerequisites!AT$2,IF(MASTERprerequisitesMATRIX!AO23=3,DYNAMICprerequisites!AT$1,"")))</f>
        <v/>
      </c>
      <c r="AU26" s="219" t="str">
        <f>IF(MASTERprerequisitesMATRIX!AP23=1,DYNAMICprerequisites!AU$3,IF(MASTERprerequisitesMATRIX!AP23=2,DYNAMICprerequisites!AU$2,IF(MASTERprerequisitesMATRIX!AP23=3,DYNAMICprerequisites!AU$1,"")))</f>
        <v/>
      </c>
      <c r="AV26" s="219" t="str">
        <f>IF(MASTERprerequisitesMATRIX!AQ23=1,DYNAMICprerequisites!AV$3,IF(MASTERprerequisitesMATRIX!AQ23=2,DYNAMICprerequisites!AV$2,IF(MASTERprerequisitesMATRIX!AQ23=3,DYNAMICprerequisites!AV$1,"")))</f>
        <v/>
      </c>
      <c r="AW26" s="219" t="str">
        <f>IF(MASTERprerequisitesMATRIX!AR23=1,DYNAMICprerequisites!AW$3,IF(MASTERprerequisitesMATRIX!AR23=2,DYNAMICprerequisites!AW$2,IF(MASTERprerequisitesMATRIX!AR23=3,DYNAMICprerequisites!AW$1,"")))</f>
        <v/>
      </c>
      <c r="AX26" s="219" t="str">
        <f>IF(MASTERprerequisitesMATRIX!AS23=1,DYNAMICprerequisites!AX$3,IF(MASTERprerequisitesMATRIX!AS23=2,DYNAMICprerequisites!AX$2,IF(MASTERprerequisitesMATRIX!AS23=3,DYNAMICprerequisites!AX$1,"")))</f>
        <v/>
      </c>
      <c r="AY26" s="219" t="str">
        <f>IF(MASTERprerequisitesMATRIX!AT23=1,DYNAMICprerequisites!AY$3,IF(MASTERprerequisitesMATRIX!AT23=2,DYNAMICprerequisites!AY$2,IF(MASTERprerequisitesMATRIX!AT23=3,DYNAMICprerequisites!AY$1,"")))</f>
        <v/>
      </c>
      <c r="AZ26" s="219" t="str">
        <f>IF(MASTERprerequisitesMATRIX!AU23=1,DYNAMICprerequisites!AZ$3,IF(MASTERprerequisitesMATRIX!AU23=2,DYNAMICprerequisites!AZ$2,IF(MASTERprerequisitesMATRIX!AU23=3,DYNAMICprerequisites!AZ$1,"")))</f>
        <v/>
      </c>
      <c r="BA26" s="219" t="str">
        <f>IF(MASTERprerequisitesMATRIX!AV23=1,DYNAMICprerequisites!BA$3,IF(MASTERprerequisitesMATRIX!AV23=2,DYNAMICprerequisites!BA$2,IF(MASTERprerequisitesMATRIX!AV23=3,DYNAMICprerequisites!BA$1,"")))</f>
        <v/>
      </c>
      <c r="BB26" s="219" t="str">
        <f>IF(MASTERprerequisitesMATRIX!AW23=1,DYNAMICprerequisites!BB$3,IF(MASTERprerequisitesMATRIX!AW23=2,DYNAMICprerequisites!BB$2,IF(MASTERprerequisitesMATRIX!AW23=3,DYNAMICprerequisites!BB$1,"")))</f>
        <v/>
      </c>
      <c r="BC26" s="219" t="str">
        <f>IF(MASTERprerequisitesMATRIX!AX23=1,DYNAMICprerequisites!BC$3,IF(MASTERprerequisitesMATRIX!AX23=2,DYNAMICprerequisites!BC$2,IF(MASTERprerequisitesMATRIX!AX23=3,DYNAMICprerequisites!BC$1,"")))</f>
        <v/>
      </c>
      <c r="BD26" s="219" t="str">
        <f>IF(MASTERprerequisitesMATRIX!AY23=1,DYNAMICprerequisites!BD$3,IF(MASTERprerequisitesMATRIX!AY23=2,DYNAMICprerequisites!BD$2,IF(MASTERprerequisitesMATRIX!AY23=3,DYNAMICprerequisites!BD$1,"")))</f>
        <v/>
      </c>
      <c r="BE26" s="219" t="str">
        <f>IF(MASTERprerequisitesMATRIX!AZ23=1,DYNAMICprerequisites!BE$3,IF(MASTERprerequisitesMATRIX!AZ23=2,DYNAMICprerequisites!BE$2,IF(MASTERprerequisitesMATRIX!AZ23=3,DYNAMICprerequisites!BE$1,"")))</f>
        <v/>
      </c>
      <c r="BF26" s="219" t="str">
        <f>IF(MASTERprerequisitesMATRIX!BA23=1,DYNAMICprerequisites!BF$3,IF(MASTERprerequisitesMATRIX!BA23=2,DYNAMICprerequisites!BF$2,IF(MASTERprerequisitesMATRIX!BA23=3,DYNAMICprerequisites!BF$1,"")))</f>
        <v/>
      </c>
      <c r="BG26" s="219" t="str">
        <f>IF(MASTERprerequisitesMATRIX!BB23=1,DYNAMICprerequisites!BG$3,IF(MASTERprerequisitesMATRIX!BB23=2,DYNAMICprerequisites!BG$2,IF(MASTERprerequisitesMATRIX!BB23=3,DYNAMICprerequisites!BG$1,"")))</f>
        <v/>
      </c>
      <c r="BH26" s="219" t="str">
        <f>IF(MASTERprerequisitesMATRIX!BC23=1,DYNAMICprerequisites!BH$3,IF(MASTERprerequisitesMATRIX!BC23=2,DYNAMICprerequisites!BH$2,IF(MASTERprerequisitesMATRIX!BC23=3,DYNAMICprerequisites!BH$1,"")))</f>
        <v/>
      </c>
      <c r="BI26" s="219" t="str">
        <f>IF(MASTERprerequisitesMATRIX!BD23=1,DYNAMICprerequisites!BI$3,IF(MASTERprerequisitesMATRIX!BD23=2,DYNAMICprerequisites!BI$2,IF(MASTERprerequisitesMATRIX!BD23=3,DYNAMICprerequisites!BI$1,"")))</f>
        <v/>
      </c>
      <c r="BJ26" s="219" t="str">
        <f>IF(MASTERprerequisitesMATRIX!BE23=1,DYNAMICprerequisites!BJ$3,IF(MASTERprerequisitesMATRIX!BE23=2,DYNAMICprerequisites!BJ$2,IF(MASTERprerequisitesMATRIX!BE23=3,DYNAMICprerequisites!BJ$1,"")))</f>
        <v/>
      </c>
      <c r="BK26" s="219" t="str">
        <f>IF(MASTERprerequisitesMATRIX!BF23=1,DYNAMICprerequisites!BK$3,IF(MASTERprerequisitesMATRIX!BF23=2,DYNAMICprerequisites!BK$2,IF(MASTERprerequisitesMATRIX!BF23=3,DYNAMICprerequisites!BK$1,"")))</f>
        <v/>
      </c>
      <c r="BL26" s="219" t="str">
        <f>IF(MASTERprerequisitesMATRIX!BG23=1,DYNAMICprerequisites!BL$3,IF(MASTERprerequisitesMATRIX!BG23=2,DYNAMICprerequisites!BL$2,IF(MASTERprerequisitesMATRIX!BG23=3,DYNAMICprerequisites!BL$1,"")))</f>
        <v/>
      </c>
      <c r="BM26" s="219" t="str">
        <f>IF(MASTERprerequisitesMATRIX!BH23=1,DYNAMICprerequisites!BM$3,IF(MASTERprerequisitesMATRIX!BH23=2,DYNAMICprerequisites!BM$2,IF(MASTERprerequisitesMATRIX!BH23=3,DYNAMICprerequisites!BM$1,"")))</f>
        <v/>
      </c>
      <c r="BN26" s="219" t="str">
        <f>IF(MASTERprerequisitesMATRIX!BI23=1,DYNAMICprerequisites!BN$3,IF(MASTERprerequisitesMATRIX!BI23=2,DYNAMICprerequisites!BN$2,IF(MASTERprerequisitesMATRIX!BI23=3,DYNAMICprerequisites!BN$1,"")))</f>
        <v/>
      </c>
      <c r="BO26" s="219" t="str">
        <f>IF(MASTERprerequisitesMATRIX!BJ23=1,DYNAMICprerequisites!BO$3,IF(MASTERprerequisitesMATRIX!BJ23=2,DYNAMICprerequisites!BO$2,IF(MASTERprerequisitesMATRIX!BJ23=3,DYNAMICprerequisites!BO$1,"")))</f>
        <v/>
      </c>
      <c r="BP26" s="219" t="str">
        <f>IF(MASTERprerequisitesMATRIX!BK23=1,DYNAMICprerequisites!BP$3,IF(MASTERprerequisitesMATRIX!BK23=2,DYNAMICprerequisites!BP$2,IF(MASTERprerequisitesMATRIX!BK23=3,DYNAMICprerequisites!BP$1,"")))</f>
        <v/>
      </c>
      <c r="BQ26" s="219" t="str">
        <f>IF(MASTERprerequisitesMATRIX!BL23=1,DYNAMICprerequisites!BQ$3,IF(MASTERprerequisitesMATRIX!BL23=2,DYNAMICprerequisites!BQ$2,IF(MASTERprerequisitesMATRIX!BL23=3,DYNAMICprerequisites!BQ$1,"")))</f>
        <v/>
      </c>
      <c r="BR26" s="219" t="str">
        <f>IF(MASTERprerequisitesMATRIX!BM23=1,DYNAMICprerequisites!BR$3,IF(MASTERprerequisitesMATRIX!BM23=2,DYNAMICprerequisites!BR$2,IF(MASTERprerequisitesMATRIX!BM23=3,DYNAMICprerequisites!BR$1,"")))</f>
        <v/>
      </c>
      <c r="BS26" s="219" t="str">
        <f>IF(MASTERprerequisitesMATRIX!BN23=1,DYNAMICprerequisites!BS$3,IF(MASTERprerequisitesMATRIX!BN23=2,DYNAMICprerequisites!BS$2,IF(MASTERprerequisitesMATRIX!BN23=3,DYNAMICprerequisites!BS$1,"")))</f>
        <v/>
      </c>
      <c r="BT26" s="219" t="str">
        <f>IF(MASTERprerequisitesMATRIX!BO23=1,DYNAMICprerequisites!BT$3,IF(MASTERprerequisitesMATRIX!BO23=2,DYNAMICprerequisites!BT$2,IF(MASTERprerequisitesMATRIX!BO23=3,DYNAMICprerequisites!BT$1,"")))</f>
        <v/>
      </c>
      <c r="BU26" s="219" t="str">
        <f>IF(MASTERprerequisitesMATRIX!BP23=1,DYNAMICprerequisites!BU$3,IF(MASTERprerequisitesMATRIX!BP23=2,DYNAMICprerequisites!BU$2,IF(MASTERprerequisitesMATRIX!BP23=3,DYNAMICprerequisites!BU$1,"")))</f>
        <v/>
      </c>
      <c r="BV26" s="219" t="str">
        <f>IF(MASTERprerequisitesMATRIX!BQ23=1,DYNAMICprerequisites!BV$3,IF(MASTERprerequisitesMATRIX!BQ23=2,DYNAMICprerequisites!BV$2,IF(MASTERprerequisitesMATRIX!BQ23=3,DYNAMICprerequisites!BV$1,"")))</f>
        <v/>
      </c>
      <c r="BW26" s="219" t="str">
        <f>IF(MASTERprerequisitesMATRIX!BR23=1,DYNAMICprerequisites!BW$3,IF(MASTERprerequisitesMATRIX!BR23=2,DYNAMICprerequisites!BW$2,IF(MASTERprerequisitesMATRIX!BR23=3,DYNAMICprerequisites!BW$1,"")))</f>
        <v/>
      </c>
      <c r="BX26" s="219" t="str">
        <f>IF(MASTERprerequisitesMATRIX!BS23=1,DYNAMICprerequisites!BX$3,IF(MASTERprerequisitesMATRIX!BS23=2,DYNAMICprerequisites!BX$2,IF(MASTERprerequisitesMATRIX!BS23=3,DYNAMICprerequisites!BX$1,"")))</f>
        <v/>
      </c>
      <c r="BY26" s="219" t="str">
        <f>IF(MASTERprerequisitesMATRIX!BT23=1,DYNAMICprerequisites!BY$3,IF(MASTERprerequisitesMATRIX!BT23=2,DYNAMICprerequisites!BY$2,IF(MASTERprerequisitesMATRIX!BT23=3,DYNAMICprerequisites!BY$1,"")))</f>
        <v/>
      </c>
      <c r="BZ26" s="219" t="str">
        <f>IF(MASTERprerequisitesMATRIX!BU23=1,DYNAMICprerequisites!BZ$3,IF(MASTERprerequisitesMATRIX!BU23=2,DYNAMICprerequisites!BZ$2,IF(MASTERprerequisitesMATRIX!BU23=3,DYNAMICprerequisites!BZ$1,"")))</f>
        <v/>
      </c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19"/>
      <c r="DF26" s="219"/>
      <c r="DG26" s="219"/>
      <c r="DH26" s="219"/>
      <c r="DI26" s="219"/>
      <c r="DJ26" s="219"/>
      <c r="DK26" s="219"/>
      <c r="DL26" s="219"/>
      <c r="DM26" s="219"/>
      <c r="DN26" s="219"/>
      <c r="DO26" s="219"/>
      <c r="DP26" s="219"/>
      <c r="DQ26" s="219"/>
      <c r="DR26" s="219"/>
      <c r="DS26" s="219"/>
      <c r="DT26" s="219"/>
      <c r="DU26" s="219"/>
      <c r="DV26" s="219"/>
      <c r="DW26" s="219"/>
      <c r="DX26" s="219"/>
      <c r="DY26" s="219"/>
      <c r="DZ26" s="219"/>
      <c r="EA26" s="219"/>
      <c r="EB26" s="219"/>
      <c r="EC26" s="219"/>
      <c r="ED26" s="219"/>
      <c r="EE26" s="219"/>
      <c r="EF26" s="219"/>
      <c r="EG26" s="219"/>
      <c r="EH26" s="219"/>
      <c r="EI26" s="219"/>
      <c r="EJ26" s="219"/>
      <c r="EK26" s="219"/>
      <c r="EL26" s="219"/>
      <c r="EM26" s="219"/>
      <c r="EN26" s="219"/>
      <c r="EO26" s="219"/>
      <c r="EP26" s="219"/>
      <c r="EQ26" s="219"/>
      <c r="ER26" s="219"/>
      <c r="ES26" s="219"/>
      <c r="ET26" s="219"/>
      <c r="EU26" s="219"/>
      <c r="EV26" s="219"/>
      <c r="EW26" s="219"/>
      <c r="EX26" s="219"/>
      <c r="EY26" s="219"/>
      <c r="EZ26" s="219"/>
      <c r="FA26" s="219"/>
      <c r="FB26" s="219"/>
      <c r="FC26" s="219"/>
      <c r="FD26" s="219"/>
      <c r="FE26" s="219"/>
      <c r="FF26" s="219"/>
      <c r="FG26" s="219"/>
      <c r="FH26" s="219"/>
      <c r="FI26" s="219"/>
      <c r="FJ26" s="219"/>
      <c r="FK26" s="219"/>
      <c r="FL26" s="219"/>
      <c r="FM26" s="219"/>
      <c r="FN26" s="219"/>
      <c r="FO26" s="219"/>
      <c r="FP26" s="219"/>
      <c r="FQ26" s="219"/>
      <c r="FR26" s="219"/>
      <c r="FS26" s="219"/>
      <c r="FT26" s="219"/>
      <c r="FU26" s="219"/>
      <c r="FV26" s="219"/>
      <c r="FW26" s="219"/>
      <c r="FX26" s="219"/>
      <c r="FY26" s="219"/>
      <c r="FZ26" s="219"/>
      <c r="GA26" s="219"/>
      <c r="GB26" s="219"/>
      <c r="GC26" s="219"/>
      <c r="GD26" s="219"/>
      <c r="GE26" s="219"/>
      <c r="GF26" s="219"/>
      <c r="GG26" s="219"/>
      <c r="GH26" s="219"/>
      <c r="GI26" s="219"/>
      <c r="GJ26" s="219"/>
      <c r="GK26" s="219"/>
      <c r="GL26" s="219"/>
      <c r="GM26" s="219"/>
      <c r="GN26" s="219"/>
      <c r="GO26" s="219"/>
      <c r="GP26" s="219"/>
      <c r="GQ26" s="219"/>
      <c r="GR26" s="219"/>
      <c r="GS26" s="219"/>
      <c r="GT26" s="219"/>
      <c r="GU26" s="219"/>
      <c r="GV26" s="219"/>
      <c r="GW26" s="219"/>
      <c r="GX26" s="219"/>
      <c r="GY26" s="219"/>
      <c r="GZ26" s="219"/>
      <c r="HA26" s="219"/>
      <c r="HB26" s="219"/>
      <c r="HC26" s="219"/>
      <c r="HD26" s="219"/>
      <c r="HE26" s="219"/>
      <c r="HF26" s="219"/>
      <c r="HG26" s="219"/>
      <c r="HH26" s="219"/>
      <c r="HI26" s="219"/>
      <c r="HJ26" s="219"/>
      <c r="HK26" s="219"/>
      <c r="HL26" s="219"/>
      <c r="HM26" s="219"/>
      <c r="HN26" s="219"/>
      <c r="HO26" s="219"/>
      <c r="HP26" s="219"/>
      <c r="HQ26" s="219"/>
      <c r="HR26" s="219"/>
      <c r="HS26" s="219"/>
      <c r="HT26" s="219"/>
      <c r="HU26" s="219"/>
      <c r="HV26" s="219"/>
      <c r="HW26" s="219"/>
      <c r="HX26" s="219"/>
      <c r="HY26" s="219"/>
      <c r="HZ26" s="219"/>
      <c r="IA26" s="219"/>
      <c r="IB26" s="219"/>
      <c r="IC26" s="219"/>
      <c r="ID26" s="219"/>
      <c r="IE26" s="219"/>
      <c r="IF26" s="219"/>
      <c r="IG26" s="219"/>
      <c r="IH26" s="219"/>
      <c r="II26" s="219"/>
      <c r="IJ26" s="219"/>
      <c r="IK26" s="219"/>
      <c r="IL26" s="219"/>
      <c r="IM26" s="219"/>
      <c r="IN26" s="219"/>
      <c r="IO26" s="219"/>
      <c r="IP26" s="219"/>
      <c r="IQ26" s="219"/>
      <c r="IR26" s="219"/>
      <c r="IS26" s="219"/>
      <c r="IT26" s="219"/>
      <c r="IU26" s="219"/>
      <c r="IV26" s="219"/>
      <c r="IW26" s="219"/>
      <c r="IX26" s="219"/>
      <c r="IY26" s="219"/>
      <c r="IZ26" s="219"/>
      <c r="JA26" s="219"/>
      <c r="JB26" s="219"/>
      <c r="JC26" s="219"/>
      <c r="JD26" s="219"/>
      <c r="JE26" s="219"/>
      <c r="JF26" s="219"/>
      <c r="JG26" s="219"/>
      <c r="JH26" s="219"/>
      <c r="JI26" s="219"/>
      <c r="JJ26" s="219"/>
      <c r="JK26" s="219"/>
      <c r="JL26" s="219"/>
      <c r="JM26" s="219"/>
      <c r="JN26" s="219"/>
      <c r="JO26" s="219"/>
      <c r="JP26" s="219"/>
      <c r="JQ26" s="219"/>
      <c r="JR26" s="219"/>
      <c r="JS26" s="219"/>
      <c r="JT26" s="219"/>
      <c r="JU26" s="219"/>
      <c r="JV26" s="219"/>
      <c r="JW26" s="219"/>
      <c r="JX26" s="219"/>
      <c r="JY26" s="219"/>
      <c r="JZ26" s="219"/>
      <c r="KA26" s="219"/>
      <c r="KB26" s="219"/>
      <c r="KC26" s="219"/>
      <c r="KD26" s="219"/>
      <c r="KE26" s="219"/>
      <c r="KF26" s="219"/>
      <c r="KG26" s="219"/>
      <c r="KH26" s="219"/>
      <c r="KI26" s="219"/>
      <c r="KJ26" s="219"/>
      <c r="KK26" s="219"/>
      <c r="KL26" s="219"/>
      <c r="KM26" s="219"/>
      <c r="KN26" s="219"/>
      <c r="KO26" s="219"/>
      <c r="KP26" s="219"/>
      <c r="KQ26" s="219"/>
      <c r="KR26" s="219"/>
      <c r="KS26" s="219"/>
      <c r="KT26" s="219"/>
      <c r="KU26" s="219"/>
      <c r="KV26" s="219"/>
      <c r="KW26" s="219"/>
      <c r="KX26" s="219"/>
      <c r="KY26" s="219"/>
      <c r="KZ26" s="219"/>
      <c r="LA26" s="219"/>
      <c r="LB26" s="219"/>
      <c r="LC26" s="219"/>
      <c r="LD26" s="219"/>
      <c r="LE26" s="219"/>
    </row>
    <row r="27" spans="1:317" x14ac:dyDescent="0.25">
      <c r="A27" s="214" t="str">
        <f t="shared" si="8"/>
        <v>BUS 325</v>
      </c>
      <c r="B27" s="214" t="str">
        <f t="shared" si="9"/>
        <v>FA</v>
      </c>
      <c r="C27" s="214" t="str">
        <f t="shared" si="10"/>
        <v>Business Law I</v>
      </c>
      <c r="D27" s="214" t="str">
        <f t="shared" si="11"/>
        <v>BUS 202, senior standing</v>
      </c>
      <c r="E27" s="214" t="str">
        <f t="shared" ca="1" si="12"/>
        <v>BUS 202 senior standing</v>
      </c>
      <c r="F27" s="211" t="str">
        <f>MASTERprerequisitesMATRIX!A24</f>
        <v>BUS 325</v>
      </c>
      <c r="G27" s="211" t="str">
        <f>MASTERprerequisitesMATRIX!B24</f>
        <v>FA</v>
      </c>
      <c r="H27" s="211" t="str">
        <f>MASTERprerequisitesMATRIX!C24</f>
        <v>Business Law I</v>
      </c>
      <c r="I27" s="211" t="str">
        <f>MASTERprerequisitesMATRIX!D24</f>
        <v>BUS 202, senior standing</v>
      </c>
      <c r="J27" s="218" t="str">
        <f>IF(MASTERprerequisitesMATRIX!E24=1,DYNAMICprerequisites!J$3,IF(MASTERprerequisitesMATRIX!E24=2,DYNAMICprerequisites!J$2,IF(MASTERprerequisitesMATRIX!E24=3,DYNAMICprerequisites!J$1,"")))</f>
        <v/>
      </c>
      <c r="K27" s="219" t="str">
        <f>IF(MASTERprerequisitesMATRIX!F24=1,DYNAMICprerequisites!K$3,IF(MASTERprerequisitesMATRIX!F24=2,DYNAMICprerequisites!K$2,IF(MASTERprerequisitesMATRIX!F24=3,DYNAMICprerequisites!K$1,"")))</f>
        <v/>
      </c>
      <c r="L27" s="219" t="str">
        <f>IF(MASTERprerequisitesMATRIX!G24=1,DYNAMICprerequisites!L$3,IF(MASTERprerequisitesMATRIX!G24=2,DYNAMICprerequisites!L$2,IF(MASTERprerequisitesMATRIX!G24=3,DYNAMICprerequisites!L$1,"")))</f>
        <v/>
      </c>
      <c r="M27" s="219" t="str">
        <f>IF(MASTERprerequisitesMATRIX!H24=1,DYNAMICprerequisites!M$3,IF(MASTERprerequisitesMATRIX!H24=2,DYNAMICprerequisites!M$2,IF(MASTERprerequisitesMATRIX!H24=3,DYNAMICprerequisites!M$1,"")))</f>
        <v/>
      </c>
      <c r="N27" s="219" t="str">
        <f>IF(MASTERprerequisitesMATRIX!I24=1,DYNAMICprerequisites!N$3,IF(MASTERprerequisitesMATRIX!I24=2,DYNAMICprerequisites!N$2,IF(MASTERprerequisitesMATRIX!I24=3,DYNAMICprerequisites!N$1,"")))</f>
        <v/>
      </c>
      <c r="O27" s="219" t="str">
        <f>IF(MASTERprerequisitesMATRIX!J24=1,DYNAMICprerequisites!O$3,IF(MASTERprerequisitesMATRIX!J24=2,DYNAMICprerequisites!O$2,IF(MASTERprerequisitesMATRIX!J24=3,DYNAMICprerequisites!O$1,"")))</f>
        <v/>
      </c>
      <c r="P27" s="219" t="str">
        <f>IF(MASTERprerequisitesMATRIX!K24=1,DYNAMICprerequisites!P$3,IF(MASTERprerequisitesMATRIX!K24=2,DYNAMICprerequisites!P$2,IF(MASTERprerequisitesMATRIX!K24=3,DYNAMICprerequisites!P$1,"")))</f>
        <v/>
      </c>
      <c r="Q27" s="218" t="str">
        <f ca="1">IF(MASTERprerequisitesMATRIX!L24=1,DYNAMICprerequisites!Q$3,IF(MASTERprerequisitesMATRIX!L24=2,DYNAMICprerequisites!Q$2,IF(MASTERprerequisitesMATRIX!L24=3,DYNAMICprerequisites!Q$1,"")))</f>
        <v xml:space="preserve"> BUS 202 </v>
      </c>
      <c r="R27" s="219" t="str">
        <f>IF(MASTERprerequisitesMATRIX!M24=1,DYNAMICprerequisites!R$3,IF(MASTERprerequisitesMATRIX!M24=2,DYNAMICprerequisites!R$2,IF(MASTERprerequisitesMATRIX!M24=3,DYNAMICprerequisites!R$1,"")))</f>
        <v/>
      </c>
      <c r="S27" s="219" t="str">
        <f>IF(MASTERprerequisitesMATRIX!N24=1,DYNAMICprerequisites!S$3,IF(MASTERprerequisitesMATRIX!N24=2,DYNAMICprerequisites!S$2,IF(MASTERprerequisitesMATRIX!N24=3,DYNAMICprerequisites!S$1,"")))</f>
        <v/>
      </c>
      <c r="T27" s="219" t="str">
        <f>IF(MASTERprerequisitesMATRIX!O24=1,DYNAMICprerequisites!T$3,IF(MASTERprerequisitesMATRIX!O24=2,DYNAMICprerequisites!T$2,IF(MASTERprerequisitesMATRIX!O24=3,DYNAMICprerequisites!T$1,"")))</f>
        <v/>
      </c>
      <c r="U27" s="219" t="str">
        <f>IF(MASTERprerequisitesMATRIX!P24=1,DYNAMICprerequisites!U$3,IF(MASTERprerequisitesMATRIX!P24=2,DYNAMICprerequisites!U$2,IF(MASTERprerequisitesMATRIX!P24=3,DYNAMICprerequisites!U$1,"")))</f>
        <v/>
      </c>
      <c r="V27" s="219" t="str">
        <f>IF(MASTERprerequisitesMATRIX!Q24=1,DYNAMICprerequisites!V$3,IF(MASTERprerequisitesMATRIX!Q24=2,DYNAMICprerequisites!V$2,IF(MASTERprerequisitesMATRIX!Q24=3,DYNAMICprerequisites!V$1,"")))</f>
        <v/>
      </c>
      <c r="W27" s="219" t="str">
        <f>IF(MASTERprerequisitesMATRIX!R24=1,DYNAMICprerequisites!W$3,IF(MASTERprerequisitesMATRIX!R24=2,DYNAMICprerequisites!W$2,IF(MASTERprerequisitesMATRIX!R24=3,DYNAMICprerequisites!W$1,"")))</f>
        <v/>
      </c>
      <c r="X27" s="219" t="str">
        <f>IF(MASTERprerequisitesMATRIX!S24=1,DYNAMICprerequisites!X$3,IF(MASTERprerequisitesMATRIX!S24=2,DYNAMICprerequisites!X$2,IF(MASTERprerequisitesMATRIX!S24=3,DYNAMICprerequisites!X$1,"")))</f>
        <v/>
      </c>
      <c r="Y27" s="219" t="str">
        <f>IF(MASTERprerequisitesMATRIX!T24=1,DYNAMICprerequisites!Y$3,IF(MASTERprerequisitesMATRIX!T24=2,DYNAMICprerequisites!Y$2,IF(MASTERprerequisitesMATRIX!T24=3,DYNAMICprerequisites!Y$1,"")))</f>
        <v/>
      </c>
      <c r="Z27" s="219" t="str">
        <f>IF(MASTERprerequisitesMATRIX!U24=1,DYNAMICprerequisites!Z$3,IF(MASTERprerequisitesMATRIX!U24=2,DYNAMICprerequisites!Z$2,IF(MASTERprerequisitesMATRIX!U24=3,DYNAMICprerequisites!Z$1,"")))</f>
        <v/>
      </c>
      <c r="AA27" s="219" t="str">
        <f>IF(MASTERprerequisitesMATRIX!V24=1,DYNAMICprerequisites!AA$3,IF(MASTERprerequisitesMATRIX!V24=2,DYNAMICprerequisites!AA$2,IF(MASTERprerequisitesMATRIX!V24=3,DYNAMICprerequisites!AA$1,"")))</f>
        <v/>
      </c>
      <c r="AB27" s="219" t="str">
        <f>IF(MASTERprerequisitesMATRIX!W24=1,DYNAMICprerequisites!AB$3,IF(MASTERprerequisitesMATRIX!W24=2,DYNAMICprerequisites!AB$2,IF(MASTERprerequisitesMATRIX!W24=3,DYNAMICprerequisites!AB$1,"")))</f>
        <v/>
      </c>
      <c r="AC27" s="219" t="str">
        <f>IF(MASTERprerequisitesMATRIX!X24=1,DYNAMICprerequisites!AC$3,IF(MASTERprerequisitesMATRIX!X24=2,DYNAMICprerequisites!AC$2,IF(MASTERprerequisitesMATRIX!X24=3,DYNAMICprerequisites!AC$1,"")))</f>
        <v/>
      </c>
      <c r="AD27" s="219" t="str">
        <f>IF(MASTERprerequisitesMATRIX!Y24=1,DYNAMICprerequisites!AD$3,IF(MASTERprerequisitesMATRIX!Y24=2,DYNAMICprerequisites!AD$2,IF(MASTERprerequisitesMATRIX!Y24=3,DYNAMICprerequisites!AD$1,"")))</f>
        <v/>
      </c>
      <c r="AE27" s="219" t="str">
        <f>IF(MASTERprerequisitesMATRIX!Z24=1,DYNAMICprerequisites!AE$3,IF(MASTERprerequisitesMATRIX!Z24=2,DYNAMICprerequisites!AE$2,IF(MASTERprerequisitesMATRIX!Z24=3,DYNAMICprerequisites!AE$1,"")))</f>
        <v/>
      </c>
      <c r="AF27" s="219" t="str">
        <f>IF(MASTERprerequisitesMATRIX!AA24=1,DYNAMICprerequisites!AF$3,IF(MASTERprerequisitesMATRIX!AA24=2,DYNAMICprerequisites!AF$2,IF(MASTERprerequisitesMATRIX!AA24=3,DYNAMICprerequisites!AF$1,"")))</f>
        <v/>
      </c>
      <c r="AG27" s="219" t="str">
        <f>IF(MASTERprerequisitesMATRIX!AB24=1,DYNAMICprerequisites!AG$3,IF(MASTERprerequisitesMATRIX!AB24=2,DYNAMICprerequisites!AG$2,IF(MASTERprerequisitesMATRIX!AB24=3,DYNAMICprerequisites!AG$1,"")))</f>
        <v/>
      </c>
      <c r="AH27" s="219" t="str">
        <f>IF(MASTERprerequisitesMATRIX!AC24=1,DYNAMICprerequisites!AH$3,IF(MASTERprerequisitesMATRIX!AC24=2,DYNAMICprerequisites!AH$2,IF(MASTERprerequisitesMATRIX!AC24=3,DYNAMICprerequisites!AH$1,"")))</f>
        <v/>
      </c>
      <c r="AI27" s="219" t="str">
        <f>IF(MASTERprerequisitesMATRIX!AD24=1,DYNAMICprerequisites!AI$3,IF(MASTERprerequisitesMATRIX!AD24=2,DYNAMICprerequisites!AI$2,IF(MASTERprerequisitesMATRIX!AD24=3,DYNAMICprerequisites!AI$1,"")))</f>
        <v/>
      </c>
      <c r="AJ27" s="219" t="str">
        <f>IF(MASTERprerequisitesMATRIX!AE24=1,DYNAMICprerequisites!AJ$3,IF(MASTERprerequisitesMATRIX!AE24=2,DYNAMICprerequisites!AJ$2,IF(MASTERprerequisitesMATRIX!AE24=3,DYNAMICprerequisites!AJ$1,"")))</f>
        <v/>
      </c>
      <c r="AK27" s="219" t="str">
        <f>IF(MASTERprerequisitesMATRIX!AF24=1,DYNAMICprerequisites!AK$3,IF(MASTERprerequisitesMATRIX!AF24=2,DYNAMICprerequisites!AK$2,IF(MASTERprerequisitesMATRIX!AF24=3,DYNAMICprerequisites!AK$1,"")))</f>
        <v/>
      </c>
      <c r="AL27" s="219" t="str">
        <f>IF(MASTERprerequisitesMATRIX!AG24=1,DYNAMICprerequisites!AL$3,IF(MASTERprerequisitesMATRIX!AG24=2,DYNAMICprerequisites!AL$2,IF(MASTERprerequisitesMATRIX!AG24=3,DYNAMICprerequisites!AL$1,"")))</f>
        <v/>
      </c>
      <c r="AM27" s="219" t="str">
        <f>IF(MASTERprerequisitesMATRIX!AH24=1,DYNAMICprerequisites!AM$3,IF(MASTERprerequisitesMATRIX!AH24=2,DYNAMICprerequisites!AM$2,IF(MASTERprerequisitesMATRIX!AH24=3,DYNAMICprerequisites!AM$1,"")))</f>
        <v/>
      </c>
      <c r="AN27" s="219" t="str">
        <f>IF(MASTERprerequisitesMATRIX!AI24=1,DYNAMICprerequisites!AN$3,IF(MASTERprerequisitesMATRIX!AI24=2,DYNAMICprerequisites!AN$2,IF(MASTERprerequisitesMATRIX!AI24=3,DYNAMICprerequisites!AN$1,"")))</f>
        <v/>
      </c>
      <c r="AO27" s="219" t="str">
        <f>IF(MASTERprerequisitesMATRIX!AJ24=1,DYNAMICprerequisites!AO$3,IF(MASTERprerequisitesMATRIX!AJ24=2,DYNAMICprerequisites!AO$2,IF(MASTERprerequisitesMATRIX!AJ24=3,DYNAMICprerequisites!AO$1,"")))</f>
        <v/>
      </c>
      <c r="AP27" s="219" t="str">
        <f>IF(MASTERprerequisitesMATRIX!AK24=1,DYNAMICprerequisites!AP$3,IF(MASTERprerequisitesMATRIX!AK24=2,DYNAMICprerequisites!AP$2,IF(MASTERprerequisitesMATRIX!AK24=3,DYNAMICprerequisites!AP$1,"")))</f>
        <v/>
      </c>
      <c r="AQ27" s="219" t="str">
        <f>IF(MASTERprerequisitesMATRIX!AL24=1,DYNAMICprerequisites!AQ$3,IF(MASTERprerequisitesMATRIX!AL24=2,DYNAMICprerequisites!AQ$2,IF(MASTERprerequisitesMATRIX!AL24=3,DYNAMICprerequisites!AQ$1,"")))</f>
        <v/>
      </c>
      <c r="AR27" s="219" t="str">
        <f>IF(MASTERprerequisitesMATRIX!AM24=1,DYNAMICprerequisites!AR$3,IF(MASTERprerequisitesMATRIX!AM24=2,DYNAMICprerequisites!AR$2,IF(MASTERprerequisitesMATRIX!AM24=3,DYNAMICprerequisites!AR$1,"")))</f>
        <v/>
      </c>
      <c r="AS27" s="219" t="str">
        <f>IF(MASTERprerequisitesMATRIX!AN24=1,DYNAMICprerequisites!AS$3,IF(MASTERprerequisitesMATRIX!AN24=2,DYNAMICprerequisites!AS$2,IF(MASTERprerequisitesMATRIX!AN24=3,DYNAMICprerequisites!AS$1,"")))</f>
        <v/>
      </c>
      <c r="AT27" s="219" t="str">
        <f>IF(MASTERprerequisitesMATRIX!AO24=1,DYNAMICprerequisites!AT$3,IF(MASTERprerequisitesMATRIX!AO24=2,DYNAMICprerequisites!AT$2,IF(MASTERprerequisitesMATRIX!AO24=3,DYNAMICprerequisites!AT$1,"")))</f>
        <v/>
      </c>
      <c r="AU27" s="219" t="str">
        <f>IF(MASTERprerequisitesMATRIX!AP24=1,DYNAMICprerequisites!AU$3,IF(MASTERprerequisitesMATRIX!AP24=2,DYNAMICprerequisites!AU$2,IF(MASTERprerequisitesMATRIX!AP24=3,DYNAMICprerequisites!AU$1,"")))</f>
        <v/>
      </c>
      <c r="AV27" s="219" t="str">
        <f>IF(MASTERprerequisitesMATRIX!AQ24=1,DYNAMICprerequisites!AV$3,IF(MASTERprerequisitesMATRIX!AQ24=2,DYNAMICprerequisites!AV$2,IF(MASTERprerequisitesMATRIX!AQ24=3,DYNAMICprerequisites!AV$1,"")))</f>
        <v/>
      </c>
      <c r="AW27" s="219" t="str">
        <f>IF(MASTERprerequisitesMATRIX!AR24=1,DYNAMICprerequisites!AW$3,IF(MASTERprerequisitesMATRIX!AR24=2,DYNAMICprerequisites!AW$2,IF(MASTERprerequisitesMATRIX!AR24=3,DYNAMICprerequisites!AW$1,"")))</f>
        <v/>
      </c>
      <c r="AX27" s="219" t="str">
        <f>IF(MASTERprerequisitesMATRIX!AS24=1,DYNAMICprerequisites!AX$3,IF(MASTERprerequisitesMATRIX!AS24=2,DYNAMICprerequisites!AX$2,IF(MASTERprerequisitesMATRIX!AS24=3,DYNAMICprerequisites!AX$1,"")))</f>
        <v/>
      </c>
      <c r="AY27" s="219" t="str">
        <f>IF(MASTERprerequisitesMATRIX!AT24=1,DYNAMICprerequisites!AY$3,IF(MASTERprerequisitesMATRIX!AT24=2,DYNAMICprerequisites!AY$2,IF(MASTERprerequisitesMATRIX!AT24=3,DYNAMICprerequisites!AY$1,"")))</f>
        <v/>
      </c>
      <c r="AZ27" s="219" t="str">
        <f>IF(MASTERprerequisitesMATRIX!AU24=1,DYNAMICprerequisites!AZ$3,IF(MASTERprerequisitesMATRIX!AU24=2,DYNAMICprerequisites!AZ$2,IF(MASTERprerequisitesMATRIX!AU24=3,DYNAMICprerequisites!AZ$1,"")))</f>
        <v/>
      </c>
      <c r="BA27" s="219" t="str">
        <f>IF(MASTERprerequisitesMATRIX!AV24=1,DYNAMICprerequisites!BA$3,IF(MASTERprerequisitesMATRIX!AV24=2,DYNAMICprerequisites!BA$2,IF(MASTERprerequisitesMATRIX!AV24=3,DYNAMICprerequisites!BA$1,"")))</f>
        <v/>
      </c>
      <c r="BB27" s="219" t="str">
        <f>IF(MASTERprerequisitesMATRIX!AW24=1,DYNAMICprerequisites!BB$3,IF(MASTERprerequisitesMATRIX!AW24=2,DYNAMICprerequisites!BB$2,IF(MASTERprerequisitesMATRIX!AW24=3,DYNAMICprerequisites!BB$1,"")))</f>
        <v/>
      </c>
      <c r="BC27" s="219" t="str">
        <f>IF(MASTERprerequisitesMATRIX!AX24=1,DYNAMICprerequisites!BC$3,IF(MASTERprerequisitesMATRIX!AX24=2,DYNAMICprerequisites!BC$2,IF(MASTERprerequisitesMATRIX!AX24=3,DYNAMICprerequisites!BC$1,"")))</f>
        <v/>
      </c>
      <c r="BD27" s="219" t="str">
        <f>IF(MASTERprerequisitesMATRIX!AY24=1,DYNAMICprerequisites!BD$3,IF(MASTERprerequisitesMATRIX!AY24=2,DYNAMICprerequisites!BD$2,IF(MASTERprerequisitesMATRIX!AY24=3,DYNAMICprerequisites!BD$1,"")))</f>
        <v/>
      </c>
      <c r="BE27" s="218" t="str">
        <f ca="1">IF(MASTERprerequisitesMATRIX!AZ24=1,DYNAMICprerequisites!BE$3,IF(MASTERprerequisitesMATRIX!AZ24=2,DYNAMICprerequisites!BE$2,IF(MASTERprerequisitesMATRIX!AZ24=3,DYNAMICprerequisites!BE$1,"")))</f>
        <v xml:space="preserve"> senior standing </v>
      </c>
      <c r="BF27" s="219" t="str">
        <f>IF(MASTERprerequisitesMATRIX!BA24=1,DYNAMICprerequisites!BF$3,IF(MASTERprerequisitesMATRIX!BA24=2,DYNAMICprerequisites!BF$2,IF(MASTERprerequisitesMATRIX!BA24=3,DYNAMICprerequisites!BF$1,"")))</f>
        <v/>
      </c>
      <c r="BG27" s="219" t="str">
        <f>IF(MASTERprerequisitesMATRIX!BB24=1,DYNAMICprerequisites!BG$3,IF(MASTERprerequisitesMATRIX!BB24=2,DYNAMICprerequisites!BG$2,IF(MASTERprerequisitesMATRIX!BB24=3,DYNAMICprerequisites!BG$1,"")))</f>
        <v/>
      </c>
      <c r="BH27" s="219" t="str">
        <f>IF(MASTERprerequisitesMATRIX!BC24=1,DYNAMICprerequisites!BH$3,IF(MASTERprerequisitesMATRIX!BC24=2,DYNAMICprerequisites!BH$2,IF(MASTERprerequisitesMATRIX!BC24=3,DYNAMICprerequisites!BH$1,"")))</f>
        <v/>
      </c>
      <c r="BI27" s="219" t="str">
        <f>IF(MASTERprerequisitesMATRIX!BD24=1,DYNAMICprerequisites!BI$3,IF(MASTERprerequisitesMATRIX!BD24=2,DYNAMICprerequisites!BI$2,IF(MASTERprerequisitesMATRIX!BD24=3,DYNAMICprerequisites!BI$1,"")))</f>
        <v/>
      </c>
      <c r="BJ27" s="219" t="str">
        <f>IF(MASTERprerequisitesMATRIX!BE24=1,DYNAMICprerequisites!BJ$3,IF(MASTERprerequisitesMATRIX!BE24=2,DYNAMICprerequisites!BJ$2,IF(MASTERprerequisitesMATRIX!BE24=3,DYNAMICprerequisites!BJ$1,"")))</f>
        <v/>
      </c>
      <c r="BK27" s="219" t="str">
        <f>IF(MASTERprerequisitesMATRIX!BF24=1,DYNAMICprerequisites!BK$3,IF(MASTERprerequisitesMATRIX!BF24=2,DYNAMICprerequisites!BK$2,IF(MASTERprerequisitesMATRIX!BF24=3,DYNAMICprerequisites!BK$1,"")))</f>
        <v/>
      </c>
      <c r="BL27" s="219" t="str">
        <f>IF(MASTERprerequisitesMATRIX!BG24=1,DYNAMICprerequisites!BL$3,IF(MASTERprerequisitesMATRIX!BG24=2,DYNAMICprerequisites!BL$2,IF(MASTERprerequisitesMATRIX!BG24=3,DYNAMICprerequisites!BL$1,"")))</f>
        <v/>
      </c>
      <c r="BM27" s="219" t="str">
        <f>IF(MASTERprerequisitesMATRIX!BH24=1,DYNAMICprerequisites!BM$3,IF(MASTERprerequisitesMATRIX!BH24=2,DYNAMICprerequisites!BM$2,IF(MASTERprerequisitesMATRIX!BH24=3,DYNAMICprerequisites!BM$1,"")))</f>
        <v/>
      </c>
      <c r="BN27" s="219" t="str">
        <f>IF(MASTERprerequisitesMATRIX!BI24=1,DYNAMICprerequisites!BN$3,IF(MASTERprerequisitesMATRIX!BI24=2,DYNAMICprerequisites!BN$2,IF(MASTERprerequisitesMATRIX!BI24=3,DYNAMICprerequisites!BN$1,"")))</f>
        <v/>
      </c>
      <c r="BO27" s="219" t="str">
        <f>IF(MASTERprerequisitesMATRIX!BJ24=1,DYNAMICprerequisites!BO$3,IF(MASTERprerequisitesMATRIX!BJ24=2,DYNAMICprerequisites!BO$2,IF(MASTERprerequisitesMATRIX!BJ24=3,DYNAMICprerequisites!BO$1,"")))</f>
        <v/>
      </c>
      <c r="BP27" s="219" t="str">
        <f>IF(MASTERprerequisitesMATRIX!BK24=1,DYNAMICprerequisites!BP$3,IF(MASTERprerequisitesMATRIX!BK24=2,DYNAMICprerequisites!BP$2,IF(MASTERprerequisitesMATRIX!BK24=3,DYNAMICprerequisites!BP$1,"")))</f>
        <v/>
      </c>
      <c r="BQ27" s="219" t="str">
        <f>IF(MASTERprerequisitesMATRIX!BL24=1,DYNAMICprerequisites!BQ$3,IF(MASTERprerequisitesMATRIX!BL24=2,DYNAMICprerequisites!BQ$2,IF(MASTERprerequisitesMATRIX!BL24=3,DYNAMICprerequisites!BQ$1,"")))</f>
        <v/>
      </c>
      <c r="BR27" s="219" t="str">
        <f>IF(MASTERprerequisitesMATRIX!BM24=1,DYNAMICprerequisites!BR$3,IF(MASTERprerequisitesMATRIX!BM24=2,DYNAMICprerequisites!BR$2,IF(MASTERprerequisitesMATRIX!BM24=3,DYNAMICprerequisites!BR$1,"")))</f>
        <v/>
      </c>
      <c r="BS27" s="219" t="str">
        <f>IF(MASTERprerequisitesMATRIX!BN24=1,DYNAMICprerequisites!BS$3,IF(MASTERprerequisitesMATRIX!BN24=2,DYNAMICprerequisites!BS$2,IF(MASTERprerequisitesMATRIX!BN24=3,DYNAMICprerequisites!BS$1,"")))</f>
        <v/>
      </c>
      <c r="BT27" s="219" t="str">
        <f>IF(MASTERprerequisitesMATRIX!BO24=1,DYNAMICprerequisites!BT$3,IF(MASTERprerequisitesMATRIX!BO24=2,DYNAMICprerequisites!BT$2,IF(MASTERprerequisitesMATRIX!BO24=3,DYNAMICprerequisites!BT$1,"")))</f>
        <v/>
      </c>
      <c r="BU27" s="219" t="str">
        <f>IF(MASTERprerequisitesMATRIX!BP24=1,DYNAMICprerequisites!BU$3,IF(MASTERprerequisitesMATRIX!BP24=2,DYNAMICprerequisites!BU$2,IF(MASTERprerequisitesMATRIX!BP24=3,DYNAMICprerequisites!BU$1,"")))</f>
        <v/>
      </c>
      <c r="BV27" s="219" t="str">
        <f>IF(MASTERprerequisitesMATRIX!BQ24=1,DYNAMICprerequisites!BV$3,IF(MASTERprerequisitesMATRIX!BQ24=2,DYNAMICprerequisites!BV$2,IF(MASTERprerequisitesMATRIX!BQ24=3,DYNAMICprerequisites!BV$1,"")))</f>
        <v/>
      </c>
      <c r="BW27" s="219" t="str">
        <f>IF(MASTERprerequisitesMATRIX!BR24=1,DYNAMICprerequisites!BW$3,IF(MASTERprerequisitesMATRIX!BR24=2,DYNAMICprerequisites!BW$2,IF(MASTERprerequisitesMATRIX!BR24=3,DYNAMICprerequisites!BW$1,"")))</f>
        <v/>
      </c>
      <c r="BX27" s="219" t="str">
        <f>IF(MASTERprerequisitesMATRIX!BS24=1,DYNAMICprerequisites!BX$3,IF(MASTERprerequisitesMATRIX!BS24=2,DYNAMICprerequisites!BX$2,IF(MASTERprerequisitesMATRIX!BS24=3,DYNAMICprerequisites!BX$1,"")))</f>
        <v/>
      </c>
      <c r="BY27" s="219" t="str">
        <f>IF(MASTERprerequisitesMATRIX!BT24=1,DYNAMICprerequisites!BY$3,IF(MASTERprerequisitesMATRIX!BT24=2,DYNAMICprerequisites!BY$2,IF(MASTERprerequisitesMATRIX!BT24=3,DYNAMICprerequisites!BY$1,"")))</f>
        <v/>
      </c>
      <c r="BZ27" s="219" t="str">
        <f>IF(MASTERprerequisitesMATRIX!BU24=1,DYNAMICprerequisites!BZ$3,IF(MASTERprerequisitesMATRIX!BU24=2,DYNAMICprerequisites!BZ$2,IF(MASTERprerequisitesMATRIX!BU24=3,DYNAMICprerequisites!BZ$1,"")))</f>
        <v/>
      </c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U27" s="219"/>
      <c r="CV27" s="219"/>
      <c r="CW27" s="219"/>
      <c r="CX27" s="219"/>
      <c r="CY27" s="219"/>
      <c r="CZ27" s="219"/>
      <c r="DA27" s="219"/>
      <c r="DB27" s="219"/>
      <c r="DC27" s="219"/>
      <c r="DD27" s="219"/>
      <c r="DE27" s="219"/>
      <c r="DF27" s="219"/>
      <c r="DG27" s="219"/>
      <c r="DH27" s="219"/>
      <c r="DI27" s="21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  <c r="DY27" s="219"/>
      <c r="DZ27" s="219"/>
      <c r="EA27" s="219"/>
      <c r="EB27" s="219"/>
      <c r="EC27" s="219"/>
      <c r="ED27" s="219"/>
      <c r="EE27" s="219"/>
      <c r="EF27" s="219"/>
      <c r="EG27" s="219"/>
      <c r="EH27" s="219"/>
      <c r="EI27" s="219"/>
      <c r="EJ27" s="219"/>
      <c r="EK27" s="219"/>
      <c r="EL27" s="219"/>
      <c r="EM27" s="219"/>
      <c r="EN27" s="219"/>
      <c r="EO27" s="219"/>
      <c r="EP27" s="219"/>
      <c r="EQ27" s="219"/>
      <c r="ER27" s="219"/>
      <c r="ES27" s="219"/>
      <c r="ET27" s="219"/>
      <c r="EU27" s="219"/>
      <c r="EV27" s="219"/>
      <c r="EW27" s="219"/>
      <c r="EX27" s="219"/>
      <c r="EY27" s="219"/>
      <c r="EZ27" s="219"/>
      <c r="FA27" s="219"/>
      <c r="FB27" s="219"/>
      <c r="FC27" s="219"/>
      <c r="FD27" s="219"/>
      <c r="FE27" s="219"/>
      <c r="FF27" s="219"/>
      <c r="FG27" s="219"/>
      <c r="FH27" s="219"/>
      <c r="FI27" s="219"/>
      <c r="FJ27" s="219"/>
      <c r="FK27" s="219"/>
      <c r="FL27" s="219"/>
      <c r="FM27" s="219"/>
      <c r="FN27" s="219"/>
      <c r="FO27" s="219"/>
      <c r="FP27" s="219"/>
      <c r="FQ27" s="219"/>
      <c r="FR27" s="219"/>
      <c r="FS27" s="219"/>
      <c r="FT27" s="219"/>
      <c r="FU27" s="219"/>
      <c r="FV27" s="219"/>
      <c r="FW27" s="219"/>
      <c r="FX27" s="219"/>
      <c r="FY27" s="219"/>
      <c r="FZ27" s="219"/>
      <c r="GA27" s="219"/>
      <c r="GB27" s="219"/>
      <c r="GC27" s="219"/>
      <c r="GD27" s="219"/>
      <c r="GE27" s="219"/>
      <c r="GF27" s="219"/>
      <c r="GG27" s="219"/>
      <c r="GH27" s="219"/>
      <c r="GI27" s="219"/>
      <c r="GJ27" s="219"/>
      <c r="GK27" s="219"/>
      <c r="GL27" s="219"/>
      <c r="GM27" s="219"/>
      <c r="GN27" s="219"/>
      <c r="GO27" s="219"/>
      <c r="GP27" s="219"/>
      <c r="GQ27" s="219"/>
      <c r="GR27" s="219"/>
      <c r="GS27" s="219"/>
      <c r="GT27" s="219"/>
      <c r="GU27" s="219"/>
      <c r="GV27" s="219"/>
      <c r="GW27" s="219"/>
      <c r="GX27" s="219"/>
      <c r="GY27" s="219"/>
      <c r="GZ27" s="219"/>
      <c r="HA27" s="219"/>
      <c r="HB27" s="219"/>
      <c r="HC27" s="219"/>
      <c r="HD27" s="219"/>
      <c r="HE27" s="219"/>
      <c r="HF27" s="219"/>
      <c r="HG27" s="219"/>
      <c r="HH27" s="219"/>
      <c r="HI27" s="219"/>
      <c r="HJ27" s="219"/>
      <c r="HK27" s="219"/>
      <c r="HL27" s="219"/>
      <c r="HM27" s="219"/>
      <c r="HN27" s="219"/>
      <c r="HO27" s="219"/>
      <c r="HP27" s="219"/>
      <c r="HQ27" s="219"/>
      <c r="HR27" s="219"/>
      <c r="HS27" s="219"/>
      <c r="HT27" s="219"/>
      <c r="HU27" s="219"/>
      <c r="HV27" s="219"/>
      <c r="HW27" s="219"/>
      <c r="HX27" s="219"/>
      <c r="HY27" s="219"/>
      <c r="HZ27" s="219"/>
      <c r="IA27" s="219"/>
      <c r="IB27" s="219"/>
      <c r="IC27" s="219"/>
      <c r="ID27" s="219"/>
      <c r="IE27" s="219"/>
      <c r="IF27" s="219"/>
      <c r="IG27" s="219"/>
      <c r="IH27" s="219"/>
      <c r="II27" s="219"/>
      <c r="IJ27" s="219"/>
      <c r="IK27" s="219"/>
      <c r="IL27" s="219"/>
      <c r="IM27" s="219"/>
      <c r="IN27" s="219"/>
      <c r="IO27" s="219"/>
      <c r="IP27" s="219"/>
      <c r="IQ27" s="219"/>
      <c r="IR27" s="219"/>
      <c r="IS27" s="219"/>
      <c r="IT27" s="219"/>
      <c r="IU27" s="219"/>
      <c r="IV27" s="219"/>
      <c r="IW27" s="219"/>
      <c r="IX27" s="219"/>
      <c r="IY27" s="219"/>
      <c r="IZ27" s="219"/>
      <c r="JA27" s="219"/>
      <c r="JB27" s="219"/>
      <c r="JC27" s="219"/>
      <c r="JD27" s="219"/>
      <c r="JE27" s="219"/>
      <c r="JF27" s="219"/>
      <c r="JG27" s="219"/>
      <c r="JH27" s="219"/>
      <c r="JI27" s="219"/>
      <c r="JJ27" s="219"/>
      <c r="JK27" s="219"/>
      <c r="JL27" s="219"/>
      <c r="JM27" s="219"/>
      <c r="JN27" s="219"/>
      <c r="JO27" s="219"/>
      <c r="JP27" s="219"/>
      <c r="JQ27" s="219"/>
      <c r="JR27" s="219"/>
      <c r="JS27" s="219"/>
      <c r="JT27" s="219"/>
      <c r="JU27" s="219"/>
      <c r="JV27" s="219"/>
      <c r="JW27" s="219"/>
      <c r="JX27" s="219"/>
      <c r="JY27" s="219"/>
      <c r="JZ27" s="219"/>
      <c r="KA27" s="219"/>
      <c r="KB27" s="219"/>
      <c r="KC27" s="219"/>
      <c r="KD27" s="219"/>
      <c r="KE27" s="219"/>
      <c r="KF27" s="219"/>
      <c r="KG27" s="219"/>
      <c r="KH27" s="219"/>
      <c r="KI27" s="219"/>
      <c r="KJ27" s="219"/>
      <c r="KK27" s="219"/>
      <c r="KL27" s="219"/>
      <c r="KM27" s="219"/>
      <c r="KN27" s="219"/>
      <c r="KO27" s="219"/>
      <c r="KP27" s="219"/>
      <c r="KQ27" s="219"/>
      <c r="KR27" s="219"/>
      <c r="KS27" s="219"/>
      <c r="KT27" s="219"/>
      <c r="KU27" s="219"/>
      <c r="KV27" s="219"/>
      <c r="KW27" s="219"/>
      <c r="KX27" s="219"/>
      <c r="KY27" s="219"/>
      <c r="KZ27" s="219"/>
      <c r="LA27" s="219"/>
      <c r="LB27" s="219"/>
      <c r="LC27" s="219"/>
      <c r="LD27" s="219"/>
      <c r="LE27" s="219"/>
    </row>
    <row r="28" spans="1:317" x14ac:dyDescent="0.25">
      <c r="A28" s="214" t="str">
        <f t="shared" si="8"/>
        <v>BUS 326</v>
      </c>
      <c r="B28" s="214" t="str">
        <f t="shared" si="9"/>
        <v>SP</v>
      </c>
      <c r="C28" s="214" t="str">
        <f t="shared" si="10"/>
        <v>Business Law II</v>
      </c>
      <c r="D28" s="214" t="str">
        <f t="shared" si="11"/>
        <v>BUS 325</v>
      </c>
      <c r="E28" s="214" t="str">
        <f t="shared" ca="1" si="12"/>
        <v>BUS 325</v>
      </c>
      <c r="F28" s="211" t="str">
        <f>MASTERprerequisitesMATRIX!A25</f>
        <v>BUS 326</v>
      </c>
      <c r="G28" s="211" t="str">
        <f>MASTERprerequisitesMATRIX!B25</f>
        <v>SP</v>
      </c>
      <c r="H28" s="211" t="str">
        <f>MASTERprerequisitesMATRIX!C25</f>
        <v>Business Law II</v>
      </c>
      <c r="I28" s="211" t="str">
        <f>MASTERprerequisitesMATRIX!D25</f>
        <v>BUS 325</v>
      </c>
      <c r="J28" s="218" t="str">
        <f>IF(MASTERprerequisitesMATRIX!E25=1,DYNAMICprerequisites!J$3,IF(MASTERprerequisitesMATRIX!E25=2,DYNAMICprerequisites!J$2,IF(MASTERprerequisitesMATRIX!E25=3,DYNAMICprerequisites!J$1,"")))</f>
        <v/>
      </c>
      <c r="K28" s="219" t="str">
        <f>IF(MASTERprerequisitesMATRIX!F25=1,DYNAMICprerequisites!K$3,IF(MASTERprerequisitesMATRIX!F25=2,DYNAMICprerequisites!K$2,IF(MASTERprerequisitesMATRIX!F25=3,DYNAMICprerequisites!K$1,"")))</f>
        <v/>
      </c>
      <c r="L28" s="219" t="str">
        <f>IF(MASTERprerequisitesMATRIX!G25=1,DYNAMICprerequisites!L$3,IF(MASTERprerequisitesMATRIX!G25=2,DYNAMICprerequisites!L$2,IF(MASTERprerequisitesMATRIX!G25=3,DYNAMICprerequisites!L$1,"")))</f>
        <v/>
      </c>
      <c r="M28" s="219" t="str">
        <f>IF(MASTERprerequisitesMATRIX!H25=1,DYNAMICprerequisites!M$3,IF(MASTERprerequisitesMATRIX!H25=2,DYNAMICprerequisites!M$2,IF(MASTERprerequisitesMATRIX!H25=3,DYNAMICprerequisites!M$1,"")))</f>
        <v/>
      </c>
      <c r="N28" s="219" t="str">
        <f>IF(MASTERprerequisitesMATRIX!I25=1,DYNAMICprerequisites!N$3,IF(MASTERprerequisitesMATRIX!I25=2,DYNAMICprerequisites!N$2,IF(MASTERprerequisitesMATRIX!I25=3,DYNAMICprerequisites!N$1,"")))</f>
        <v/>
      </c>
      <c r="O28" s="219" t="str">
        <f>IF(MASTERprerequisitesMATRIX!J25=1,DYNAMICprerequisites!O$3,IF(MASTERprerequisitesMATRIX!J25=2,DYNAMICprerequisites!O$2,IF(MASTERprerequisitesMATRIX!J25=3,DYNAMICprerequisites!O$1,"")))</f>
        <v/>
      </c>
      <c r="P28" s="219" t="str">
        <f>IF(MASTERprerequisitesMATRIX!K25=1,DYNAMICprerequisites!P$3,IF(MASTERprerequisitesMATRIX!K25=2,DYNAMICprerequisites!P$2,IF(MASTERprerequisitesMATRIX!K25=3,DYNAMICprerequisites!P$1,"")))</f>
        <v/>
      </c>
      <c r="Q28" s="219" t="str">
        <f>IF(MASTERprerequisitesMATRIX!L25=1,DYNAMICprerequisites!Q$3,IF(MASTERprerequisitesMATRIX!L25=2,DYNAMICprerequisites!Q$2,IF(MASTERprerequisitesMATRIX!L25=3,DYNAMICprerequisites!Q$1,"")))</f>
        <v/>
      </c>
      <c r="R28" s="218" t="str">
        <f ca="1">IF(MASTERprerequisitesMATRIX!M25=1,DYNAMICprerequisites!R$3,IF(MASTERprerequisitesMATRIX!M25=2,DYNAMICprerequisites!R$2,IF(MASTERprerequisitesMATRIX!M25=3,DYNAMICprerequisites!R$1,"")))</f>
        <v xml:space="preserve"> BUS 325 </v>
      </c>
      <c r="S28" s="219" t="str">
        <f>IF(MASTERprerequisitesMATRIX!N25=1,DYNAMICprerequisites!S$3,IF(MASTERprerequisitesMATRIX!N25=2,DYNAMICprerequisites!S$2,IF(MASTERprerequisitesMATRIX!N25=3,DYNAMICprerequisites!S$1,"")))</f>
        <v/>
      </c>
      <c r="T28" s="219" t="str">
        <f>IF(MASTERprerequisitesMATRIX!O25=1,DYNAMICprerequisites!T$3,IF(MASTERprerequisitesMATRIX!O25=2,DYNAMICprerequisites!T$2,IF(MASTERprerequisitesMATRIX!O25=3,DYNAMICprerequisites!T$1,"")))</f>
        <v/>
      </c>
      <c r="U28" s="219" t="str">
        <f>IF(MASTERprerequisitesMATRIX!P25=1,DYNAMICprerequisites!U$3,IF(MASTERprerequisitesMATRIX!P25=2,DYNAMICprerequisites!U$2,IF(MASTERprerequisitesMATRIX!P25=3,DYNAMICprerequisites!U$1,"")))</f>
        <v/>
      </c>
      <c r="V28" s="219" t="str">
        <f>IF(MASTERprerequisitesMATRIX!Q25=1,DYNAMICprerequisites!V$3,IF(MASTERprerequisitesMATRIX!Q25=2,DYNAMICprerequisites!V$2,IF(MASTERprerequisitesMATRIX!Q25=3,DYNAMICprerequisites!V$1,"")))</f>
        <v/>
      </c>
      <c r="W28" s="219" t="str">
        <f>IF(MASTERprerequisitesMATRIX!R25=1,DYNAMICprerequisites!W$3,IF(MASTERprerequisitesMATRIX!R25=2,DYNAMICprerequisites!W$2,IF(MASTERprerequisitesMATRIX!R25=3,DYNAMICprerequisites!W$1,"")))</f>
        <v/>
      </c>
      <c r="X28" s="219" t="str">
        <f>IF(MASTERprerequisitesMATRIX!S25=1,DYNAMICprerequisites!X$3,IF(MASTERprerequisitesMATRIX!S25=2,DYNAMICprerequisites!X$2,IF(MASTERprerequisitesMATRIX!S25=3,DYNAMICprerequisites!X$1,"")))</f>
        <v/>
      </c>
      <c r="Y28" s="219" t="str">
        <f>IF(MASTERprerequisitesMATRIX!T25=1,DYNAMICprerequisites!Y$3,IF(MASTERprerequisitesMATRIX!T25=2,DYNAMICprerequisites!Y$2,IF(MASTERprerequisitesMATRIX!T25=3,DYNAMICprerequisites!Y$1,"")))</f>
        <v/>
      </c>
      <c r="Z28" s="219" t="str">
        <f>IF(MASTERprerequisitesMATRIX!U25=1,DYNAMICprerequisites!Z$3,IF(MASTERprerequisitesMATRIX!U25=2,DYNAMICprerequisites!Z$2,IF(MASTERprerequisitesMATRIX!U25=3,DYNAMICprerequisites!Z$1,"")))</f>
        <v/>
      </c>
      <c r="AA28" s="219" t="str">
        <f>IF(MASTERprerequisitesMATRIX!V25=1,DYNAMICprerequisites!AA$3,IF(MASTERprerequisitesMATRIX!V25=2,DYNAMICprerequisites!AA$2,IF(MASTERprerequisitesMATRIX!V25=3,DYNAMICprerequisites!AA$1,"")))</f>
        <v/>
      </c>
      <c r="AB28" s="219" t="str">
        <f>IF(MASTERprerequisitesMATRIX!W25=1,DYNAMICprerequisites!AB$3,IF(MASTERprerequisitesMATRIX!W25=2,DYNAMICprerequisites!AB$2,IF(MASTERprerequisitesMATRIX!W25=3,DYNAMICprerequisites!AB$1,"")))</f>
        <v/>
      </c>
      <c r="AC28" s="219" t="str">
        <f>IF(MASTERprerequisitesMATRIX!X25=1,DYNAMICprerequisites!AC$3,IF(MASTERprerequisitesMATRIX!X25=2,DYNAMICprerequisites!AC$2,IF(MASTERprerequisitesMATRIX!X25=3,DYNAMICprerequisites!AC$1,"")))</f>
        <v/>
      </c>
      <c r="AD28" s="219" t="str">
        <f>IF(MASTERprerequisitesMATRIX!Y25=1,DYNAMICprerequisites!AD$3,IF(MASTERprerequisitesMATRIX!Y25=2,DYNAMICprerequisites!AD$2,IF(MASTERprerequisitesMATRIX!Y25=3,DYNAMICprerequisites!AD$1,"")))</f>
        <v/>
      </c>
      <c r="AE28" s="219" t="str">
        <f>IF(MASTERprerequisitesMATRIX!Z25=1,DYNAMICprerequisites!AE$3,IF(MASTERprerequisitesMATRIX!Z25=2,DYNAMICprerequisites!AE$2,IF(MASTERprerequisitesMATRIX!Z25=3,DYNAMICprerequisites!AE$1,"")))</f>
        <v/>
      </c>
      <c r="AF28" s="219" t="str">
        <f>IF(MASTERprerequisitesMATRIX!AA25=1,DYNAMICprerequisites!AF$3,IF(MASTERprerequisitesMATRIX!AA25=2,DYNAMICprerequisites!AF$2,IF(MASTERprerequisitesMATRIX!AA25=3,DYNAMICprerequisites!AF$1,"")))</f>
        <v/>
      </c>
      <c r="AG28" s="219" t="str">
        <f>IF(MASTERprerequisitesMATRIX!AB25=1,DYNAMICprerequisites!AG$3,IF(MASTERprerequisitesMATRIX!AB25=2,DYNAMICprerequisites!AG$2,IF(MASTERprerequisitesMATRIX!AB25=3,DYNAMICprerequisites!AG$1,"")))</f>
        <v/>
      </c>
      <c r="AH28" s="219" t="str">
        <f>IF(MASTERprerequisitesMATRIX!AC25=1,DYNAMICprerequisites!AH$3,IF(MASTERprerequisitesMATRIX!AC25=2,DYNAMICprerequisites!AH$2,IF(MASTERprerequisitesMATRIX!AC25=3,DYNAMICprerequisites!AH$1,"")))</f>
        <v/>
      </c>
      <c r="AI28" s="219" t="str">
        <f>IF(MASTERprerequisitesMATRIX!AD25=1,DYNAMICprerequisites!AI$3,IF(MASTERprerequisitesMATRIX!AD25=2,DYNAMICprerequisites!AI$2,IF(MASTERprerequisitesMATRIX!AD25=3,DYNAMICprerequisites!AI$1,"")))</f>
        <v/>
      </c>
      <c r="AJ28" s="219" t="str">
        <f>IF(MASTERprerequisitesMATRIX!AE25=1,DYNAMICprerequisites!AJ$3,IF(MASTERprerequisitesMATRIX!AE25=2,DYNAMICprerequisites!AJ$2,IF(MASTERprerequisitesMATRIX!AE25=3,DYNAMICprerequisites!AJ$1,"")))</f>
        <v/>
      </c>
      <c r="AK28" s="219" t="str">
        <f>IF(MASTERprerequisitesMATRIX!AF25=1,DYNAMICprerequisites!AK$3,IF(MASTERprerequisitesMATRIX!AF25=2,DYNAMICprerequisites!AK$2,IF(MASTERprerequisitesMATRIX!AF25=3,DYNAMICprerequisites!AK$1,"")))</f>
        <v/>
      </c>
      <c r="AL28" s="219" t="str">
        <f>IF(MASTERprerequisitesMATRIX!AG25=1,DYNAMICprerequisites!AL$3,IF(MASTERprerequisitesMATRIX!AG25=2,DYNAMICprerequisites!AL$2,IF(MASTERprerequisitesMATRIX!AG25=3,DYNAMICprerequisites!AL$1,"")))</f>
        <v/>
      </c>
      <c r="AM28" s="219" t="str">
        <f>IF(MASTERprerequisitesMATRIX!AH25=1,DYNAMICprerequisites!AM$3,IF(MASTERprerequisitesMATRIX!AH25=2,DYNAMICprerequisites!AM$2,IF(MASTERprerequisitesMATRIX!AH25=3,DYNAMICprerequisites!AM$1,"")))</f>
        <v/>
      </c>
      <c r="AN28" s="219" t="str">
        <f>IF(MASTERprerequisitesMATRIX!AI25=1,DYNAMICprerequisites!AN$3,IF(MASTERprerequisitesMATRIX!AI25=2,DYNAMICprerequisites!AN$2,IF(MASTERprerequisitesMATRIX!AI25=3,DYNAMICprerequisites!AN$1,"")))</f>
        <v/>
      </c>
      <c r="AO28" s="219" t="str">
        <f>IF(MASTERprerequisitesMATRIX!AJ25=1,DYNAMICprerequisites!AO$3,IF(MASTERprerequisitesMATRIX!AJ25=2,DYNAMICprerequisites!AO$2,IF(MASTERprerequisitesMATRIX!AJ25=3,DYNAMICprerequisites!AO$1,"")))</f>
        <v/>
      </c>
      <c r="AP28" s="219" t="str">
        <f>IF(MASTERprerequisitesMATRIX!AK25=1,DYNAMICprerequisites!AP$3,IF(MASTERprerequisitesMATRIX!AK25=2,DYNAMICprerequisites!AP$2,IF(MASTERprerequisitesMATRIX!AK25=3,DYNAMICprerequisites!AP$1,"")))</f>
        <v/>
      </c>
      <c r="AQ28" s="219" t="str">
        <f>IF(MASTERprerequisitesMATRIX!AL25=1,DYNAMICprerequisites!AQ$3,IF(MASTERprerequisitesMATRIX!AL25=2,DYNAMICprerequisites!AQ$2,IF(MASTERprerequisitesMATRIX!AL25=3,DYNAMICprerequisites!AQ$1,"")))</f>
        <v/>
      </c>
      <c r="AR28" s="219" t="str">
        <f>IF(MASTERprerequisitesMATRIX!AM25=1,DYNAMICprerequisites!AR$3,IF(MASTERprerequisitesMATRIX!AM25=2,DYNAMICprerequisites!AR$2,IF(MASTERprerequisitesMATRIX!AM25=3,DYNAMICprerequisites!AR$1,"")))</f>
        <v/>
      </c>
      <c r="AS28" s="219" t="str">
        <f>IF(MASTERprerequisitesMATRIX!AN25=1,DYNAMICprerequisites!AS$3,IF(MASTERprerequisitesMATRIX!AN25=2,DYNAMICprerequisites!AS$2,IF(MASTERprerequisitesMATRIX!AN25=3,DYNAMICprerequisites!AS$1,"")))</f>
        <v/>
      </c>
      <c r="AT28" s="219" t="str">
        <f>IF(MASTERprerequisitesMATRIX!AO25=1,DYNAMICprerequisites!AT$3,IF(MASTERprerequisitesMATRIX!AO25=2,DYNAMICprerequisites!AT$2,IF(MASTERprerequisitesMATRIX!AO25=3,DYNAMICprerequisites!AT$1,"")))</f>
        <v/>
      </c>
      <c r="AU28" s="219" t="str">
        <f>IF(MASTERprerequisitesMATRIX!AP25=1,DYNAMICprerequisites!AU$3,IF(MASTERprerequisitesMATRIX!AP25=2,DYNAMICprerequisites!AU$2,IF(MASTERprerequisitesMATRIX!AP25=3,DYNAMICprerequisites!AU$1,"")))</f>
        <v/>
      </c>
      <c r="AV28" s="219" t="str">
        <f>IF(MASTERprerequisitesMATRIX!AQ25=1,DYNAMICprerequisites!AV$3,IF(MASTERprerequisitesMATRIX!AQ25=2,DYNAMICprerequisites!AV$2,IF(MASTERprerequisitesMATRIX!AQ25=3,DYNAMICprerequisites!AV$1,"")))</f>
        <v/>
      </c>
      <c r="AW28" s="219" t="str">
        <f>IF(MASTERprerequisitesMATRIX!AR25=1,DYNAMICprerequisites!AW$3,IF(MASTERprerequisitesMATRIX!AR25=2,DYNAMICprerequisites!AW$2,IF(MASTERprerequisitesMATRIX!AR25=3,DYNAMICprerequisites!AW$1,"")))</f>
        <v/>
      </c>
      <c r="AX28" s="219" t="str">
        <f>IF(MASTERprerequisitesMATRIX!AS25=1,DYNAMICprerequisites!AX$3,IF(MASTERprerequisitesMATRIX!AS25=2,DYNAMICprerequisites!AX$2,IF(MASTERprerequisitesMATRIX!AS25=3,DYNAMICprerequisites!AX$1,"")))</f>
        <v/>
      </c>
      <c r="AY28" s="219" t="str">
        <f>IF(MASTERprerequisitesMATRIX!AT25=1,DYNAMICprerequisites!AY$3,IF(MASTERprerequisitesMATRIX!AT25=2,DYNAMICprerequisites!AY$2,IF(MASTERprerequisitesMATRIX!AT25=3,DYNAMICprerequisites!AY$1,"")))</f>
        <v/>
      </c>
      <c r="AZ28" s="219" t="str">
        <f>IF(MASTERprerequisitesMATRIX!AU25=1,DYNAMICprerequisites!AZ$3,IF(MASTERprerequisitesMATRIX!AU25=2,DYNAMICprerequisites!AZ$2,IF(MASTERprerequisitesMATRIX!AU25=3,DYNAMICprerequisites!AZ$1,"")))</f>
        <v/>
      </c>
      <c r="BA28" s="219" t="str">
        <f>IF(MASTERprerequisitesMATRIX!AV25=1,DYNAMICprerequisites!BA$3,IF(MASTERprerequisitesMATRIX!AV25=2,DYNAMICprerequisites!BA$2,IF(MASTERprerequisitesMATRIX!AV25=3,DYNAMICprerequisites!BA$1,"")))</f>
        <v/>
      </c>
      <c r="BB28" s="219" t="str">
        <f>IF(MASTERprerequisitesMATRIX!AW25=1,DYNAMICprerequisites!BB$3,IF(MASTERprerequisitesMATRIX!AW25=2,DYNAMICprerequisites!BB$2,IF(MASTERprerequisitesMATRIX!AW25=3,DYNAMICprerequisites!BB$1,"")))</f>
        <v/>
      </c>
      <c r="BC28" s="219" t="str">
        <f>IF(MASTERprerequisitesMATRIX!AX25=1,DYNAMICprerequisites!BC$3,IF(MASTERprerequisitesMATRIX!AX25=2,DYNAMICprerequisites!BC$2,IF(MASTERprerequisitesMATRIX!AX25=3,DYNAMICprerequisites!BC$1,"")))</f>
        <v/>
      </c>
      <c r="BD28" s="219" t="str">
        <f>IF(MASTERprerequisitesMATRIX!AY25=1,DYNAMICprerequisites!BD$3,IF(MASTERprerequisitesMATRIX!AY25=2,DYNAMICprerequisites!BD$2,IF(MASTERprerequisitesMATRIX!AY25=3,DYNAMICprerequisites!BD$1,"")))</f>
        <v/>
      </c>
      <c r="BE28" s="219" t="str">
        <f>IF(MASTERprerequisitesMATRIX!AZ25=1,DYNAMICprerequisites!BE$3,IF(MASTERprerequisitesMATRIX!AZ25=2,DYNAMICprerequisites!BE$2,IF(MASTERprerequisitesMATRIX!AZ25=3,DYNAMICprerequisites!BE$1,"")))</f>
        <v/>
      </c>
      <c r="BF28" s="219" t="str">
        <f>IF(MASTERprerequisitesMATRIX!BA25=1,DYNAMICprerequisites!BF$3,IF(MASTERprerequisitesMATRIX!BA25=2,DYNAMICprerequisites!BF$2,IF(MASTERprerequisitesMATRIX!BA25=3,DYNAMICprerequisites!BF$1,"")))</f>
        <v/>
      </c>
      <c r="BG28" s="219" t="str">
        <f>IF(MASTERprerequisitesMATRIX!BB25=1,DYNAMICprerequisites!BG$3,IF(MASTERprerequisitesMATRIX!BB25=2,DYNAMICprerequisites!BG$2,IF(MASTERprerequisitesMATRIX!BB25=3,DYNAMICprerequisites!BG$1,"")))</f>
        <v/>
      </c>
      <c r="BH28" s="219" t="str">
        <f>IF(MASTERprerequisitesMATRIX!BC25=1,DYNAMICprerequisites!BH$3,IF(MASTERprerequisitesMATRIX!BC25=2,DYNAMICprerequisites!BH$2,IF(MASTERprerequisitesMATRIX!BC25=3,DYNAMICprerequisites!BH$1,"")))</f>
        <v/>
      </c>
      <c r="BI28" s="219" t="str">
        <f>IF(MASTERprerequisitesMATRIX!BD25=1,DYNAMICprerequisites!BI$3,IF(MASTERprerequisitesMATRIX!BD25=2,DYNAMICprerequisites!BI$2,IF(MASTERprerequisitesMATRIX!BD25=3,DYNAMICprerequisites!BI$1,"")))</f>
        <v/>
      </c>
      <c r="BJ28" s="219" t="str">
        <f>IF(MASTERprerequisitesMATRIX!BE25=1,DYNAMICprerequisites!BJ$3,IF(MASTERprerequisitesMATRIX!BE25=2,DYNAMICprerequisites!BJ$2,IF(MASTERprerequisitesMATRIX!BE25=3,DYNAMICprerequisites!BJ$1,"")))</f>
        <v/>
      </c>
      <c r="BK28" s="219" t="str">
        <f>IF(MASTERprerequisitesMATRIX!BF25=1,DYNAMICprerequisites!BK$3,IF(MASTERprerequisitesMATRIX!BF25=2,DYNAMICprerequisites!BK$2,IF(MASTERprerequisitesMATRIX!BF25=3,DYNAMICprerequisites!BK$1,"")))</f>
        <v/>
      </c>
      <c r="BL28" s="219" t="str">
        <f>IF(MASTERprerequisitesMATRIX!BG25=1,DYNAMICprerequisites!BL$3,IF(MASTERprerequisitesMATRIX!BG25=2,DYNAMICprerequisites!BL$2,IF(MASTERprerequisitesMATRIX!BG25=3,DYNAMICprerequisites!BL$1,"")))</f>
        <v/>
      </c>
      <c r="BM28" s="219" t="str">
        <f>IF(MASTERprerequisitesMATRIX!BH25=1,DYNAMICprerequisites!BM$3,IF(MASTERprerequisitesMATRIX!BH25=2,DYNAMICprerequisites!BM$2,IF(MASTERprerequisitesMATRIX!BH25=3,DYNAMICprerequisites!BM$1,"")))</f>
        <v/>
      </c>
      <c r="BN28" s="219" t="str">
        <f>IF(MASTERprerequisitesMATRIX!BI25=1,DYNAMICprerequisites!BN$3,IF(MASTERprerequisitesMATRIX!BI25=2,DYNAMICprerequisites!BN$2,IF(MASTERprerequisitesMATRIX!BI25=3,DYNAMICprerequisites!BN$1,"")))</f>
        <v/>
      </c>
      <c r="BO28" s="219" t="str">
        <f>IF(MASTERprerequisitesMATRIX!BJ25=1,DYNAMICprerequisites!BO$3,IF(MASTERprerequisitesMATRIX!BJ25=2,DYNAMICprerequisites!BO$2,IF(MASTERprerequisitesMATRIX!BJ25=3,DYNAMICprerequisites!BO$1,"")))</f>
        <v/>
      </c>
      <c r="BP28" s="219" t="str">
        <f>IF(MASTERprerequisitesMATRIX!BK25=1,DYNAMICprerequisites!BP$3,IF(MASTERprerequisitesMATRIX!BK25=2,DYNAMICprerequisites!BP$2,IF(MASTERprerequisitesMATRIX!BK25=3,DYNAMICprerequisites!BP$1,"")))</f>
        <v/>
      </c>
      <c r="BQ28" s="219" t="str">
        <f>IF(MASTERprerequisitesMATRIX!BL25=1,DYNAMICprerequisites!BQ$3,IF(MASTERprerequisitesMATRIX!BL25=2,DYNAMICprerequisites!BQ$2,IF(MASTERprerequisitesMATRIX!BL25=3,DYNAMICprerequisites!BQ$1,"")))</f>
        <v/>
      </c>
      <c r="BR28" s="219" t="str">
        <f>IF(MASTERprerequisitesMATRIX!BM25=1,DYNAMICprerequisites!BR$3,IF(MASTERprerequisitesMATRIX!BM25=2,DYNAMICprerequisites!BR$2,IF(MASTERprerequisitesMATRIX!BM25=3,DYNAMICprerequisites!BR$1,"")))</f>
        <v/>
      </c>
      <c r="BS28" s="219" t="str">
        <f>IF(MASTERprerequisitesMATRIX!BN25=1,DYNAMICprerequisites!BS$3,IF(MASTERprerequisitesMATRIX!BN25=2,DYNAMICprerequisites!BS$2,IF(MASTERprerequisitesMATRIX!BN25=3,DYNAMICprerequisites!BS$1,"")))</f>
        <v/>
      </c>
      <c r="BT28" s="219" t="str">
        <f>IF(MASTERprerequisitesMATRIX!BO25=1,DYNAMICprerequisites!BT$3,IF(MASTERprerequisitesMATRIX!BO25=2,DYNAMICprerequisites!BT$2,IF(MASTERprerequisitesMATRIX!BO25=3,DYNAMICprerequisites!BT$1,"")))</f>
        <v/>
      </c>
      <c r="BU28" s="219" t="str">
        <f>IF(MASTERprerequisitesMATRIX!BP25=1,DYNAMICprerequisites!BU$3,IF(MASTERprerequisitesMATRIX!BP25=2,DYNAMICprerequisites!BU$2,IF(MASTERprerequisitesMATRIX!BP25=3,DYNAMICprerequisites!BU$1,"")))</f>
        <v/>
      </c>
      <c r="BV28" s="219" t="str">
        <f>IF(MASTERprerequisitesMATRIX!BQ25=1,DYNAMICprerequisites!BV$3,IF(MASTERprerequisitesMATRIX!BQ25=2,DYNAMICprerequisites!BV$2,IF(MASTERprerequisitesMATRIX!BQ25=3,DYNAMICprerequisites!BV$1,"")))</f>
        <v/>
      </c>
      <c r="BW28" s="219" t="str">
        <f>IF(MASTERprerequisitesMATRIX!BR25=1,DYNAMICprerequisites!BW$3,IF(MASTERprerequisitesMATRIX!BR25=2,DYNAMICprerequisites!BW$2,IF(MASTERprerequisitesMATRIX!BR25=3,DYNAMICprerequisites!BW$1,"")))</f>
        <v/>
      </c>
      <c r="BX28" s="219" t="str">
        <f>IF(MASTERprerequisitesMATRIX!BS25=1,DYNAMICprerequisites!BX$3,IF(MASTERprerequisitesMATRIX!BS25=2,DYNAMICprerequisites!BX$2,IF(MASTERprerequisitesMATRIX!BS25=3,DYNAMICprerequisites!BX$1,"")))</f>
        <v/>
      </c>
      <c r="BY28" s="219" t="str">
        <f>IF(MASTERprerequisitesMATRIX!BT25=1,DYNAMICprerequisites!BY$3,IF(MASTERprerequisitesMATRIX!BT25=2,DYNAMICprerequisites!BY$2,IF(MASTERprerequisitesMATRIX!BT25=3,DYNAMICprerequisites!BY$1,"")))</f>
        <v/>
      </c>
      <c r="BZ28" s="219" t="str">
        <f>IF(MASTERprerequisitesMATRIX!BU25=1,DYNAMICprerequisites!BZ$3,IF(MASTERprerequisitesMATRIX!BU25=2,DYNAMICprerequisites!BZ$2,IF(MASTERprerequisitesMATRIX!BU25=3,DYNAMICprerequisites!BZ$1,"")))</f>
        <v/>
      </c>
      <c r="CA28" s="219"/>
      <c r="CB28" s="219"/>
      <c r="CC28" s="219"/>
      <c r="CD28" s="219"/>
      <c r="CE28" s="219"/>
      <c r="CF28" s="219"/>
      <c r="CG28" s="219"/>
      <c r="CH28" s="219"/>
      <c r="CI28" s="219"/>
      <c r="CJ28" s="219"/>
      <c r="CK28" s="219"/>
      <c r="CL28" s="219"/>
      <c r="CM28" s="219"/>
      <c r="CN28" s="219"/>
      <c r="CO28" s="219"/>
      <c r="CP28" s="219"/>
      <c r="CQ28" s="219"/>
      <c r="CR28" s="219"/>
      <c r="CS28" s="219"/>
      <c r="CT28" s="219"/>
      <c r="CU28" s="219"/>
      <c r="CV28" s="219"/>
      <c r="CW28" s="219"/>
      <c r="CX28" s="219"/>
      <c r="CY28" s="219"/>
      <c r="CZ28" s="219"/>
      <c r="DA28" s="219"/>
      <c r="DB28" s="219"/>
      <c r="DC28" s="219"/>
      <c r="DD28" s="219"/>
      <c r="DE28" s="219"/>
      <c r="DF28" s="219"/>
      <c r="DG28" s="219"/>
      <c r="DH28" s="219"/>
      <c r="DI28" s="219"/>
      <c r="DJ28" s="219"/>
      <c r="DK28" s="219"/>
      <c r="DL28" s="219"/>
      <c r="DM28" s="219"/>
      <c r="DN28" s="219"/>
      <c r="DO28" s="219"/>
      <c r="DP28" s="219"/>
      <c r="DQ28" s="219"/>
      <c r="DR28" s="219"/>
      <c r="DS28" s="219"/>
      <c r="DT28" s="219"/>
      <c r="DU28" s="219"/>
      <c r="DV28" s="219"/>
      <c r="DW28" s="219"/>
      <c r="DX28" s="219"/>
      <c r="DY28" s="219"/>
      <c r="DZ28" s="219"/>
      <c r="EA28" s="219"/>
      <c r="EB28" s="219"/>
      <c r="EC28" s="219"/>
      <c r="ED28" s="219"/>
      <c r="EE28" s="219"/>
      <c r="EF28" s="219"/>
      <c r="EG28" s="219"/>
      <c r="EH28" s="219"/>
      <c r="EI28" s="219"/>
      <c r="EJ28" s="219"/>
      <c r="EK28" s="219"/>
      <c r="EL28" s="219"/>
      <c r="EM28" s="219"/>
      <c r="EN28" s="219"/>
      <c r="EO28" s="219"/>
      <c r="EP28" s="219"/>
      <c r="EQ28" s="219"/>
      <c r="ER28" s="219"/>
      <c r="ES28" s="219"/>
      <c r="ET28" s="219"/>
      <c r="EU28" s="219"/>
      <c r="EV28" s="219"/>
      <c r="EW28" s="219"/>
      <c r="EX28" s="219"/>
      <c r="EY28" s="219"/>
      <c r="EZ28" s="219"/>
      <c r="FA28" s="219"/>
      <c r="FB28" s="219"/>
      <c r="FC28" s="219"/>
      <c r="FD28" s="219"/>
      <c r="FE28" s="219"/>
      <c r="FF28" s="219"/>
      <c r="FG28" s="219"/>
      <c r="FH28" s="219"/>
      <c r="FI28" s="219"/>
      <c r="FJ28" s="219"/>
      <c r="FK28" s="219"/>
      <c r="FL28" s="219"/>
      <c r="FM28" s="219"/>
      <c r="FN28" s="219"/>
      <c r="FO28" s="219"/>
      <c r="FP28" s="219"/>
      <c r="FQ28" s="219"/>
      <c r="FR28" s="219"/>
      <c r="FS28" s="219"/>
      <c r="FT28" s="219"/>
      <c r="FU28" s="219"/>
      <c r="FV28" s="219"/>
      <c r="FW28" s="219"/>
      <c r="FX28" s="219"/>
      <c r="FY28" s="219"/>
      <c r="FZ28" s="219"/>
      <c r="GA28" s="219"/>
      <c r="GB28" s="219"/>
      <c r="GC28" s="219"/>
      <c r="GD28" s="219"/>
      <c r="GE28" s="219"/>
      <c r="GF28" s="219"/>
      <c r="GG28" s="219"/>
      <c r="GH28" s="219"/>
      <c r="GI28" s="219"/>
      <c r="GJ28" s="219"/>
      <c r="GK28" s="219"/>
      <c r="GL28" s="219"/>
      <c r="GM28" s="219"/>
      <c r="GN28" s="219"/>
      <c r="GO28" s="219"/>
      <c r="GP28" s="219"/>
      <c r="GQ28" s="219"/>
      <c r="GR28" s="219"/>
      <c r="GS28" s="219"/>
      <c r="GT28" s="219"/>
      <c r="GU28" s="219"/>
      <c r="GV28" s="219"/>
      <c r="GW28" s="219"/>
      <c r="GX28" s="219"/>
      <c r="GY28" s="219"/>
      <c r="GZ28" s="219"/>
      <c r="HA28" s="219"/>
      <c r="HB28" s="219"/>
      <c r="HC28" s="219"/>
      <c r="HD28" s="219"/>
      <c r="HE28" s="219"/>
      <c r="HF28" s="219"/>
      <c r="HG28" s="219"/>
      <c r="HH28" s="219"/>
      <c r="HI28" s="219"/>
      <c r="HJ28" s="219"/>
      <c r="HK28" s="219"/>
      <c r="HL28" s="219"/>
      <c r="HM28" s="219"/>
      <c r="HN28" s="219"/>
      <c r="HO28" s="219"/>
      <c r="HP28" s="219"/>
      <c r="HQ28" s="219"/>
      <c r="HR28" s="219"/>
      <c r="HS28" s="219"/>
      <c r="HT28" s="219"/>
      <c r="HU28" s="219"/>
      <c r="HV28" s="219"/>
      <c r="HW28" s="219"/>
      <c r="HX28" s="219"/>
      <c r="HY28" s="219"/>
      <c r="HZ28" s="219"/>
      <c r="IA28" s="219"/>
      <c r="IB28" s="219"/>
      <c r="IC28" s="219"/>
      <c r="ID28" s="219"/>
      <c r="IE28" s="219"/>
      <c r="IF28" s="219"/>
      <c r="IG28" s="219"/>
      <c r="IH28" s="219"/>
      <c r="II28" s="219"/>
      <c r="IJ28" s="219"/>
      <c r="IK28" s="219"/>
      <c r="IL28" s="219"/>
      <c r="IM28" s="219"/>
      <c r="IN28" s="219"/>
      <c r="IO28" s="219"/>
      <c r="IP28" s="219"/>
      <c r="IQ28" s="219"/>
      <c r="IR28" s="219"/>
      <c r="IS28" s="219"/>
      <c r="IT28" s="219"/>
      <c r="IU28" s="219"/>
      <c r="IV28" s="219"/>
      <c r="IW28" s="219"/>
      <c r="IX28" s="219"/>
      <c r="IY28" s="219"/>
      <c r="IZ28" s="219"/>
      <c r="JA28" s="219"/>
      <c r="JB28" s="219"/>
      <c r="JC28" s="219"/>
      <c r="JD28" s="219"/>
      <c r="JE28" s="219"/>
      <c r="JF28" s="219"/>
      <c r="JG28" s="219"/>
      <c r="JH28" s="219"/>
      <c r="JI28" s="219"/>
      <c r="JJ28" s="219"/>
      <c r="JK28" s="219"/>
      <c r="JL28" s="219"/>
      <c r="JM28" s="219"/>
      <c r="JN28" s="219"/>
      <c r="JO28" s="219"/>
      <c r="JP28" s="219"/>
      <c r="JQ28" s="219"/>
      <c r="JR28" s="219"/>
      <c r="JS28" s="219"/>
      <c r="JT28" s="219"/>
      <c r="JU28" s="219"/>
      <c r="JV28" s="219"/>
      <c r="JW28" s="219"/>
      <c r="JX28" s="219"/>
      <c r="JY28" s="219"/>
      <c r="JZ28" s="219"/>
      <c r="KA28" s="219"/>
      <c r="KB28" s="219"/>
      <c r="KC28" s="219"/>
      <c r="KD28" s="219"/>
      <c r="KE28" s="219"/>
      <c r="KF28" s="219"/>
      <c r="KG28" s="219"/>
      <c r="KH28" s="219"/>
      <c r="KI28" s="219"/>
      <c r="KJ28" s="219"/>
      <c r="KK28" s="219"/>
      <c r="KL28" s="219"/>
      <c r="KM28" s="219"/>
      <c r="KN28" s="219"/>
      <c r="KO28" s="219"/>
      <c r="KP28" s="219"/>
      <c r="KQ28" s="219"/>
      <c r="KR28" s="219"/>
      <c r="KS28" s="219"/>
      <c r="KT28" s="219"/>
      <c r="KU28" s="219"/>
      <c r="KV28" s="219"/>
      <c r="KW28" s="219"/>
      <c r="KX28" s="219"/>
      <c r="KY28" s="219"/>
      <c r="KZ28" s="219"/>
      <c r="LA28" s="219"/>
      <c r="LB28" s="219"/>
      <c r="LC28" s="219"/>
      <c r="LD28" s="219"/>
      <c r="LE28" s="219"/>
    </row>
    <row r="29" spans="1:317" x14ac:dyDescent="0.25">
      <c r="A29" s="214" t="str">
        <f t="shared" si="8"/>
        <v>BUS 361</v>
      </c>
      <c r="B29" s="214" t="str">
        <f t="shared" si="9"/>
        <v>SP</v>
      </c>
      <c r="C29" s="214" t="str">
        <f t="shared" si="10"/>
        <v>International Business</v>
      </c>
      <c r="D29" s="214" t="str">
        <f t="shared" si="11"/>
        <v>None</v>
      </c>
      <c r="E29" s="214" t="str">
        <f t="shared" si="12"/>
        <v/>
      </c>
      <c r="F29" s="211" t="str">
        <f>MASTERprerequisitesMATRIX!A26</f>
        <v>BUS 361</v>
      </c>
      <c r="G29" s="211" t="str">
        <f>MASTERprerequisitesMATRIX!B26</f>
        <v>SP</v>
      </c>
      <c r="H29" s="211" t="str">
        <f>MASTERprerequisitesMATRIX!C26</f>
        <v>International Business</v>
      </c>
      <c r="I29" s="211" t="str">
        <f>MASTERprerequisitesMATRIX!D26</f>
        <v>None</v>
      </c>
      <c r="J29" s="218" t="str">
        <f>IF(MASTERprerequisitesMATRIX!E26=1,DYNAMICprerequisites!J$3,IF(MASTERprerequisitesMATRIX!E26=2,DYNAMICprerequisites!J$2,IF(MASTERprerequisitesMATRIX!E26=3,DYNAMICprerequisites!J$1,"")))</f>
        <v/>
      </c>
      <c r="K29" s="219" t="str">
        <f>IF(MASTERprerequisitesMATRIX!F26=1,DYNAMICprerequisites!K$3,IF(MASTERprerequisitesMATRIX!F26=2,DYNAMICprerequisites!K$2,IF(MASTERprerequisitesMATRIX!F26=3,DYNAMICprerequisites!K$1,"")))</f>
        <v/>
      </c>
      <c r="L29" s="219" t="str">
        <f>IF(MASTERprerequisitesMATRIX!G26=1,DYNAMICprerequisites!L$3,IF(MASTERprerequisitesMATRIX!G26=2,DYNAMICprerequisites!L$2,IF(MASTERprerequisitesMATRIX!G26=3,DYNAMICprerequisites!L$1,"")))</f>
        <v/>
      </c>
      <c r="M29" s="219" t="str">
        <f>IF(MASTERprerequisitesMATRIX!H26=1,DYNAMICprerequisites!M$3,IF(MASTERprerequisitesMATRIX!H26=2,DYNAMICprerequisites!M$2,IF(MASTERprerequisitesMATRIX!H26=3,DYNAMICprerequisites!M$1,"")))</f>
        <v/>
      </c>
      <c r="N29" s="219" t="str">
        <f>IF(MASTERprerequisitesMATRIX!I26=1,DYNAMICprerequisites!N$3,IF(MASTERprerequisitesMATRIX!I26=2,DYNAMICprerequisites!N$2,IF(MASTERprerequisitesMATRIX!I26=3,DYNAMICprerequisites!N$1,"")))</f>
        <v/>
      </c>
      <c r="O29" s="219" t="str">
        <f>IF(MASTERprerequisitesMATRIX!J26=1,DYNAMICprerequisites!O$3,IF(MASTERprerequisitesMATRIX!J26=2,DYNAMICprerequisites!O$2,IF(MASTERprerequisitesMATRIX!J26=3,DYNAMICprerequisites!O$1,"")))</f>
        <v/>
      </c>
      <c r="P29" s="219" t="str">
        <f>IF(MASTERprerequisitesMATRIX!K26=1,DYNAMICprerequisites!P$3,IF(MASTERprerequisitesMATRIX!K26=2,DYNAMICprerequisites!P$2,IF(MASTERprerequisitesMATRIX!K26=3,DYNAMICprerequisites!P$1,"")))</f>
        <v/>
      </c>
      <c r="Q29" s="219" t="str">
        <f>IF(MASTERprerequisitesMATRIX!L26=1,DYNAMICprerequisites!Q$3,IF(MASTERprerequisitesMATRIX!L26=2,DYNAMICprerequisites!Q$2,IF(MASTERprerequisitesMATRIX!L26=3,DYNAMICprerequisites!Q$1,"")))</f>
        <v/>
      </c>
      <c r="R29" s="219" t="str">
        <f>IF(MASTERprerequisitesMATRIX!M26=1,DYNAMICprerequisites!R$3,IF(MASTERprerequisitesMATRIX!M26=2,DYNAMICprerequisites!R$2,IF(MASTERprerequisitesMATRIX!M26=3,DYNAMICprerequisites!R$1,"")))</f>
        <v/>
      </c>
      <c r="S29" s="219" t="str">
        <f>IF(MASTERprerequisitesMATRIX!N26=1,DYNAMICprerequisites!S$3,IF(MASTERprerequisitesMATRIX!N26=2,DYNAMICprerequisites!S$2,IF(MASTERprerequisitesMATRIX!N26=3,DYNAMICprerequisites!S$1,"")))</f>
        <v/>
      </c>
      <c r="T29" s="219" t="str">
        <f>IF(MASTERprerequisitesMATRIX!O26=1,DYNAMICprerequisites!T$3,IF(MASTERprerequisitesMATRIX!O26=2,DYNAMICprerequisites!T$2,IF(MASTERprerequisitesMATRIX!O26=3,DYNAMICprerequisites!T$1,"")))</f>
        <v/>
      </c>
      <c r="U29" s="219" t="str">
        <f>IF(MASTERprerequisitesMATRIX!P26=1,DYNAMICprerequisites!U$3,IF(MASTERprerequisitesMATRIX!P26=2,DYNAMICprerequisites!U$2,IF(MASTERprerequisitesMATRIX!P26=3,DYNAMICprerequisites!U$1,"")))</f>
        <v/>
      </c>
      <c r="V29" s="219" t="str">
        <f>IF(MASTERprerequisitesMATRIX!Q26=1,DYNAMICprerequisites!V$3,IF(MASTERprerequisitesMATRIX!Q26=2,DYNAMICprerequisites!V$2,IF(MASTERprerequisitesMATRIX!Q26=3,DYNAMICprerequisites!V$1,"")))</f>
        <v/>
      </c>
      <c r="W29" s="219" t="str">
        <f>IF(MASTERprerequisitesMATRIX!R26=1,DYNAMICprerequisites!W$3,IF(MASTERprerequisitesMATRIX!R26=2,DYNAMICprerequisites!W$2,IF(MASTERprerequisitesMATRIX!R26=3,DYNAMICprerequisites!W$1,"")))</f>
        <v/>
      </c>
      <c r="X29" s="219" t="str">
        <f>IF(MASTERprerequisitesMATRIX!S26=1,DYNAMICprerequisites!X$3,IF(MASTERprerequisitesMATRIX!S26=2,DYNAMICprerequisites!X$2,IF(MASTERprerequisitesMATRIX!S26=3,DYNAMICprerequisites!X$1,"")))</f>
        <v/>
      </c>
      <c r="Y29" s="219" t="str">
        <f>IF(MASTERprerequisitesMATRIX!T26=1,DYNAMICprerequisites!Y$3,IF(MASTERprerequisitesMATRIX!T26=2,DYNAMICprerequisites!Y$2,IF(MASTERprerequisitesMATRIX!T26=3,DYNAMICprerequisites!Y$1,"")))</f>
        <v/>
      </c>
      <c r="Z29" s="219" t="str">
        <f>IF(MASTERprerequisitesMATRIX!U26=1,DYNAMICprerequisites!Z$3,IF(MASTERprerequisitesMATRIX!U26=2,DYNAMICprerequisites!Z$2,IF(MASTERprerequisitesMATRIX!U26=3,DYNAMICprerequisites!Z$1,"")))</f>
        <v/>
      </c>
      <c r="AA29" s="219" t="str">
        <f>IF(MASTERprerequisitesMATRIX!V26=1,DYNAMICprerequisites!AA$3,IF(MASTERprerequisitesMATRIX!V26=2,DYNAMICprerequisites!AA$2,IF(MASTERprerequisitesMATRIX!V26=3,DYNAMICprerequisites!AA$1,"")))</f>
        <v/>
      </c>
      <c r="AB29" s="219" t="str">
        <f>IF(MASTERprerequisitesMATRIX!W26=1,DYNAMICprerequisites!AB$3,IF(MASTERprerequisitesMATRIX!W26=2,DYNAMICprerequisites!AB$2,IF(MASTERprerequisitesMATRIX!W26=3,DYNAMICprerequisites!AB$1,"")))</f>
        <v/>
      </c>
      <c r="AC29" s="219" t="str">
        <f>IF(MASTERprerequisitesMATRIX!X26=1,DYNAMICprerequisites!AC$3,IF(MASTERprerequisitesMATRIX!X26=2,DYNAMICprerequisites!AC$2,IF(MASTERprerequisitesMATRIX!X26=3,DYNAMICprerequisites!AC$1,"")))</f>
        <v/>
      </c>
      <c r="AD29" s="219" t="str">
        <f>IF(MASTERprerequisitesMATRIX!Y26=1,DYNAMICprerequisites!AD$3,IF(MASTERprerequisitesMATRIX!Y26=2,DYNAMICprerequisites!AD$2,IF(MASTERprerequisitesMATRIX!Y26=3,DYNAMICprerequisites!AD$1,"")))</f>
        <v/>
      </c>
      <c r="AE29" s="219" t="str">
        <f>IF(MASTERprerequisitesMATRIX!Z26=1,DYNAMICprerequisites!AE$3,IF(MASTERprerequisitesMATRIX!Z26=2,DYNAMICprerequisites!AE$2,IF(MASTERprerequisitesMATRIX!Z26=3,DYNAMICprerequisites!AE$1,"")))</f>
        <v/>
      </c>
      <c r="AF29" s="219" t="str">
        <f>IF(MASTERprerequisitesMATRIX!AA26=1,DYNAMICprerequisites!AF$3,IF(MASTERprerequisitesMATRIX!AA26=2,DYNAMICprerequisites!AF$2,IF(MASTERprerequisitesMATRIX!AA26=3,DYNAMICprerequisites!AF$1,"")))</f>
        <v/>
      </c>
      <c r="AG29" s="219" t="str">
        <f>IF(MASTERprerequisitesMATRIX!AB26=1,DYNAMICprerequisites!AG$3,IF(MASTERprerequisitesMATRIX!AB26=2,DYNAMICprerequisites!AG$2,IF(MASTERprerequisitesMATRIX!AB26=3,DYNAMICprerequisites!AG$1,"")))</f>
        <v/>
      </c>
      <c r="AH29" s="219" t="str">
        <f>IF(MASTERprerequisitesMATRIX!AC26=1,DYNAMICprerequisites!AH$3,IF(MASTERprerequisitesMATRIX!AC26=2,DYNAMICprerequisites!AH$2,IF(MASTERprerequisitesMATRIX!AC26=3,DYNAMICprerequisites!AH$1,"")))</f>
        <v/>
      </c>
      <c r="AI29" s="219" t="str">
        <f>IF(MASTERprerequisitesMATRIX!AD26=1,DYNAMICprerequisites!AI$3,IF(MASTERprerequisitesMATRIX!AD26=2,DYNAMICprerequisites!AI$2,IF(MASTERprerequisitesMATRIX!AD26=3,DYNAMICprerequisites!AI$1,"")))</f>
        <v/>
      </c>
      <c r="AJ29" s="219" t="str">
        <f>IF(MASTERprerequisitesMATRIX!AE26=1,DYNAMICprerequisites!AJ$3,IF(MASTERprerequisitesMATRIX!AE26=2,DYNAMICprerequisites!AJ$2,IF(MASTERprerequisitesMATRIX!AE26=3,DYNAMICprerequisites!AJ$1,"")))</f>
        <v/>
      </c>
      <c r="AK29" s="219" t="str">
        <f>IF(MASTERprerequisitesMATRIX!AF26=1,DYNAMICprerequisites!AK$3,IF(MASTERprerequisitesMATRIX!AF26=2,DYNAMICprerequisites!AK$2,IF(MASTERprerequisitesMATRIX!AF26=3,DYNAMICprerequisites!AK$1,"")))</f>
        <v/>
      </c>
      <c r="AL29" s="219" t="str">
        <f>IF(MASTERprerequisitesMATRIX!AG26=1,DYNAMICprerequisites!AL$3,IF(MASTERprerequisitesMATRIX!AG26=2,DYNAMICprerequisites!AL$2,IF(MASTERprerequisitesMATRIX!AG26=3,DYNAMICprerequisites!AL$1,"")))</f>
        <v/>
      </c>
      <c r="AM29" s="219" t="str">
        <f>IF(MASTERprerequisitesMATRIX!AH26=1,DYNAMICprerequisites!AM$3,IF(MASTERprerequisitesMATRIX!AH26=2,DYNAMICprerequisites!AM$2,IF(MASTERprerequisitesMATRIX!AH26=3,DYNAMICprerequisites!AM$1,"")))</f>
        <v/>
      </c>
      <c r="AN29" s="219" t="str">
        <f>IF(MASTERprerequisitesMATRIX!AI26=1,DYNAMICprerequisites!AN$3,IF(MASTERprerequisitesMATRIX!AI26=2,DYNAMICprerequisites!AN$2,IF(MASTERprerequisitesMATRIX!AI26=3,DYNAMICprerequisites!AN$1,"")))</f>
        <v/>
      </c>
      <c r="AO29" s="219" t="str">
        <f>IF(MASTERprerequisitesMATRIX!AJ26=1,DYNAMICprerequisites!AO$3,IF(MASTERprerequisitesMATRIX!AJ26=2,DYNAMICprerequisites!AO$2,IF(MASTERprerequisitesMATRIX!AJ26=3,DYNAMICprerequisites!AO$1,"")))</f>
        <v/>
      </c>
      <c r="AP29" s="219" t="str">
        <f>IF(MASTERprerequisitesMATRIX!AK26=1,DYNAMICprerequisites!AP$3,IF(MASTERprerequisitesMATRIX!AK26=2,DYNAMICprerequisites!AP$2,IF(MASTERprerequisitesMATRIX!AK26=3,DYNAMICprerequisites!AP$1,"")))</f>
        <v/>
      </c>
      <c r="AQ29" s="219" t="str">
        <f>IF(MASTERprerequisitesMATRIX!AL26=1,DYNAMICprerequisites!AQ$3,IF(MASTERprerequisitesMATRIX!AL26=2,DYNAMICprerequisites!AQ$2,IF(MASTERprerequisitesMATRIX!AL26=3,DYNAMICprerequisites!AQ$1,"")))</f>
        <v/>
      </c>
      <c r="AR29" s="219" t="str">
        <f>IF(MASTERprerequisitesMATRIX!AM26=1,DYNAMICprerequisites!AR$3,IF(MASTERprerequisitesMATRIX!AM26=2,DYNAMICprerequisites!AR$2,IF(MASTERprerequisitesMATRIX!AM26=3,DYNAMICprerequisites!AR$1,"")))</f>
        <v/>
      </c>
      <c r="AS29" s="219" t="str">
        <f>IF(MASTERprerequisitesMATRIX!AN26=1,DYNAMICprerequisites!AS$3,IF(MASTERprerequisitesMATRIX!AN26=2,DYNAMICprerequisites!AS$2,IF(MASTERprerequisitesMATRIX!AN26=3,DYNAMICprerequisites!AS$1,"")))</f>
        <v/>
      </c>
      <c r="AT29" s="219" t="str">
        <f>IF(MASTERprerequisitesMATRIX!AO26=1,DYNAMICprerequisites!AT$3,IF(MASTERprerequisitesMATRIX!AO26=2,DYNAMICprerequisites!AT$2,IF(MASTERprerequisitesMATRIX!AO26=3,DYNAMICprerequisites!AT$1,"")))</f>
        <v/>
      </c>
      <c r="AU29" s="219" t="str">
        <f>IF(MASTERprerequisitesMATRIX!AP26=1,DYNAMICprerequisites!AU$3,IF(MASTERprerequisitesMATRIX!AP26=2,DYNAMICprerequisites!AU$2,IF(MASTERprerequisitesMATRIX!AP26=3,DYNAMICprerequisites!AU$1,"")))</f>
        <v/>
      </c>
      <c r="AV29" s="219" t="str">
        <f>IF(MASTERprerequisitesMATRIX!AQ26=1,DYNAMICprerequisites!AV$3,IF(MASTERprerequisitesMATRIX!AQ26=2,DYNAMICprerequisites!AV$2,IF(MASTERprerequisitesMATRIX!AQ26=3,DYNAMICprerequisites!AV$1,"")))</f>
        <v/>
      </c>
      <c r="AW29" s="219" t="str">
        <f>IF(MASTERprerequisitesMATRIX!AR26=1,DYNAMICprerequisites!AW$3,IF(MASTERprerequisitesMATRIX!AR26=2,DYNAMICprerequisites!AW$2,IF(MASTERprerequisitesMATRIX!AR26=3,DYNAMICprerequisites!AW$1,"")))</f>
        <v/>
      </c>
      <c r="AX29" s="219" t="str">
        <f>IF(MASTERprerequisitesMATRIX!AS26=1,DYNAMICprerequisites!AX$3,IF(MASTERprerequisitesMATRIX!AS26=2,DYNAMICprerequisites!AX$2,IF(MASTERprerequisitesMATRIX!AS26=3,DYNAMICprerequisites!AX$1,"")))</f>
        <v/>
      </c>
      <c r="AY29" s="219" t="str">
        <f>IF(MASTERprerequisitesMATRIX!AT26=1,DYNAMICprerequisites!AY$3,IF(MASTERprerequisitesMATRIX!AT26=2,DYNAMICprerequisites!AY$2,IF(MASTERprerequisitesMATRIX!AT26=3,DYNAMICprerequisites!AY$1,"")))</f>
        <v/>
      </c>
      <c r="AZ29" s="219" t="str">
        <f>IF(MASTERprerequisitesMATRIX!AU26=1,DYNAMICprerequisites!AZ$3,IF(MASTERprerequisitesMATRIX!AU26=2,DYNAMICprerequisites!AZ$2,IF(MASTERprerequisitesMATRIX!AU26=3,DYNAMICprerequisites!AZ$1,"")))</f>
        <v/>
      </c>
      <c r="BA29" s="219" t="str">
        <f>IF(MASTERprerequisitesMATRIX!AV26=1,DYNAMICprerequisites!BA$3,IF(MASTERprerequisitesMATRIX!AV26=2,DYNAMICprerequisites!BA$2,IF(MASTERprerequisitesMATRIX!AV26=3,DYNAMICprerequisites!BA$1,"")))</f>
        <v/>
      </c>
      <c r="BB29" s="219" t="str">
        <f>IF(MASTERprerequisitesMATRIX!AW26=1,DYNAMICprerequisites!BB$3,IF(MASTERprerequisitesMATRIX!AW26=2,DYNAMICprerequisites!BB$2,IF(MASTERprerequisitesMATRIX!AW26=3,DYNAMICprerequisites!BB$1,"")))</f>
        <v/>
      </c>
      <c r="BC29" s="219" t="str">
        <f>IF(MASTERprerequisitesMATRIX!AX26=1,DYNAMICprerequisites!BC$3,IF(MASTERprerequisitesMATRIX!AX26=2,DYNAMICprerequisites!BC$2,IF(MASTERprerequisitesMATRIX!AX26=3,DYNAMICprerequisites!BC$1,"")))</f>
        <v/>
      </c>
      <c r="BD29" s="219" t="str">
        <f>IF(MASTERprerequisitesMATRIX!AY26=1,DYNAMICprerequisites!BD$3,IF(MASTERprerequisitesMATRIX!AY26=2,DYNAMICprerequisites!BD$2,IF(MASTERprerequisitesMATRIX!AY26=3,DYNAMICprerequisites!BD$1,"")))</f>
        <v/>
      </c>
      <c r="BE29" s="219" t="str">
        <f>IF(MASTERprerequisitesMATRIX!AZ26=1,DYNAMICprerequisites!BE$3,IF(MASTERprerequisitesMATRIX!AZ26=2,DYNAMICprerequisites!BE$2,IF(MASTERprerequisitesMATRIX!AZ26=3,DYNAMICprerequisites!BE$1,"")))</f>
        <v/>
      </c>
      <c r="BF29" s="219" t="str">
        <f>IF(MASTERprerequisitesMATRIX!BA26=1,DYNAMICprerequisites!BF$3,IF(MASTERprerequisitesMATRIX!BA26=2,DYNAMICprerequisites!BF$2,IF(MASTERprerequisitesMATRIX!BA26=3,DYNAMICprerequisites!BF$1,"")))</f>
        <v/>
      </c>
      <c r="BG29" s="219" t="str">
        <f>IF(MASTERprerequisitesMATRIX!BB26=1,DYNAMICprerequisites!BG$3,IF(MASTERprerequisitesMATRIX!BB26=2,DYNAMICprerequisites!BG$2,IF(MASTERprerequisitesMATRIX!BB26=3,DYNAMICprerequisites!BG$1,"")))</f>
        <v/>
      </c>
      <c r="BH29" s="219" t="str">
        <f>IF(MASTERprerequisitesMATRIX!BC26=1,DYNAMICprerequisites!BH$3,IF(MASTERprerequisitesMATRIX!BC26=2,DYNAMICprerequisites!BH$2,IF(MASTERprerequisitesMATRIX!BC26=3,DYNAMICprerequisites!BH$1,"")))</f>
        <v/>
      </c>
      <c r="BI29" s="219" t="str">
        <f>IF(MASTERprerequisitesMATRIX!BD26=1,DYNAMICprerequisites!BI$3,IF(MASTERprerequisitesMATRIX!BD26=2,DYNAMICprerequisites!BI$2,IF(MASTERprerequisitesMATRIX!BD26=3,DYNAMICprerequisites!BI$1,"")))</f>
        <v/>
      </c>
      <c r="BJ29" s="219" t="str">
        <f>IF(MASTERprerequisitesMATRIX!BE26=1,DYNAMICprerequisites!BJ$3,IF(MASTERprerequisitesMATRIX!BE26=2,DYNAMICprerequisites!BJ$2,IF(MASTERprerequisitesMATRIX!BE26=3,DYNAMICprerequisites!BJ$1,"")))</f>
        <v/>
      </c>
      <c r="BK29" s="219" t="str">
        <f>IF(MASTERprerequisitesMATRIX!BF26=1,DYNAMICprerequisites!BK$3,IF(MASTERprerequisitesMATRIX!BF26=2,DYNAMICprerequisites!BK$2,IF(MASTERprerequisitesMATRIX!BF26=3,DYNAMICprerequisites!BK$1,"")))</f>
        <v/>
      </c>
      <c r="BL29" s="219" t="str">
        <f>IF(MASTERprerequisitesMATRIX!BG26=1,DYNAMICprerequisites!BL$3,IF(MASTERprerequisitesMATRIX!BG26=2,DYNAMICprerequisites!BL$2,IF(MASTERprerequisitesMATRIX!BG26=3,DYNAMICprerequisites!BL$1,"")))</f>
        <v/>
      </c>
      <c r="BM29" s="219" t="str">
        <f>IF(MASTERprerequisitesMATRIX!BH26=1,DYNAMICprerequisites!BM$3,IF(MASTERprerequisitesMATRIX!BH26=2,DYNAMICprerequisites!BM$2,IF(MASTERprerequisitesMATRIX!BH26=3,DYNAMICprerequisites!BM$1,"")))</f>
        <v/>
      </c>
      <c r="BN29" s="219" t="str">
        <f>IF(MASTERprerequisitesMATRIX!BI26=1,DYNAMICprerequisites!BN$3,IF(MASTERprerequisitesMATRIX!BI26=2,DYNAMICprerequisites!BN$2,IF(MASTERprerequisitesMATRIX!BI26=3,DYNAMICprerequisites!BN$1,"")))</f>
        <v/>
      </c>
      <c r="BO29" s="219" t="str">
        <f>IF(MASTERprerequisitesMATRIX!BJ26=1,DYNAMICprerequisites!BO$3,IF(MASTERprerequisitesMATRIX!BJ26=2,DYNAMICprerequisites!BO$2,IF(MASTERprerequisitesMATRIX!BJ26=3,DYNAMICprerequisites!BO$1,"")))</f>
        <v/>
      </c>
      <c r="BP29" s="219" t="str">
        <f>IF(MASTERprerequisitesMATRIX!BK26=1,DYNAMICprerequisites!BP$3,IF(MASTERprerequisitesMATRIX!BK26=2,DYNAMICprerequisites!BP$2,IF(MASTERprerequisitesMATRIX!BK26=3,DYNAMICprerequisites!BP$1,"")))</f>
        <v/>
      </c>
      <c r="BQ29" s="219" t="str">
        <f>IF(MASTERprerequisitesMATRIX!BL26=1,DYNAMICprerequisites!BQ$3,IF(MASTERprerequisitesMATRIX!BL26=2,DYNAMICprerequisites!BQ$2,IF(MASTERprerequisitesMATRIX!BL26=3,DYNAMICprerequisites!BQ$1,"")))</f>
        <v/>
      </c>
      <c r="BR29" s="219" t="str">
        <f>IF(MASTERprerequisitesMATRIX!BM26=1,DYNAMICprerequisites!BR$3,IF(MASTERprerequisitesMATRIX!BM26=2,DYNAMICprerequisites!BR$2,IF(MASTERprerequisitesMATRIX!BM26=3,DYNAMICprerequisites!BR$1,"")))</f>
        <v/>
      </c>
      <c r="BS29" s="219" t="str">
        <f>IF(MASTERprerequisitesMATRIX!BN26=1,DYNAMICprerequisites!BS$3,IF(MASTERprerequisitesMATRIX!BN26=2,DYNAMICprerequisites!BS$2,IF(MASTERprerequisitesMATRIX!BN26=3,DYNAMICprerequisites!BS$1,"")))</f>
        <v/>
      </c>
      <c r="BT29" s="219" t="str">
        <f>IF(MASTERprerequisitesMATRIX!BO26=1,DYNAMICprerequisites!BT$3,IF(MASTERprerequisitesMATRIX!BO26=2,DYNAMICprerequisites!BT$2,IF(MASTERprerequisitesMATRIX!BO26=3,DYNAMICprerequisites!BT$1,"")))</f>
        <v/>
      </c>
      <c r="BU29" s="219" t="str">
        <f>IF(MASTERprerequisitesMATRIX!BP26=1,DYNAMICprerequisites!BU$3,IF(MASTERprerequisitesMATRIX!BP26=2,DYNAMICprerequisites!BU$2,IF(MASTERprerequisitesMATRIX!BP26=3,DYNAMICprerequisites!BU$1,"")))</f>
        <v/>
      </c>
      <c r="BV29" s="219" t="str">
        <f>IF(MASTERprerequisitesMATRIX!BQ26=1,DYNAMICprerequisites!BV$3,IF(MASTERprerequisitesMATRIX!BQ26=2,DYNAMICprerequisites!BV$2,IF(MASTERprerequisitesMATRIX!BQ26=3,DYNAMICprerequisites!BV$1,"")))</f>
        <v/>
      </c>
      <c r="BW29" s="219" t="str">
        <f>IF(MASTERprerequisitesMATRIX!BR26=1,DYNAMICprerequisites!BW$3,IF(MASTERprerequisitesMATRIX!BR26=2,DYNAMICprerequisites!BW$2,IF(MASTERprerequisitesMATRIX!BR26=3,DYNAMICprerequisites!BW$1,"")))</f>
        <v/>
      </c>
      <c r="BX29" s="219" t="str">
        <f>IF(MASTERprerequisitesMATRIX!BS26=1,DYNAMICprerequisites!BX$3,IF(MASTERprerequisitesMATRIX!BS26=2,DYNAMICprerequisites!BX$2,IF(MASTERprerequisitesMATRIX!BS26=3,DYNAMICprerequisites!BX$1,"")))</f>
        <v/>
      </c>
      <c r="BY29" s="219" t="str">
        <f>IF(MASTERprerequisitesMATRIX!BT26=1,DYNAMICprerequisites!BY$3,IF(MASTERprerequisitesMATRIX!BT26=2,DYNAMICprerequisites!BY$2,IF(MASTERprerequisitesMATRIX!BT26=3,DYNAMICprerequisites!BY$1,"")))</f>
        <v/>
      </c>
      <c r="BZ29" s="219" t="str">
        <f>IF(MASTERprerequisitesMATRIX!BU26=1,DYNAMICprerequisites!BZ$3,IF(MASTERprerequisitesMATRIX!BU26=2,DYNAMICprerequisites!BZ$2,IF(MASTERprerequisitesMATRIX!BU26=3,DYNAMICprerequisites!BZ$1,"")))</f>
        <v/>
      </c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V29" s="219"/>
      <c r="EW29" s="219"/>
      <c r="EX29" s="219"/>
      <c r="EY29" s="219"/>
      <c r="EZ29" s="219"/>
      <c r="FA29" s="219"/>
      <c r="FB29" s="219"/>
      <c r="FC29" s="219"/>
      <c r="FD29" s="219"/>
      <c r="FE29" s="219"/>
      <c r="FF29" s="219"/>
      <c r="FG29" s="219"/>
      <c r="FH29" s="219"/>
      <c r="FI29" s="219"/>
      <c r="FJ29" s="219"/>
      <c r="FK29" s="219"/>
      <c r="FL29" s="219"/>
      <c r="FM29" s="219"/>
      <c r="FN29" s="219"/>
      <c r="FO29" s="219"/>
      <c r="FP29" s="219"/>
      <c r="FQ29" s="219"/>
      <c r="FR29" s="219"/>
      <c r="FS29" s="219"/>
      <c r="FT29" s="219"/>
      <c r="FU29" s="219"/>
      <c r="FV29" s="219"/>
      <c r="FW29" s="219"/>
      <c r="FX29" s="219"/>
      <c r="FY29" s="219"/>
      <c r="FZ29" s="219"/>
      <c r="GA29" s="219"/>
      <c r="GB29" s="219"/>
      <c r="GC29" s="219"/>
      <c r="GD29" s="219"/>
      <c r="GE29" s="219"/>
      <c r="GF29" s="219"/>
      <c r="GG29" s="219"/>
      <c r="GH29" s="219"/>
      <c r="GI29" s="219"/>
      <c r="GJ29" s="219"/>
      <c r="GK29" s="219"/>
      <c r="GL29" s="219"/>
      <c r="GM29" s="219"/>
      <c r="GN29" s="219"/>
      <c r="GO29" s="219"/>
      <c r="GP29" s="219"/>
      <c r="GQ29" s="219"/>
      <c r="GR29" s="219"/>
      <c r="GS29" s="219"/>
      <c r="GT29" s="219"/>
      <c r="GU29" s="219"/>
      <c r="GV29" s="219"/>
      <c r="GW29" s="219"/>
      <c r="GX29" s="219"/>
      <c r="GY29" s="219"/>
      <c r="GZ29" s="219"/>
      <c r="HA29" s="219"/>
      <c r="HB29" s="219"/>
      <c r="HC29" s="219"/>
      <c r="HD29" s="219"/>
      <c r="HE29" s="219"/>
      <c r="HF29" s="219"/>
      <c r="HG29" s="219"/>
      <c r="HH29" s="219"/>
      <c r="HI29" s="219"/>
      <c r="HJ29" s="219"/>
      <c r="HK29" s="219"/>
      <c r="HL29" s="219"/>
      <c r="HM29" s="219"/>
      <c r="HN29" s="219"/>
      <c r="HO29" s="219"/>
      <c r="HP29" s="219"/>
      <c r="HQ29" s="219"/>
      <c r="HR29" s="219"/>
      <c r="HS29" s="219"/>
      <c r="HT29" s="219"/>
      <c r="HU29" s="219"/>
      <c r="HV29" s="219"/>
      <c r="HW29" s="219"/>
      <c r="HX29" s="219"/>
      <c r="HY29" s="219"/>
      <c r="HZ29" s="219"/>
      <c r="IA29" s="219"/>
      <c r="IB29" s="219"/>
      <c r="IC29" s="219"/>
      <c r="ID29" s="219"/>
      <c r="IE29" s="219"/>
      <c r="IF29" s="219"/>
      <c r="IG29" s="219"/>
      <c r="IH29" s="219"/>
      <c r="II29" s="219"/>
      <c r="IJ29" s="219"/>
      <c r="IK29" s="219"/>
      <c r="IL29" s="219"/>
      <c r="IM29" s="219"/>
      <c r="IN29" s="219"/>
      <c r="IO29" s="219"/>
      <c r="IP29" s="219"/>
      <c r="IQ29" s="219"/>
      <c r="IR29" s="219"/>
      <c r="IS29" s="219"/>
      <c r="IT29" s="219"/>
      <c r="IU29" s="219"/>
      <c r="IV29" s="219"/>
      <c r="IW29" s="219"/>
      <c r="IX29" s="219"/>
      <c r="IY29" s="219"/>
      <c r="IZ29" s="219"/>
      <c r="JA29" s="219"/>
      <c r="JB29" s="219"/>
      <c r="JC29" s="219"/>
      <c r="JD29" s="219"/>
      <c r="JE29" s="219"/>
      <c r="JF29" s="219"/>
      <c r="JG29" s="219"/>
      <c r="JH29" s="219"/>
      <c r="JI29" s="219"/>
      <c r="JJ29" s="219"/>
      <c r="JK29" s="219"/>
      <c r="JL29" s="219"/>
      <c r="JM29" s="219"/>
      <c r="JN29" s="219"/>
      <c r="JO29" s="219"/>
      <c r="JP29" s="219"/>
      <c r="JQ29" s="219"/>
      <c r="JR29" s="219"/>
      <c r="JS29" s="219"/>
      <c r="JT29" s="219"/>
      <c r="JU29" s="219"/>
      <c r="JV29" s="219"/>
      <c r="JW29" s="219"/>
      <c r="JX29" s="219"/>
      <c r="JY29" s="219"/>
      <c r="JZ29" s="219"/>
      <c r="KA29" s="219"/>
      <c r="KB29" s="219"/>
      <c r="KC29" s="219"/>
      <c r="KD29" s="219"/>
      <c r="KE29" s="219"/>
      <c r="KF29" s="219"/>
      <c r="KG29" s="219"/>
      <c r="KH29" s="219"/>
      <c r="KI29" s="219"/>
      <c r="KJ29" s="219"/>
      <c r="KK29" s="219"/>
      <c r="KL29" s="219"/>
      <c r="KM29" s="219"/>
      <c r="KN29" s="219"/>
      <c r="KO29" s="219"/>
      <c r="KP29" s="219"/>
      <c r="KQ29" s="219"/>
      <c r="KR29" s="219"/>
      <c r="KS29" s="219"/>
      <c r="KT29" s="219"/>
      <c r="KU29" s="219"/>
      <c r="KV29" s="219"/>
      <c r="KW29" s="219"/>
      <c r="KX29" s="219"/>
      <c r="KY29" s="219"/>
      <c r="KZ29" s="219"/>
      <c r="LA29" s="219"/>
      <c r="LB29" s="219"/>
      <c r="LC29" s="219"/>
      <c r="LD29" s="219"/>
      <c r="LE29" s="219"/>
    </row>
    <row r="30" spans="1:317" x14ac:dyDescent="0.25">
      <c r="A30" s="214" t="str">
        <f t="shared" si="8"/>
        <v>BUS 499</v>
      </c>
      <c r="B30" s="214" t="str">
        <f t="shared" si="9"/>
        <v>FA, SP</v>
      </c>
      <c r="C30" s="214" t="str">
        <f t="shared" si="10"/>
        <v>Senior Paper</v>
      </c>
      <c r="D30" s="214" t="str">
        <f t="shared" si="11"/>
        <v>ACT 216, BUS 201, MGT 130, MKT 130, FIN 338, senior standing</v>
      </c>
      <c r="E30" s="214" t="str">
        <f t="shared" ca="1" si="12"/>
        <v>ACT 216 BUS 201 FIN 338 MGT 130 MKT 130 senior standing</v>
      </c>
      <c r="F30" s="211" t="str">
        <f>MASTERprerequisitesMATRIX!A27</f>
        <v>BUS 499</v>
      </c>
      <c r="G30" s="211" t="str">
        <f>MASTERprerequisitesMATRIX!B27</f>
        <v>FA, SP</v>
      </c>
      <c r="H30" s="211" t="str">
        <f>MASTERprerequisitesMATRIX!C27</f>
        <v>Senior Paper</v>
      </c>
      <c r="I30" s="211" t="str">
        <f>MASTERprerequisitesMATRIX!D27</f>
        <v>ACT 216, BUS 201, MGT 130, MKT 130, FIN 338, senior standing</v>
      </c>
      <c r="J30" s="218" t="str">
        <f>IF(MASTERprerequisitesMATRIX!E27=1,DYNAMICprerequisites!J$3,IF(MASTERprerequisitesMATRIX!E27=2,DYNAMICprerequisites!J$2,IF(MASTERprerequisitesMATRIX!E27=3,DYNAMICprerequisites!J$1,"")))</f>
        <v/>
      </c>
      <c r="K30" s="218" t="str">
        <f ca="1">IF(MASTERprerequisitesMATRIX!F27=1,DYNAMICprerequisites!K$3,IF(MASTERprerequisitesMATRIX!F27=2,DYNAMICprerequisites!K$2,IF(MASTERprerequisitesMATRIX!F27=3,DYNAMICprerequisites!K$1,"")))</f>
        <v xml:space="preserve"> ACT 216 </v>
      </c>
      <c r="L30" s="219" t="str">
        <f>IF(MASTERprerequisitesMATRIX!G27=1,DYNAMICprerequisites!L$3,IF(MASTERprerequisitesMATRIX!G27=2,DYNAMICprerequisites!L$2,IF(MASTERprerequisitesMATRIX!G27=3,DYNAMICprerequisites!L$1,"")))</f>
        <v/>
      </c>
      <c r="M30" s="219" t="str">
        <f>IF(MASTERprerequisitesMATRIX!H27=1,DYNAMICprerequisites!M$3,IF(MASTERprerequisitesMATRIX!H27=2,DYNAMICprerequisites!M$2,IF(MASTERprerequisitesMATRIX!H27=3,DYNAMICprerequisites!M$1,"")))</f>
        <v/>
      </c>
      <c r="N30" s="219" t="str">
        <f>IF(MASTERprerequisitesMATRIX!I27=1,DYNAMICprerequisites!N$3,IF(MASTERprerequisitesMATRIX!I27=2,DYNAMICprerequisites!N$2,IF(MASTERprerequisitesMATRIX!I27=3,DYNAMICprerequisites!N$1,"")))</f>
        <v/>
      </c>
      <c r="O30" s="219" t="str">
        <f>IF(MASTERprerequisitesMATRIX!J27=1,DYNAMICprerequisites!O$3,IF(MASTERprerequisitesMATRIX!J27=2,DYNAMICprerequisites!O$2,IF(MASTERprerequisitesMATRIX!J27=3,DYNAMICprerequisites!O$1,"")))</f>
        <v/>
      </c>
      <c r="P30" s="218" t="str">
        <f ca="1">IF(MASTERprerequisitesMATRIX!K27=1,DYNAMICprerequisites!P$3,IF(MASTERprerequisitesMATRIX!K27=2,DYNAMICprerequisites!P$2,IF(MASTERprerequisitesMATRIX!K27=3,DYNAMICprerequisites!P$1,"")))</f>
        <v xml:space="preserve"> BUS 201 </v>
      </c>
      <c r="Q30" s="219" t="str">
        <f>IF(MASTERprerequisitesMATRIX!L27=1,DYNAMICprerequisites!Q$3,IF(MASTERprerequisitesMATRIX!L27=2,DYNAMICprerequisites!Q$2,IF(MASTERprerequisitesMATRIX!L27=3,DYNAMICprerequisites!Q$1,"")))</f>
        <v/>
      </c>
      <c r="R30" s="219" t="str">
        <f>IF(MASTERprerequisitesMATRIX!M27=1,DYNAMICprerequisites!R$3,IF(MASTERprerequisitesMATRIX!M27=2,DYNAMICprerequisites!R$2,IF(MASTERprerequisitesMATRIX!M27=3,DYNAMICprerequisites!R$1,"")))</f>
        <v/>
      </c>
      <c r="S30" s="219" t="str">
        <f>IF(MASTERprerequisitesMATRIX!N27=1,DYNAMICprerequisites!S$3,IF(MASTERprerequisitesMATRIX!N27=2,DYNAMICprerequisites!S$2,IF(MASTERprerequisitesMATRIX!N27=3,DYNAMICprerequisites!S$1,"")))</f>
        <v/>
      </c>
      <c r="T30" s="219" t="str">
        <f>IF(MASTERprerequisitesMATRIX!O27=1,DYNAMICprerequisites!T$3,IF(MASTERprerequisitesMATRIX!O27=2,DYNAMICprerequisites!T$2,IF(MASTERprerequisitesMATRIX!O27=3,DYNAMICprerequisites!T$1,"")))</f>
        <v/>
      </c>
      <c r="U30" s="219" t="str">
        <f>IF(MASTERprerequisitesMATRIX!P27=1,DYNAMICprerequisites!U$3,IF(MASTERprerequisitesMATRIX!P27=2,DYNAMICprerequisites!U$2,IF(MASTERprerequisitesMATRIX!P27=3,DYNAMICprerequisites!U$1,"")))</f>
        <v/>
      </c>
      <c r="V30" s="219" t="str">
        <f>IF(MASTERprerequisitesMATRIX!Q27=1,DYNAMICprerequisites!V$3,IF(MASTERprerequisitesMATRIX!Q27=2,DYNAMICprerequisites!V$2,IF(MASTERprerequisitesMATRIX!Q27=3,DYNAMICprerequisites!V$1,"")))</f>
        <v/>
      </c>
      <c r="W30" s="219" t="str">
        <f>IF(MASTERprerequisitesMATRIX!R27=1,DYNAMICprerequisites!W$3,IF(MASTERprerequisitesMATRIX!R27=2,DYNAMICprerequisites!W$2,IF(MASTERprerequisitesMATRIX!R27=3,DYNAMICprerequisites!W$1,"")))</f>
        <v/>
      </c>
      <c r="X30" s="218" t="str">
        <f ca="1">IF(MASTERprerequisitesMATRIX!S27=1,DYNAMICprerequisites!X$3,IF(MASTERprerequisitesMATRIX!S27=2,DYNAMICprerequisites!X$2,IF(MASTERprerequisitesMATRIX!S27=3,DYNAMICprerequisites!X$1,"")))</f>
        <v xml:space="preserve"> FIN 338 </v>
      </c>
      <c r="Y30" s="219" t="str">
        <f>IF(MASTERprerequisitesMATRIX!T27=1,DYNAMICprerequisites!Y$3,IF(MASTERprerequisitesMATRIX!T27=2,DYNAMICprerequisites!Y$2,IF(MASTERprerequisitesMATRIX!T27=3,DYNAMICprerequisites!Y$1,"")))</f>
        <v/>
      </c>
      <c r="Z30" s="219" t="str">
        <f>IF(MASTERprerequisitesMATRIX!U27=1,DYNAMICprerequisites!Z$3,IF(MASTERprerequisitesMATRIX!U27=2,DYNAMICprerequisites!Z$2,IF(MASTERprerequisitesMATRIX!U27=3,DYNAMICprerequisites!Z$1,"")))</f>
        <v/>
      </c>
      <c r="AA30" s="219" t="str">
        <f>IF(MASTERprerequisitesMATRIX!V27=1,DYNAMICprerequisites!AA$3,IF(MASTERprerequisitesMATRIX!V27=2,DYNAMICprerequisites!AA$2,IF(MASTERprerequisitesMATRIX!V27=3,DYNAMICprerequisites!AA$1,"")))</f>
        <v/>
      </c>
      <c r="AB30" s="219" t="str">
        <f>IF(MASTERprerequisitesMATRIX!W27=1,DYNAMICprerequisites!AB$3,IF(MASTERprerequisitesMATRIX!W27=2,DYNAMICprerequisites!AB$2,IF(MASTERprerequisitesMATRIX!W27=3,DYNAMICprerequisites!AB$1,"")))</f>
        <v/>
      </c>
      <c r="AC30" s="219" t="str">
        <f>IF(MASTERprerequisitesMATRIX!X27=1,DYNAMICprerequisites!AC$3,IF(MASTERprerequisitesMATRIX!X27=2,DYNAMICprerequisites!AC$2,IF(MASTERprerequisitesMATRIX!X27=3,DYNAMICprerequisites!AC$1,"")))</f>
        <v/>
      </c>
      <c r="AD30" s="219" t="str">
        <f>IF(MASTERprerequisitesMATRIX!Y27=1,DYNAMICprerequisites!AD$3,IF(MASTERprerequisitesMATRIX!Y27=2,DYNAMICprerequisites!AD$2,IF(MASTERprerequisitesMATRIX!Y27=3,DYNAMICprerequisites!AD$1,"")))</f>
        <v/>
      </c>
      <c r="AE30" s="219" t="str">
        <f>IF(MASTERprerequisitesMATRIX!Z27=1,DYNAMICprerequisites!AE$3,IF(MASTERprerequisitesMATRIX!Z27=2,DYNAMICprerequisites!AE$2,IF(MASTERprerequisitesMATRIX!Z27=3,DYNAMICprerequisites!AE$1,"")))</f>
        <v/>
      </c>
      <c r="AF30" s="219" t="str">
        <f>IF(MASTERprerequisitesMATRIX!AA27=1,DYNAMICprerequisites!AF$3,IF(MASTERprerequisitesMATRIX!AA27=2,DYNAMICprerequisites!AF$2,IF(MASTERprerequisitesMATRIX!AA27=3,DYNAMICprerequisites!AF$1,"")))</f>
        <v/>
      </c>
      <c r="AG30" s="219" t="str">
        <f>IF(MASTERprerequisitesMATRIX!AB27=1,DYNAMICprerequisites!AG$3,IF(MASTERprerequisitesMATRIX!AB27=2,DYNAMICprerequisites!AG$2,IF(MASTERprerequisitesMATRIX!AB27=3,DYNAMICprerequisites!AG$1,"")))</f>
        <v/>
      </c>
      <c r="AH30" s="219" t="str">
        <f>IF(MASTERprerequisitesMATRIX!AC27=1,DYNAMICprerequisites!AH$3,IF(MASTERprerequisitesMATRIX!AC27=2,DYNAMICprerequisites!AH$2,IF(MASTERprerequisitesMATRIX!AC27=3,DYNAMICprerequisites!AH$1,"")))</f>
        <v/>
      </c>
      <c r="AI30" s="219" t="str">
        <f>IF(MASTERprerequisitesMATRIX!AD27=1,DYNAMICprerequisites!AI$3,IF(MASTERprerequisitesMATRIX!AD27=2,DYNAMICprerequisites!AI$2,IF(MASTERprerequisitesMATRIX!AD27=3,DYNAMICprerequisites!AI$1,"")))</f>
        <v/>
      </c>
      <c r="AJ30" s="219" t="str">
        <f>IF(MASTERprerequisitesMATRIX!AE27=1,DYNAMICprerequisites!AJ$3,IF(MASTERprerequisitesMATRIX!AE27=2,DYNAMICprerequisites!AJ$2,IF(MASTERprerequisitesMATRIX!AE27=3,DYNAMICprerequisites!AJ$1,"")))</f>
        <v/>
      </c>
      <c r="AK30" s="219" t="str">
        <f>IF(MASTERprerequisitesMATRIX!AF27=1,DYNAMICprerequisites!AK$3,IF(MASTERprerequisitesMATRIX!AF27=2,DYNAMICprerequisites!AK$2,IF(MASTERprerequisitesMATRIX!AF27=3,DYNAMICprerequisites!AK$1,"")))</f>
        <v/>
      </c>
      <c r="AL30" s="219" t="str">
        <f>IF(MASTERprerequisitesMATRIX!AG27=1,DYNAMICprerequisites!AL$3,IF(MASTERprerequisitesMATRIX!AG27=2,DYNAMICprerequisites!AL$2,IF(MASTERprerequisitesMATRIX!AG27=3,DYNAMICprerequisites!AL$1,"")))</f>
        <v/>
      </c>
      <c r="AM30" s="219" t="str">
        <f>IF(MASTERprerequisitesMATRIX!AH27=1,DYNAMICprerequisites!AM$3,IF(MASTERprerequisitesMATRIX!AH27=2,DYNAMICprerequisites!AM$2,IF(MASTERprerequisitesMATRIX!AH27=3,DYNAMICprerequisites!AM$1,"")))</f>
        <v/>
      </c>
      <c r="AN30" s="219" t="str">
        <f>IF(MASTERprerequisitesMATRIX!AI27=1,DYNAMICprerequisites!AN$3,IF(MASTERprerequisitesMATRIX!AI27=2,DYNAMICprerequisites!AN$2,IF(MASTERprerequisitesMATRIX!AI27=3,DYNAMICprerequisites!AN$1,"")))</f>
        <v/>
      </c>
      <c r="AO30" s="219" t="str">
        <f>IF(MASTERprerequisitesMATRIX!AJ27=1,DYNAMICprerequisites!AO$3,IF(MASTERprerequisitesMATRIX!AJ27=2,DYNAMICprerequisites!AO$2,IF(MASTERprerequisitesMATRIX!AJ27=3,DYNAMICprerequisites!AO$1,"")))</f>
        <v/>
      </c>
      <c r="AP30" s="218" t="str">
        <f ca="1">IF(MASTERprerequisitesMATRIX!AK27=1,DYNAMICprerequisites!AP$3,IF(MASTERprerequisitesMATRIX!AK27=2,DYNAMICprerequisites!AP$2,IF(MASTERprerequisitesMATRIX!AK27=3,DYNAMICprerequisites!AP$1,"")))</f>
        <v xml:space="preserve"> MGT 130 </v>
      </c>
      <c r="AQ30" s="218" t="str">
        <f ca="1">IF(MASTERprerequisitesMATRIX!AL27=1,DYNAMICprerequisites!AQ$3,IF(MASTERprerequisitesMATRIX!AL27=2,DYNAMICprerequisites!AQ$2,IF(MASTERprerequisitesMATRIX!AL27=3,DYNAMICprerequisites!AQ$1,"")))</f>
        <v xml:space="preserve"> MKT 130 </v>
      </c>
      <c r="AR30" s="219" t="str">
        <f>IF(MASTERprerequisitesMATRIX!AM27=1,DYNAMICprerequisites!AR$3,IF(MASTERprerequisitesMATRIX!AM27=2,DYNAMICprerequisites!AR$2,IF(MASTERprerequisitesMATRIX!AM27=3,DYNAMICprerequisites!AR$1,"")))</f>
        <v/>
      </c>
      <c r="AS30" s="219" t="str">
        <f>IF(MASTERprerequisitesMATRIX!AN27=1,DYNAMICprerequisites!AS$3,IF(MASTERprerequisitesMATRIX!AN27=2,DYNAMICprerequisites!AS$2,IF(MASTERprerequisitesMATRIX!AN27=3,DYNAMICprerequisites!AS$1,"")))</f>
        <v/>
      </c>
      <c r="AT30" s="219" t="str">
        <f>IF(MASTERprerequisitesMATRIX!AO27=1,DYNAMICprerequisites!AT$3,IF(MASTERprerequisitesMATRIX!AO27=2,DYNAMICprerequisites!AT$2,IF(MASTERprerequisitesMATRIX!AO27=3,DYNAMICprerequisites!AT$1,"")))</f>
        <v/>
      </c>
      <c r="AU30" s="219" t="str">
        <f>IF(MASTERprerequisitesMATRIX!AP27=1,DYNAMICprerequisites!AU$3,IF(MASTERprerequisitesMATRIX!AP27=2,DYNAMICprerequisites!AU$2,IF(MASTERprerequisitesMATRIX!AP27=3,DYNAMICprerequisites!AU$1,"")))</f>
        <v/>
      </c>
      <c r="AV30" s="219" t="str">
        <f>IF(MASTERprerequisitesMATRIX!AQ27=1,DYNAMICprerequisites!AV$3,IF(MASTERprerequisitesMATRIX!AQ27=2,DYNAMICprerequisites!AV$2,IF(MASTERprerequisitesMATRIX!AQ27=3,DYNAMICprerequisites!AV$1,"")))</f>
        <v/>
      </c>
      <c r="AW30" s="219" t="str">
        <f>IF(MASTERprerequisitesMATRIX!AR27=1,DYNAMICprerequisites!AW$3,IF(MASTERprerequisitesMATRIX!AR27=2,DYNAMICprerequisites!AW$2,IF(MASTERprerequisitesMATRIX!AR27=3,DYNAMICprerequisites!AW$1,"")))</f>
        <v/>
      </c>
      <c r="AX30" s="219" t="str">
        <f>IF(MASTERprerequisitesMATRIX!AS27=1,DYNAMICprerequisites!AX$3,IF(MASTERprerequisitesMATRIX!AS27=2,DYNAMICprerequisites!AX$2,IF(MASTERprerequisitesMATRIX!AS27=3,DYNAMICprerequisites!AX$1,"")))</f>
        <v/>
      </c>
      <c r="AY30" s="219" t="str">
        <f>IF(MASTERprerequisitesMATRIX!AT27=1,DYNAMICprerequisites!AY$3,IF(MASTERprerequisitesMATRIX!AT27=2,DYNAMICprerequisites!AY$2,IF(MASTERprerequisitesMATRIX!AT27=3,DYNAMICprerequisites!AY$1,"")))</f>
        <v/>
      </c>
      <c r="AZ30" s="219" t="str">
        <f>IF(MASTERprerequisitesMATRIX!AU27=1,DYNAMICprerequisites!AZ$3,IF(MASTERprerequisitesMATRIX!AU27=2,DYNAMICprerequisites!AZ$2,IF(MASTERprerequisitesMATRIX!AU27=3,DYNAMICprerequisites!AZ$1,"")))</f>
        <v/>
      </c>
      <c r="BA30" s="219" t="str">
        <f>IF(MASTERprerequisitesMATRIX!AV27=1,DYNAMICprerequisites!BA$3,IF(MASTERprerequisitesMATRIX!AV27=2,DYNAMICprerequisites!BA$2,IF(MASTERprerequisitesMATRIX!AV27=3,DYNAMICprerequisites!BA$1,"")))</f>
        <v/>
      </c>
      <c r="BB30" s="219" t="str">
        <f>IF(MASTERprerequisitesMATRIX!AW27=1,DYNAMICprerequisites!BB$3,IF(MASTERprerequisitesMATRIX!AW27=2,DYNAMICprerequisites!BB$2,IF(MASTERprerequisitesMATRIX!AW27=3,DYNAMICprerequisites!BB$1,"")))</f>
        <v/>
      </c>
      <c r="BC30" s="219" t="str">
        <f>IF(MASTERprerequisitesMATRIX!AX27=1,DYNAMICprerequisites!BC$3,IF(MASTERprerequisitesMATRIX!AX27=2,DYNAMICprerequisites!BC$2,IF(MASTERprerequisitesMATRIX!AX27=3,DYNAMICprerequisites!BC$1,"")))</f>
        <v/>
      </c>
      <c r="BD30" s="219" t="str">
        <f>IF(MASTERprerequisitesMATRIX!AY27=1,DYNAMICprerequisites!BD$3,IF(MASTERprerequisitesMATRIX!AY27=2,DYNAMICprerequisites!BD$2,IF(MASTERprerequisitesMATRIX!AY27=3,DYNAMICprerequisites!BD$1,"")))</f>
        <v/>
      </c>
      <c r="BE30" s="218" t="str">
        <f ca="1">IF(MASTERprerequisitesMATRIX!AZ27=1,DYNAMICprerequisites!BE$3,IF(MASTERprerequisitesMATRIX!AZ27=2,DYNAMICprerequisites!BE$2,IF(MASTERprerequisitesMATRIX!AZ27=3,DYNAMICprerequisites!BE$1,"")))</f>
        <v xml:space="preserve"> senior standing </v>
      </c>
      <c r="BF30" s="219" t="str">
        <f>IF(MASTERprerequisitesMATRIX!BA27=1,DYNAMICprerequisites!BF$3,IF(MASTERprerequisitesMATRIX!BA27=2,DYNAMICprerequisites!BF$2,IF(MASTERprerequisitesMATRIX!BA27=3,DYNAMICprerequisites!BF$1,"")))</f>
        <v/>
      </c>
      <c r="BG30" s="219" t="str">
        <f>IF(MASTERprerequisitesMATRIX!BB27=1,DYNAMICprerequisites!BG$3,IF(MASTERprerequisitesMATRIX!BB27=2,DYNAMICprerequisites!BG$2,IF(MASTERprerequisitesMATRIX!BB27=3,DYNAMICprerequisites!BG$1,"")))</f>
        <v/>
      </c>
      <c r="BH30" s="219" t="str">
        <f>IF(MASTERprerequisitesMATRIX!BC27=1,DYNAMICprerequisites!BH$3,IF(MASTERprerequisitesMATRIX!BC27=2,DYNAMICprerequisites!BH$2,IF(MASTERprerequisitesMATRIX!BC27=3,DYNAMICprerequisites!BH$1,"")))</f>
        <v/>
      </c>
      <c r="BI30" s="219" t="str">
        <f>IF(MASTERprerequisitesMATRIX!BD27=1,DYNAMICprerequisites!BI$3,IF(MASTERprerequisitesMATRIX!BD27=2,DYNAMICprerequisites!BI$2,IF(MASTERprerequisitesMATRIX!BD27=3,DYNAMICprerequisites!BI$1,"")))</f>
        <v/>
      </c>
      <c r="BJ30" s="219" t="str">
        <f>IF(MASTERprerequisitesMATRIX!BE27=1,DYNAMICprerequisites!BJ$3,IF(MASTERprerequisitesMATRIX!BE27=2,DYNAMICprerequisites!BJ$2,IF(MASTERprerequisitesMATRIX!BE27=3,DYNAMICprerequisites!BJ$1,"")))</f>
        <v/>
      </c>
      <c r="BK30" s="219" t="str">
        <f>IF(MASTERprerequisitesMATRIX!BF27=1,DYNAMICprerequisites!BK$3,IF(MASTERprerequisitesMATRIX!BF27=2,DYNAMICprerequisites!BK$2,IF(MASTERprerequisitesMATRIX!BF27=3,DYNAMICprerequisites!BK$1,"")))</f>
        <v/>
      </c>
      <c r="BL30" s="219" t="str">
        <f>IF(MASTERprerequisitesMATRIX!BG27=1,DYNAMICprerequisites!BL$3,IF(MASTERprerequisitesMATRIX!BG27=2,DYNAMICprerequisites!BL$2,IF(MASTERprerequisitesMATRIX!BG27=3,DYNAMICprerequisites!BL$1,"")))</f>
        <v/>
      </c>
      <c r="BM30" s="219" t="str">
        <f>IF(MASTERprerequisitesMATRIX!BH27=1,DYNAMICprerequisites!BM$3,IF(MASTERprerequisitesMATRIX!BH27=2,DYNAMICprerequisites!BM$2,IF(MASTERprerequisitesMATRIX!BH27=3,DYNAMICprerequisites!BM$1,"")))</f>
        <v/>
      </c>
      <c r="BN30" s="219" t="str">
        <f>IF(MASTERprerequisitesMATRIX!BI27=1,DYNAMICprerequisites!BN$3,IF(MASTERprerequisitesMATRIX!BI27=2,DYNAMICprerequisites!BN$2,IF(MASTERprerequisitesMATRIX!BI27=3,DYNAMICprerequisites!BN$1,"")))</f>
        <v/>
      </c>
      <c r="BO30" s="219" t="str">
        <f>IF(MASTERprerequisitesMATRIX!BJ27=1,DYNAMICprerequisites!BO$3,IF(MASTERprerequisitesMATRIX!BJ27=2,DYNAMICprerequisites!BO$2,IF(MASTERprerequisitesMATRIX!BJ27=3,DYNAMICprerequisites!BO$1,"")))</f>
        <v/>
      </c>
      <c r="BP30" s="219" t="str">
        <f>IF(MASTERprerequisitesMATRIX!BK27=1,DYNAMICprerequisites!BP$3,IF(MASTERprerequisitesMATRIX!BK27=2,DYNAMICprerequisites!BP$2,IF(MASTERprerequisitesMATRIX!BK27=3,DYNAMICprerequisites!BP$1,"")))</f>
        <v/>
      </c>
      <c r="BQ30" s="219" t="str">
        <f>IF(MASTERprerequisitesMATRIX!BL27=1,DYNAMICprerequisites!BQ$3,IF(MASTERprerequisitesMATRIX!BL27=2,DYNAMICprerequisites!BQ$2,IF(MASTERprerequisitesMATRIX!BL27=3,DYNAMICprerequisites!BQ$1,"")))</f>
        <v/>
      </c>
      <c r="BR30" s="219" t="str">
        <f>IF(MASTERprerequisitesMATRIX!BM27=1,DYNAMICprerequisites!BR$3,IF(MASTERprerequisitesMATRIX!BM27=2,DYNAMICprerequisites!BR$2,IF(MASTERprerequisitesMATRIX!BM27=3,DYNAMICprerequisites!BR$1,"")))</f>
        <v/>
      </c>
      <c r="BS30" s="219" t="str">
        <f>IF(MASTERprerequisitesMATRIX!BN27=1,DYNAMICprerequisites!BS$3,IF(MASTERprerequisitesMATRIX!BN27=2,DYNAMICprerequisites!BS$2,IF(MASTERprerequisitesMATRIX!BN27=3,DYNAMICprerequisites!BS$1,"")))</f>
        <v/>
      </c>
      <c r="BT30" s="219" t="str">
        <f>IF(MASTERprerequisitesMATRIX!BO27=1,DYNAMICprerequisites!BT$3,IF(MASTERprerequisitesMATRIX!BO27=2,DYNAMICprerequisites!BT$2,IF(MASTERprerequisitesMATRIX!BO27=3,DYNAMICprerequisites!BT$1,"")))</f>
        <v/>
      </c>
      <c r="BU30" s="219" t="str">
        <f>IF(MASTERprerequisitesMATRIX!BP27=1,DYNAMICprerequisites!BU$3,IF(MASTERprerequisitesMATRIX!BP27=2,DYNAMICprerequisites!BU$2,IF(MASTERprerequisitesMATRIX!BP27=3,DYNAMICprerequisites!BU$1,"")))</f>
        <v/>
      </c>
      <c r="BV30" s="219" t="str">
        <f>IF(MASTERprerequisitesMATRIX!BQ27=1,DYNAMICprerequisites!BV$3,IF(MASTERprerequisitesMATRIX!BQ27=2,DYNAMICprerequisites!BV$2,IF(MASTERprerequisitesMATRIX!BQ27=3,DYNAMICprerequisites!BV$1,"")))</f>
        <v/>
      </c>
      <c r="BW30" s="219" t="str">
        <f>IF(MASTERprerequisitesMATRIX!BR27=1,DYNAMICprerequisites!BW$3,IF(MASTERprerequisitesMATRIX!BR27=2,DYNAMICprerequisites!BW$2,IF(MASTERprerequisitesMATRIX!BR27=3,DYNAMICprerequisites!BW$1,"")))</f>
        <v/>
      </c>
      <c r="BX30" s="219" t="str">
        <f>IF(MASTERprerequisitesMATRIX!BS27=1,DYNAMICprerequisites!BX$3,IF(MASTERprerequisitesMATRIX!BS27=2,DYNAMICprerequisites!BX$2,IF(MASTERprerequisitesMATRIX!BS27=3,DYNAMICprerequisites!BX$1,"")))</f>
        <v/>
      </c>
      <c r="BY30" s="219" t="str">
        <f>IF(MASTERprerequisitesMATRIX!BT27=1,DYNAMICprerequisites!BY$3,IF(MASTERprerequisitesMATRIX!BT27=2,DYNAMICprerequisites!BY$2,IF(MASTERprerequisitesMATRIX!BT27=3,DYNAMICprerequisites!BY$1,"")))</f>
        <v/>
      </c>
      <c r="BZ30" s="219" t="str">
        <f>IF(MASTERprerequisitesMATRIX!BU27=1,DYNAMICprerequisites!BZ$3,IF(MASTERprerequisitesMATRIX!BU27=2,DYNAMICprerequisites!BZ$2,IF(MASTERprerequisitesMATRIX!BU27=3,DYNAMICprerequisites!BZ$1,"")))</f>
        <v/>
      </c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  <c r="FX30" s="219"/>
      <c r="FY30" s="219"/>
      <c r="FZ30" s="219"/>
      <c r="GA30" s="219"/>
      <c r="GB30" s="219"/>
      <c r="GC30" s="219"/>
      <c r="GD30" s="219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  <c r="GO30" s="219"/>
      <c r="GP30" s="219"/>
      <c r="GQ30" s="219"/>
      <c r="GR30" s="219"/>
      <c r="GS30" s="219"/>
      <c r="GT30" s="219"/>
      <c r="GU30" s="219"/>
      <c r="GV30" s="219"/>
      <c r="GW30" s="219"/>
      <c r="GX30" s="219"/>
      <c r="GY30" s="219"/>
      <c r="GZ30" s="219"/>
      <c r="HA30" s="219"/>
      <c r="HB30" s="219"/>
      <c r="HC30" s="219"/>
      <c r="HD30" s="219"/>
      <c r="HE30" s="219"/>
      <c r="HF30" s="219"/>
      <c r="HG30" s="219"/>
      <c r="HH30" s="219"/>
      <c r="HI30" s="219"/>
      <c r="HJ30" s="219"/>
      <c r="HK30" s="219"/>
      <c r="HL30" s="219"/>
      <c r="HM30" s="219"/>
      <c r="HN30" s="219"/>
      <c r="HO30" s="219"/>
      <c r="HP30" s="219"/>
      <c r="HQ30" s="219"/>
      <c r="HR30" s="219"/>
      <c r="HS30" s="219"/>
      <c r="HT30" s="219"/>
      <c r="HU30" s="219"/>
      <c r="HV30" s="219"/>
      <c r="HW30" s="219"/>
      <c r="HX30" s="219"/>
      <c r="HY30" s="219"/>
      <c r="HZ30" s="219"/>
      <c r="IA30" s="219"/>
      <c r="IB30" s="219"/>
      <c r="IC30" s="219"/>
      <c r="ID30" s="219"/>
      <c r="IE30" s="219"/>
      <c r="IF30" s="219"/>
      <c r="IG30" s="219"/>
      <c r="IH30" s="219"/>
      <c r="II30" s="219"/>
      <c r="IJ30" s="219"/>
      <c r="IK30" s="219"/>
      <c r="IL30" s="219"/>
      <c r="IM30" s="219"/>
      <c r="IN30" s="219"/>
      <c r="IO30" s="219"/>
      <c r="IP30" s="219"/>
      <c r="IQ30" s="219"/>
      <c r="IR30" s="219"/>
      <c r="IS30" s="219"/>
      <c r="IT30" s="219"/>
      <c r="IU30" s="219"/>
      <c r="IV30" s="219"/>
      <c r="IW30" s="219"/>
      <c r="IX30" s="219"/>
      <c r="IY30" s="219"/>
      <c r="IZ30" s="219"/>
      <c r="JA30" s="219"/>
      <c r="JB30" s="219"/>
      <c r="JC30" s="219"/>
      <c r="JD30" s="219"/>
      <c r="JE30" s="219"/>
      <c r="JF30" s="219"/>
      <c r="JG30" s="219"/>
      <c r="JH30" s="219"/>
      <c r="JI30" s="219"/>
      <c r="JJ30" s="219"/>
      <c r="JK30" s="219"/>
      <c r="JL30" s="219"/>
      <c r="JM30" s="219"/>
      <c r="JN30" s="219"/>
      <c r="JO30" s="219"/>
      <c r="JP30" s="219"/>
      <c r="JQ30" s="219"/>
      <c r="JR30" s="219"/>
      <c r="JS30" s="219"/>
      <c r="JT30" s="219"/>
      <c r="JU30" s="219"/>
      <c r="JV30" s="219"/>
      <c r="JW30" s="219"/>
      <c r="JX30" s="219"/>
      <c r="JY30" s="219"/>
      <c r="JZ30" s="219"/>
      <c r="KA30" s="219"/>
      <c r="KB30" s="219"/>
      <c r="KC30" s="219"/>
      <c r="KD30" s="219"/>
      <c r="KE30" s="219"/>
      <c r="KF30" s="219"/>
      <c r="KG30" s="219"/>
      <c r="KH30" s="219"/>
      <c r="KI30" s="219"/>
      <c r="KJ30" s="219"/>
      <c r="KK30" s="219"/>
      <c r="KL30" s="219"/>
      <c r="KM30" s="219"/>
      <c r="KN30" s="219"/>
      <c r="KO30" s="219"/>
      <c r="KP30" s="219"/>
      <c r="KQ30" s="219"/>
      <c r="KR30" s="219"/>
      <c r="KS30" s="219"/>
      <c r="KT30" s="219"/>
      <c r="KU30" s="219"/>
      <c r="KV30" s="219"/>
      <c r="KW30" s="219"/>
      <c r="KX30" s="219"/>
      <c r="KY30" s="219"/>
      <c r="KZ30" s="219"/>
      <c r="LA30" s="219"/>
      <c r="LB30" s="219"/>
      <c r="LC30" s="219"/>
      <c r="LD30" s="219"/>
      <c r="LE30" s="219"/>
    </row>
    <row r="31" spans="1:317" x14ac:dyDescent="0.25">
      <c r="A31" s="214" t="str">
        <f t="shared" si="8"/>
        <v>CHI 102</v>
      </c>
      <c r="B31" s="214" t="str">
        <f t="shared" si="9"/>
        <v>SP</v>
      </c>
      <c r="C31" s="214" t="str">
        <f t="shared" si="10"/>
        <v>Elementary Chinese II</v>
      </c>
      <c r="D31" s="214" t="str">
        <f t="shared" si="11"/>
        <v>CHI 101*</v>
      </c>
      <c r="E31" s="214" t="str">
        <f t="shared" ca="1" si="12"/>
        <v>CHI 101 ("C" or better)</v>
      </c>
      <c r="F31" s="211" t="str">
        <f>MASTERprerequisitesMATRIX!A28</f>
        <v>CHI 102</v>
      </c>
      <c r="G31" s="211" t="str">
        <f>MASTERprerequisitesMATRIX!B28</f>
        <v>SP</v>
      </c>
      <c r="H31" s="211" t="str">
        <f>MASTERprerequisitesMATRIX!C28</f>
        <v>Elementary Chinese II</v>
      </c>
      <c r="I31" s="211" t="str">
        <f>MASTERprerequisitesMATRIX!D28</f>
        <v>CHI 101*</v>
      </c>
      <c r="J31" s="218" t="str">
        <f>IF(MASTERprerequisitesMATRIX!E28=1,DYNAMICprerequisites!J$3,IF(MASTERprerequisitesMATRIX!E28=2,DYNAMICprerequisites!J$2,IF(MASTERprerequisitesMATRIX!E28=3,DYNAMICprerequisites!J$1,"")))</f>
        <v/>
      </c>
      <c r="K31" s="219" t="str">
        <f>IF(MASTERprerequisitesMATRIX!F28=1,DYNAMICprerequisites!K$3,IF(MASTERprerequisitesMATRIX!F28=2,DYNAMICprerequisites!K$2,IF(MASTERprerequisitesMATRIX!F28=3,DYNAMICprerequisites!K$1,"")))</f>
        <v/>
      </c>
      <c r="L31" s="219" t="str">
        <f>IF(MASTERprerequisitesMATRIX!G28=1,DYNAMICprerequisites!L$3,IF(MASTERprerequisitesMATRIX!G28=2,DYNAMICprerequisites!L$2,IF(MASTERprerequisitesMATRIX!G28=3,DYNAMICprerequisites!L$1,"")))</f>
        <v/>
      </c>
      <c r="M31" s="219" t="str">
        <f>IF(MASTERprerequisitesMATRIX!H28=1,DYNAMICprerequisites!M$3,IF(MASTERprerequisitesMATRIX!H28=2,DYNAMICprerequisites!M$2,IF(MASTERprerequisitesMATRIX!H28=3,DYNAMICprerequisites!M$1,"")))</f>
        <v/>
      </c>
      <c r="N31" s="219" t="str">
        <f>IF(MASTERprerequisitesMATRIX!I28=1,DYNAMICprerequisites!N$3,IF(MASTERprerequisitesMATRIX!I28=2,DYNAMICprerequisites!N$2,IF(MASTERprerequisitesMATRIX!I28=3,DYNAMICprerequisites!N$1,"")))</f>
        <v/>
      </c>
      <c r="O31" s="219" t="str">
        <f>IF(MASTERprerequisitesMATRIX!J28=1,DYNAMICprerequisites!O$3,IF(MASTERprerequisitesMATRIX!J28=2,DYNAMICprerequisites!O$2,IF(MASTERprerequisitesMATRIX!J28=3,DYNAMICprerequisites!O$1,"")))</f>
        <v/>
      </c>
      <c r="P31" s="219" t="str">
        <f>IF(MASTERprerequisitesMATRIX!K28=1,DYNAMICprerequisites!P$3,IF(MASTERprerequisitesMATRIX!K28=2,DYNAMICprerequisites!P$2,IF(MASTERprerequisitesMATRIX!K28=3,DYNAMICprerequisites!P$1,"")))</f>
        <v/>
      </c>
      <c r="Q31" s="219" t="str">
        <f>IF(MASTERprerequisitesMATRIX!L28=1,DYNAMICprerequisites!Q$3,IF(MASTERprerequisitesMATRIX!L28=2,DYNAMICprerequisites!Q$2,IF(MASTERprerequisitesMATRIX!L28=3,DYNAMICprerequisites!Q$1,"")))</f>
        <v/>
      </c>
      <c r="R31" s="219" t="str">
        <f>IF(MASTERprerequisitesMATRIX!M28=1,DYNAMICprerequisites!R$3,IF(MASTERprerequisitesMATRIX!M28=2,DYNAMICprerequisites!R$2,IF(MASTERprerequisitesMATRIX!M28=3,DYNAMICprerequisites!R$1,"")))</f>
        <v/>
      </c>
      <c r="S31" s="218" t="str">
        <f ca="1">IF(MASTERprerequisitesMATRIX!N28=1,DYNAMICprerequisites!S$3,IF(MASTERprerequisitesMATRIX!N28=2,DYNAMICprerequisites!S$2,IF(MASTERprerequisitesMATRIX!N28=3,DYNAMICprerequisites!S$1,"")))</f>
        <v xml:space="preserve"> CHI 101 ("C" or better) </v>
      </c>
      <c r="T31" s="219" t="str">
        <f>IF(MASTERprerequisitesMATRIX!O28=1,DYNAMICprerequisites!T$3,IF(MASTERprerequisitesMATRIX!O28=2,DYNAMICprerequisites!T$2,IF(MASTERprerequisitesMATRIX!O28=3,DYNAMICprerequisites!T$1,"")))</f>
        <v/>
      </c>
      <c r="U31" s="219" t="str">
        <f>IF(MASTERprerequisitesMATRIX!P28=1,DYNAMICprerequisites!U$3,IF(MASTERprerequisitesMATRIX!P28=2,DYNAMICprerequisites!U$2,IF(MASTERprerequisitesMATRIX!P28=3,DYNAMICprerequisites!U$1,"")))</f>
        <v/>
      </c>
      <c r="V31" s="219" t="str">
        <f>IF(MASTERprerequisitesMATRIX!Q28=1,DYNAMICprerequisites!V$3,IF(MASTERprerequisitesMATRIX!Q28=2,DYNAMICprerequisites!V$2,IF(MASTERprerequisitesMATRIX!Q28=3,DYNAMICprerequisites!V$1,"")))</f>
        <v/>
      </c>
      <c r="W31" s="219" t="str">
        <f>IF(MASTERprerequisitesMATRIX!R28=1,DYNAMICprerequisites!W$3,IF(MASTERprerequisitesMATRIX!R28=2,DYNAMICprerequisites!W$2,IF(MASTERprerequisitesMATRIX!R28=3,DYNAMICprerequisites!W$1,"")))</f>
        <v/>
      </c>
      <c r="X31" s="219" t="str">
        <f>IF(MASTERprerequisitesMATRIX!S28=1,DYNAMICprerequisites!X$3,IF(MASTERprerequisitesMATRIX!S28=2,DYNAMICprerequisites!X$2,IF(MASTERprerequisitesMATRIX!S28=3,DYNAMICprerequisites!X$1,"")))</f>
        <v/>
      </c>
      <c r="Y31" s="219" t="str">
        <f>IF(MASTERprerequisitesMATRIX!T28=1,DYNAMICprerequisites!Y$3,IF(MASTERprerequisitesMATRIX!T28=2,DYNAMICprerequisites!Y$2,IF(MASTERprerequisitesMATRIX!T28=3,DYNAMICprerequisites!Y$1,"")))</f>
        <v/>
      </c>
      <c r="Z31" s="219" t="str">
        <f>IF(MASTERprerequisitesMATRIX!U28=1,DYNAMICprerequisites!Z$3,IF(MASTERprerequisitesMATRIX!U28=2,DYNAMICprerequisites!Z$2,IF(MASTERprerequisitesMATRIX!U28=3,DYNAMICprerequisites!Z$1,"")))</f>
        <v/>
      </c>
      <c r="AA31" s="219" t="str">
        <f>IF(MASTERprerequisitesMATRIX!V28=1,DYNAMICprerequisites!AA$3,IF(MASTERprerequisitesMATRIX!V28=2,DYNAMICprerequisites!AA$2,IF(MASTERprerequisitesMATRIX!V28=3,DYNAMICprerequisites!AA$1,"")))</f>
        <v/>
      </c>
      <c r="AB31" s="219" t="str">
        <f>IF(MASTERprerequisitesMATRIX!W28=1,DYNAMICprerequisites!AB$3,IF(MASTERprerequisitesMATRIX!W28=2,DYNAMICprerequisites!AB$2,IF(MASTERprerequisitesMATRIX!W28=3,DYNAMICprerequisites!AB$1,"")))</f>
        <v/>
      </c>
      <c r="AC31" s="219" t="str">
        <f>IF(MASTERprerequisitesMATRIX!X28=1,DYNAMICprerequisites!AC$3,IF(MASTERprerequisitesMATRIX!X28=2,DYNAMICprerequisites!AC$2,IF(MASTERprerequisitesMATRIX!X28=3,DYNAMICprerequisites!AC$1,"")))</f>
        <v/>
      </c>
      <c r="AD31" s="219" t="str">
        <f>IF(MASTERprerequisitesMATRIX!Y28=1,DYNAMICprerequisites!AD$3,IF(MASTERprerequisitesMATRIX!Y28=2,DYNAMICprerequisites!AD$2,IF(MASTERprerequisitesMATRIX!Y28=3,DYNAMICprerequisites!AD$1,"")))</f>
        <v/>
      </c>
      <c r="AE31" s="219" t="str">
        <f>IF(MASTERprerequisitesMATRIX!Z28=1,DYNAMICprerequisites!AE$3,IF(MASTERprerequisitesMATRIX!Z28=2,DYNAMICprerequisites!AE$2,IF(MASTERprerequisitesMATRIX!Z28=3,DYNAMICprerequisites!AE$1,"")))</f>
        <v/>
      </c>
      <c r="AF31" s="219" t="str">
        <f>IF(MASTERprerequisitesMATRIX!AA28=1,DYNAMICprerequisites!AF$3,IF(MASTERprerequisitesMATRIX!AA28=2,DYNAMICprerequisites!AF$2,IF(MASTERprerequisitesMATRIX!AA28=3,DYNAMICprerequisites!AF$1,"")))</f>
        <v/>
      </c>
      <c r="AG31" s="219" t="str">
        <f>IF(MASTERprerequisitesMATRIX!AB28=1,DYNAMICprerequisites!AG$3,IF(MASTERprerequisitesMATRIX!AB28=2,DYNAMICprerequisites!AG$2,IF(MASTERprerequisitesMATRIX!AB28=3,DYNAMICprerequisites!AG$1,"")))</f>
        <v/>
      </c>
      <c r="AH31" s="219" t="str">
        <f>IF(MASTERprerequisitesMATRIX!AC28=1,DYNAMICprerequisites!AH$3,IF(MASTERprerequisitesMATRIX!AC28=2,DYNAMICprerequisites!AH$2,IF(MASTERprerequisitesMATRIX!AC28=3,DYNAMICprerequisites!AH$1,"")))</f>
        <v/>
      </c>
      <c r="AI31" s="219" t="str">
        <f>IF(MASTERprerequisitesMATRIX!AD28=1,DYNAMICprerequisites!AI$3,IF(MASTERprerequisitesMATRIX!AD28=2,DYNAMICprerequisites!AI$2,IF(MASTERprerequisitesMATRIX!AD28=3,DYNAMICprerequisites!AI$1,"")))</f>
        <v/>
      </c>
      <c r="AJ31" s="219" t="str">
        <f>IF(MASTERprerequisitesMATRIX!AE28=1,DYNAMICprerequisites!AJ$3,IF(MASTERprerequisitesMATRIX!AE28=2,DYNAMICprerequisites!AJ$2,IF(MASTERprerequisitesMATRIX!AE28=3,DYNAMICprerequisites!AJ$1,"")))</f>
        <v/>
      </c>
      <c r="AK31" s="219" t="str">
        <f>IF(MASTERprerequisitesMATRIX!AF28=1,DYNAMICprerequisites!AK$3,IF(MASTERprerequisitesMATRIX!AF28=2,DYNAMICprerequisites!AK$2,IF(MASTERprerequisitesMATRIX!AF28=3,DYNAMICprerequisites!AK$1,"")))</f>
        <v/>
      </c>
      <c r="AL31" s="219" t="str">
        <f>IF(MASTERprerequisitesMATRIX!AG28=1,DYNAMICprerequisites!AL$3,IF(MASTERprerequisitesMATRIX!AG28=2,DYNAMICprerequisites!AL$2,IF(MASTERprerequisitesMATRIX!AG28=3,DYNAMICprerequisites!AL$1,"")))</f>
        <v/>
      </c>
      <c r="AM31" s="219" t="str">
        <f>IF(MASTERprerequisitesMATRIX!AH28=1,DYNAMICprerequisites!AM$3,IF(MASTERprerequisitesMATRIX!AH28=2,DYNAMICprerequisites!AM$2,IF(MASTERprerequisitesMATRIX!AH28=3,DYNAMICprerequisites!AM$1,"")))</f>
        <v/>
      </c>
      <c r="AN31" s="219" t="str">
        <f>IF(MASTERprerequisitesMATRIX!AI28=1,DYNAMICprerequisites!AN$3,IF(MASTERprerequisitesMATRIX!AI28=2,DYNAMICprerequisites!AN$2,IF(MASTERprerequisitesMATRIX!AI28=3,DYNAMICprerequisites!AN$1,"")))</f>
        <v/>
      </c>
      <c r="AO31" s="219" t="str">
        <f>IF(MASTERprerequisitesMATRIX!AJ28=1,DYNAMICprerequisites!AO$3,IF(MASTERprerequisitesMATRIX!AJ28=2,DYNAMICprerequisites!AO$2,IF(MASTERprerequisitesMATRIX!AJ28=3,DYNAMICprerequisites!AO$1,"")))</f>
        <v/>
      </c>
      <c r="AP31" s="219" t="str">
        <f>IF(MASTERprerequisitesMATRIX!AK28=1,DYNAMICprerequisites!AP$3,IF(MASTERprerequisitesMATRIX!AK28=2,DYNAMICprerequisites!AP$2,IF(MASTERprerequisitesMATRIX!AK28=3,DYNAMICprerequisites!AP$1,"")))</f>
        <v/>
      </c>
      <c r="AQ31" s="219" t="str">
        <f>IF(MASTERprerequisitesMATRIX!AL28=1,DYNAMICprerequisites!AQ$3,IF(MASTERprerequisitesMATRIX!AL28=2,DYNAMICprerequisites!AQ$2,IF(MASTERprerequisitesMATRIX!AL28=3,DYNAMICprerequisites!AQ$1,"")))</f>
        <v/>
      </c>
      <c r="AR31" s="219" t="str">
        <f>IF(MASTERprerequisitesMATRIX!AM28=1,DYNAMICprerequisites!AR$3,IF(MASTERprerequisitesMATRIX!AM28=2,DYNAMICprerequisites!AR$2,IF(MASTERprerequisitesMATRIX!AM28=3,DYNAMICprerequisites!AR$1,"")))</f>
        <v/>
      </c>
      <c r="AS31" s="219" t="str">
        <f>IF(MASTERprerequisitesMATRIX!AN28=1,DYNAMICprerequisites!AS$3,IF(MASTERprerequisitesMATRIX!AN28=2,DYNAMICprerequisites!AS$2,IF(MASTERprerequisitesMATRIX!AN28=3,DYNAMICprerequisites!AS$1,"")))</f>
        <v/>
      </c>
      <c r="AT31" s="219" t="str">
        <f>IF(MASTERprerequisitesMATRIX!AO28=1,DYNAMICprerequisites!AT$3,IF(MASTERprerequisitesMATRIX!AO28=2,DYNAMICprerequisites!AT$2,IF(MASTERprerequisitesMATRIX!AO28=3,DYNAMICprerequisites!AT$1,"")))</f>
        <v/>
      </c>
      <c r="AU31" s="219" t="str">
        <f>IF(MASTERprerequisitesMATRIX!AP28=1,DYNAMICprerequisites!AU$3,IF(MASTERprerequisitesMATRIX!AP28=2,DYNAMICprerequisites!AU$2,IF(MASTERprerequisitesMATRIX!AP28=3,DYNAMICprerequisites!AU$1,"")))</f>
        <v/>
      </c>
      <c r="AV31" s="219" t="str">
        <f>IF(MASTERprerequisitesMATRIX!AQ28=1,DYNAMICprerequisites!AV$3,IF(MASTERprerequisitesMATRIX!AQ28=2,DYNAMICprerequisites!AV$2,IF(MASTERprerequisitesMATRIX!AQ28=3,DYNAMICprerequisites!AV$1,"")))</f>
        <v/>
      </c>
      <c r="AW31" s="219" t="str">
        <f>IF(MASTERprerequisitesMATRIX!AR28=1,DYNAMICprerequisites!AW$3,IF(MASTERprerequisitesMATRIX!AR28=2,DYNAMICprerequisites!AW$2,IF(MASTERprerequisitesMATRIX!AR28=3,DYNAMICprerequisites!AW$1,"")))</f>
        <v/>
      </c>
      <c r="AX31" s="219" t="str">
        <f>IF(MASTERprerequisitesMATRIX!AS28=1,DYNAMICprerequisites!AX$3,IF(MASTERprerequisitesMATRIX!AS28=2,DYNAMICprerequisites!AX$2,IF(MASTERprerequisitesMATRIX!AS28=3,DYNAMICprerequisites!AX$1,"")))</f>
        <v/>
      </c>
      <c r="AY31" s="219" t="str">
        <f>IF(MASTERprerequisitesMATRIX!AT28=1,DYNAMICprerequisites!AY$3,IF(MASTERprerequisitesMATRIX!AT28=2,DYNAMICprerequisites!AY$2,IF(MASTERprerequisitesMATRIX!AT28=3,DYNAMICprerequisites!AY$1,"")))</f>
        <v/>
      </c>
      <c r="AZ31" s="219" t="str">
        <f>IF(MASTERprerequisitesMATRIX!AU28=1,DYNAMICprerequisites!AZ$3,IF(MASTERprerequisitesMATRIX!AU28=2,DYNAMICprerequisites!AZ$2,IF(MASTERprerequisitesMATRIX!AU28=3,DYNAMICprerequisites!AZ$1,"")))</f>
        <v/>
      </c>
      <c r="BA31" s="219" t="str">
        <f>IF(MASTERprerequisitesMATRIX!AV28=1,DYNAMICprerequisites!BA$3,IF(MASTERprerequisitesMATRIX!AV28=2,DYNAMICprerequisites!BA$2,IF(MASTERprerequisitesMATRIX!AV28=3,DYNAMICprerequisites!BA$1,"")))</f>
        <v/>
      </c>
      <c r="BB31" s="219" t="str">
        <f>IF(MASTERprerequisitesMATRIX!AW28=1,DYNAMICprerequisites!BB$3,IF(MASTERprerequisitesMATRIX!AW28=2,DYNAMICprerequisites!BB$2,IF(MASTERprerequisitesMATRIX!AW28=3,DYNAMICprerequisites!BB$1,"")))</f>
        <v/>
      </c>
      <c r="BC31" s="219" t="str">
        <f>IF(MASTERprerequisitesMATRIX!AX28=1,DYNAMICprerequisites!BC$3,IF(MASTERprerequisitesMATRIX!AX28=2,DYNAMICprerequisites!BC$2,IF(MASTERprerequisitesMATRIX!AX28=3,DYNAMICprerequisites!BC$1,"")))</f>
        <v/>
      </c>
      <c r="BD31" s="219" t="str">
        <f>IF(MASTERprerequisitesMATRIX!AY28=1,DYNAMICprerequisites!BD$3,IF(MASTERprerequisitesMATRIX!AY28=2,DYNAMICprerequisites!BD$2,IF(MASTERprerequisitesMATRIX!AY28=3,DYNAMICprerequisites!BD$1,"")))</f>
        <v/>
      </c>
      <c r="BE31" s="219" t="str">
        <f>IF(MASTERprerequisitesMATRIX!AZ28=1,DYNAMICprerequisites!BE$3,IF(MASTERprerequisitesMATRIX!AZ28=2,DYNAMICprerequisites!BE$2,IF(MASTERprerequisitesMATRIX!AZ28=3,DYNAMICprerequisites!BE$1,"")))</f>
        <v/>
      </c>
      <c r="BF31" s="219" t="str">
        <f>IF(MASTERprerequisitesMATRIX!BA28=1,DYNAMICprerequisites!BF$3,IF(MASTERprerequisitesMATRIX!BA28=2,DYNAMICprerequisites!BF$2,IF(MASTERprerequisitesMATRIX!BA28=3,DYNAMICprerequisites!BF$1,"")))</f>
        <v/>
      </c>
      <c r="BG31" s="219" t="str">
        <f>IF(MASTERprerequisitesMATRIX!BB28=1,DYNAMICprerequisites!BG$3,IF(MASTERprerequisitesMATRIX!BB28=2,DYNAMICprerequisites!BG$2,IF(MASTERprerequisitesMATRIX!BB28=3,DYNAMICprerequisites!BG$1,"")))</f>
        <v/>
      </c>
      <c r="BH31" s="219" t="str">
        <f>IF(MASTERprerequisitesMATRIX!BC28=1,DYNAMICprerequisites!BH$3,IF(MASTERprerequisitesMATRIX!BC28=2,DYNAMICprerequisites!BH$2,IF(MASTERprerequisitesMATRIX!BC28=3,DYNAMICprerequisites!BH$1,"")))</f>
        <v/>
      </c>
      <c r="BI31" s="219" t="str">
        <f>IF(MASTERprerequisitesMATRIX!BD28=1,DYNAMICprerequisites!BI$3,IF(MASTERprerequisitesMATRIX!BD28=2,DYNAMICprerequisites!BI$2,IF(MASTERprerequisitesMATRIX!BD28=3,DYNAMICprerequisites!BI$1,"")))</f>
        <v/>
      </c>
      <c r="BJ31" s="219" t="str">
        <f>IF(MASTERprerequisitesMATRIX!BE28=1,DYNAMICprerequisites!BJ$3,IF(MASTERprerequisitesMATRIX!BE28=2,DYNAMICprerequisites!BJ$2,IF(MASTERprerequisitesMATRIX!BE28=3,DYNAMICprerequisites!BJ$1,"")))</f>
        <v/>
      </c>
      <c r="BK31" s="219" t="str">
        <f>IF(MASTERprerequisitesMATRIX!BF28=1,DYNAMICprerequisites!BK$3,IF(MASTERprerequisitesMATRIX!BF28=2,DYNAMICprerequisites!BK$2,IF(MASTERprerequisitesMATRIX!BF28=3,DYNAMICprerequisites!BK$1,"")))</f>
        <v/>
      </c>
      <c r="BL31" s="219" t="str">
        <f>IF(MASTERprerequisitesMATRIX!BG28=1,DYNAMICprerequisites!BL$3,IF(MASTERprerequisitesMATRIX!BG28=2,DYNAMICprerequisites!BL$2,IF(MASTERprerequisitesMATRIX!BG28=3,DYNAMICprerequisites!BL$1,"")))</f>
        <v/>
      </c>
      <c r="BM31" s="219" t="str">
        <f>IF(MASTERprerequisitesMATRIX!BH28=1,DYNAMICprerequisites!BM$3,IF(MASTERprerequisitesMATRIX!BH28=2,DYNAMICprerequisites!BM$2,IF(MASTERprerequisitesMATRIX!BH28=3,DYNAMICprerequisites!BM$1,"")))</f>
        <v/>
      </c>
      <c r="BN31" s="219" t="str">
        <f>IF(MASTERprerequisitesMATRIX!BI28=1,DYNAMICprerequisites!BN$3,IF(MASTERprerequisitesMATRIX!BI28=2,DYNAMICprerequisites!BN$2,IF(MASTERprerequisitesMATRIX!BI28=3,DYNAMICprerequisites!BN$1,"")))</f>
        <v/>
      </c>
      <c r="BO31" s="219" t="str">
        <f>IF(MASTERprerequisitesMATRIX!BJ28=1,DYNAMICprerequisites!BO$3,IF(MASTERprerequisitesMATRIX!BJ28=2,DYNAMICprerequisites!BO$2,IF(MASTERprerequisitesMATRIX!BJ28=3,DYNAMICprerequisites!BO$1,"")))</f>
        <v/>
      </c>
      <c r="BP31" s="219" t="str">
        <f>IF(MASTERprerequisitesMATRIX!BK28=1,DYNAMICprerequisites!BP$3,IF(MASTERprerequisitesMATRIX!BK28=2,DYNAMICprerequisites!BP$2,IF(MASTERprerequisitesMATRIX!BK28=3,DYNAMICprerequisites!BP$1,"")))</f>
        <v/>
      </c>
      <c r="BQ31" s="219" t="str">
        <f>IF(MASTERprerequisitesMATRIX!BL28=1,DYNAMICprerequisites!BQ$3,IF(MASTERprerequisitesMATRIX!BL28=2,DYNAMICprerequisites!BQ$2,IF(MASTERprerequisitesMATRIX!BL28=3,DYNAMICprerequisites!BQ$1,"")))</f>
        <v/>
      </c>
      <c r="BR31" s="219" t="str">
        <f>IF(MASTERprerequisitesMATRIX!BM28=1,DYNAMICprerequisites!BR$3,IF(MASTERprerequisitesMATRIX!BM28=2,DYNAMICprerequisites!BR$2,IF(MASTERprerequisitesMATRIX!BM28=3,DYNAMICprerequisites!BR$1,"")))</f>
        <v/>
      </c>
      <c r="BS31" s="219" t="str">
        <f>IF(MASTERprerequisitesMATRIX!BN28=1,DYNAMICprerequisites!BS$3,IF(MASTERprerequisitesMATRIX!BN28=2,DYNAMICprerequisites!BS$2,IF(MASTERprerequisitesMATRIX!BN28=3,DYNAMICprerequisites!BS$1,"")))</f>
        <v/>
      </c>
      <c r="BT31" s="219" t="str">
        <f>IF(MASTERprerequisitesMATRIX!BO28=1,DYNAMICprerequisites!BT$3,IF(MASTERprerequisitesMATRIX!BO28=2,DYNAMICprerequisites!BT$2,IF(MASTERprerequisitesMATRIX!BO28=3,DYNAMICprerequisites!BT$1,"")))</f>
        <v/>
      </c>
      <c r="BU31" s="219" t="str">
        <f>IF(MASTERprerequisitesMATRIX!BP28=1,DYNAMICprerequisites!BU$3,IF(MASTERprerequisitesMATRIX!BP28=2,DYNAMICprerequisites!BU$2,IF(MASTERprerequisitesMATRIX!BP28=3,DYNAMICprerequisites!BU$1,"")))</f>
        <v/>
      </c>
      <c r="BV31" s="219" t="str">
        <f>IF(MASTERprerequisitesMATRIX!BQ28=1,DYNAMICprerequisites!BV$3,IF(MASTERprerequisitesMATRIX!BQ28=2,DYNAMICprerequisites!BV$2,IF(MASTERprerequisitesMATRIX!BQ28=3,DYNAMICprerequisites!BV$1,"")))</f>
        <v/>
      </c>
      <c r="BW31" s="219" t="str">
        <f>IF(MASTERprerequisitesMATRIX!BR28=1,DYNAMICprerequisites!BW$3,IF(MASTERprerequisitesMATRIX!BR28=2,DYNAMICprerequisites!BW$2,IF(MASTERprerequisitesMATRIX!BR28=3,DYNAMICprerequisites!BW$1,"")))</f>
        <v/>
      </c>
      <c r="BX31" s="219" t="str">
        <f>IF(MASTERprerequisitesMATRIX!BS28=1,DYNAMICprerequisites!BX$3,IF(MASTERprerequisitesMATRIX!BS28=2,DYNAMICprerequisites!BX$2,IF(MASTERprerequisitesMATRIX!BS28=3,DYNAMICprerequisites!BX$1,"")))</f>
        <v/>
      </c>
      <c r="BY31" s="219" t="str">
        <f>IF(MASTERprerequisitesMATRIX!BT28=1,DYNAMICprerequisites!BY$3,IF(MASTERprerequisitesMATRIX!BT28=2,DYNAMICprerequisites!BY$2,IF(MASTERprerequisitesMATRIX!BT28=3,DYNAMICprerequisites!BY$1,"")))</f>
        <v/>
      </c>
      <c r="BZ31" s="219" t="str">
        <f>IF(MASTERprerequisitesMATRIX!BU28=1,DYNAMICprerequisites!BZ$3,IF(MASTERprerequisitesMATRIX!BU28=2,DYNAMICprerequisites!BZ$2,IF(MASTERprerequisitesMATRIX!BU28=3,DYNAMICprerequisites!BZ$1,"")))</f>
        <v/>
      </c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  <c r="EM31" s="219"/>
      <c r="EN31" s="219"/>
      <c r="EO31" s="219"/>
      <c r="EP31" s="219"/>
      <c r="EQ31" s="219"/>
      <c r="ER31" s="219"/>
      <c r="ES31" s="219"/>
      <c r="ET31" s="219"/>
      <c r="EU31" s="219"/>
      <c r="EV31" s="219"/>
      <c r="EW31" s="219"/>
      <c r="EX31" s="219"/>
      <c r="EY31" s="219"/>
      <c r="EZ31" s="219"/>
      <c r="FA31" s="219"/>
      <c r="FB31" s="219"/>
      <c r="FC31" s="219"/>
      <c r="FD31" s="219"/>
      <c r="FE31" s="219"/>
      <c r="FF31" s="219"/>
      <c r="FG31" s="219"/>
      <c r="FH31" s="219"/>
      <c r="FI31" s="219"/>
      <c r="FJ31" s="219"/>
      <c r="FK31" s="219"/>
      <c r="FL31" s="219"/>
      <c r="FM31" s="219"/>
      <c r="FN31" s="219"/>
      <c r="FO31" s="219"/>
      <c r="FP31" s="219"/>
      <c r="FQ31" s="219"/>
      <c r="FR31" s="219"/>
      <c r="FS31" s="219"/>
      <c r="FT31" s="219"/>
      <c r="FU31" s="219"/>
      <c r="FV31" s="219"/>
      <c r="FW31" s="219"/>
      <c r="FX31" s="219"/>
      <c r="FY31" s="219"/>
      <c r="FZ31" s="219"/>
      <c r="GA31" s="219"/>
      <c r="GB31" s="219"/>
      <c r="GC31" s="219"/>
      <c r="GD31" s="219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  <c r="GO31" s="219"/>
      <c r="GP31" s="219"/>
      <c r="GQ31" s="219"/>
      <c r="GR31" s="219"/>
      <c r="GS31" s="219"/>
      <c r="GT31" s="219"/>
      <c r="GU31" s="219"/>
      <c r="GV31" s="219"/>
      <c r="GW31" s="219"/>
      <c r="GX31" s="219"/>
      <c r="GY31" s="219"/>
      <c r="GZ31" s="219"/>
      <c r="HA31" s="219"/>
      <c r="HB31" s="219"/>
      <c r="HC31" s="219"/>
      <c r="HD31" s="219"/>
      <c r="HE31" s="219"/>
      <c r="HF31" s="219"/>
      <c r="HG31" s="219"/>
      <c r="HH31" s="219"/>
      <c r="HI31" s="219"/>
      <c r="HJ31" s="219"/>
      <c r="HK31" s="219"/>
      <c r="HL31" s="219"/>
      <c r="HM31" s="219"/>
      <c r="HN31" s="219"/>
      <c r="HO31" s="219"/>
      <c r="HP31" s="219"/>
      <c r="HQ31" s="219"/>
      <c r="HR31" s="219"/>
      <c r="HS31" s="219"/>
      <c r="HT31" s="219"/>
      <c r="HU31" s="219"/>
      <c r="HV31" s="219"/>
      <c r="HW31" s="219"/>
      <c r="HX31" s="219"/>
      <c r="HY31" s="219"/>
      <c r="HZ31" s="219"/>
      <c r="IA31" s="219"/>
      <c r="IB31" s="219"/>
      <c r="IC31" s="219"/>
      <c r="ID31" s="219"/>
      <c r="IE31" s="219"/>
      <c r="IF31" s="219"/>
      <c r="IG31" s="219"/>
      <c r="IH31" s="219"/>
      <c r="II31" s="219"/>
      <c r="IJ31" s="219"/>
      <c r="IK31" s="219"/>
      <c r="IL31" s="219"/>
      <c r="IM31" s="219"/>
      <c r="IN31" s="219"/>
      <c r="IO31" s="219"/>
      <c r="IP31" s="219"/>
      <c r="IQ31" s="219"/>
      <c r="IR31" s="219"/>
      <c r="IS31" s="219"/>
      <c r="IT31" s="219"/>
      <c r="IU31" s="219"/>
      <c r="IV31" s="219"/>
      <c r="IW31" s="219"/>
      <c r="IX31" s="219"/>
      <c r="IY31" s="219"/>
      <c r="IZ31" s="219"/>
      <c r="JA31" s="219"/>
      <c r="JB31" s="219"/>
      <c r="JC31" s="219"/>
      <c r="JD31" s="219"/>
      <c r="JE31" s="219"/>
      <c r="JF31" s="219"/>
      <c r="JG31" s="219"/>
      <c r="JH31" s="219"/>
      <c r="JI31" s="219"/>
      <c r="JJ31" s="219"/>
      <c r="JK31" s="219"/>
      <c r="JL31" s="219"/>
      <c r="JM31" s="219"/>
      <c r="JN31" s="219"/>
      <c r="JO31" s="219"/>
      <c r="JP31" s="219"/>
      <c r="JQ31" s="219"/>
      <c r="JR31" s="219"/>
      <c r="JS31" s="219"/>
      <c r="JT31" s="219"/>
      <c r="JU31" s="219"/>
      <c r="JV31" s="219"/>
      <c r="JW31" s="219"/>
      <c r="JX31" s="219"/>
      <c r="JY31" s="219"/>
      <c r="JZ31" s="219"/>
      <c r="KA31" s="219"/>
      <c r="KB31" s="219"/>
      <c r="KC31" s="219"/>
      <c r="KD31" s="219"/>
      <c r="KE31" s="219"/>
      <c r="KF31" s="219"/>
      <c r="KG31" s="219"/>
      <c r="KH31" s="219"/>
      <c r="KI31" s="219"/>
      <c r="KJ31" s="219"/>
      <c r="KK31" s="219"/>
      <c r="KL31" s="219"/>
      <c r="KM31" s="219"/>
      <c r="KN31" s="219"/>
      <c r="KO31" s="219"/>
      <c r="KP31" s="219"/>
      <c r="KQ31" s="219"/>
      <c r="KR31" s="219"/>
      <c r="KS31" s="219"/>
      <c r="KT31" s="219"/>
      <c r="KU31" s="219"/>
      <c r="KV31" s="219"/>
      <c r="KW31" s="219"/>
      <c r="KX31" s="219"/>
      <c r="KY31" s="219"/>
      <c r="KZ31" s="219"/>
      <c r="LA31" s="219"/>
      <c r="LB31" s="219"/>
      <c r="LC31" s="219"/>
      <c r="LD31" s="219"/>
      <c r="LE31" s="219"/>
    </row>
    <row r="32" spans="1:317" x14ac:dyDescent="0.25">
      <c r="A32" s="214" t="str">
        <f t="shared" si="8"/>
        <v>CHI 203</v>
      </c>
      <c r="B32" s="214" t="str">
        <f t="shared" si="9"/>
        <v>FA</v>
      </c>
      <c r="C32" s="214" t="str">
        <f t="shared" si="10"/>
        <v>Intermediate Chinese I</v>
      </c>
      <c r="D32" s="214" t="str">
        <f t="shared" si="11"/>
        <v>CHI 102*</v>
      </c>
      <c r="E32" s="214" t="str">
        <f t="shared" ca="1" si="12"/>
        <v>CHI 102 ("C" or better)</v>
      </c>
      <c r="F32" s="211" t="str">
        <f>MASTERprerequisitesMATRIX!A29</f>
        <v>CHI 203</v>
      </c>
      <c r="G32" s="211" t="str">
        <f>MASTERprerequisitesMATRIX!B29</f>
        <v>FA</v>
      </c>
      <c r="H32" s="211" t="str">
        <f>MASTERprerequisitesMATRIX!C29</f>
        <v>Intermediate Chinese I</v>
      </c>
      <c r="I32" s="211" t="str">
        <f>MASTERprerequisitesMATRIX!D29</f>
        <v>CHI 102*</v>
      </c>
      <c r="J32" s="218" t="str">
        <f>IF(MASTERprerequisitesMATRIX!E29=1,DYNAMICprerequisites!J$3,IF(MASTERprerequisitesMATRIX!E29=2,DYNAMICprerequisites!J$2,IF(MASTERprerequisitesMATRIX!E29=3,DYNAMICprerequisites!J$1,"")))</f>
        <v/>
      </c>
      <c r="K32" s="219" t="str">
        <f>IF(MASTERprerequisitesMATRIX!F29=1,DYNAMICprerequisites!K$3,IF(MASTERprerequisitesMATRIX!F29=2,DYNAMICprerequisites!K$2,IF(MASTERprerequisitesMATRIX!F29=3,DYNAMICprerequisites!K$1,"")))</f>
        <v/>
      </c>
      <c r="L32" s="219" t="str">
        <f>IF(MASTERprerequisitesMATRIX!G29=1,DYNAMICprerequisites!L$3,IF(MASTERprerequisitesMATRIX!G29=2,DYNAMICprerequisites!L$2,IF(MASTERprerequisitesMATRIX!G29=3,DYNAMICprerequisites!L$1,"")))</f>
        <v/>
      </c>
      <c r="M32" s="219" t="str">
        <f>IF(MASTERprerequisitesMATRIX!H29=1,DYNAMICprerequisites!M$3,IF(MASTERprerequisitesMATRIX!H29=2,DYNAMICprerequisites!M$2,IF(MASTERprerequisitesMATRIX!H29=3,DYNAMICprerequisites!M$1,"")))</f>
        <v/>
      </c>
      <c r="N32" s="219" t="str">
        <f>IF(MASTERprerequisitesMATRIX!I29=1,DYNAMICprerequisites!N$3,IF(MASTERprerequisitesMATRIX!I29=2,DYNAMICprerequisites!N$2,IF(MASTERprerequisitesMATRIX!I29=3,DYNAMICprerequisites!N$1,"")))</f>
        <v/>
      </c>
      <c r="O32" s="219" t="str">
        <f>IF(MASTERprerequisitesMATRIX!J29=1,DYNAMICprerequisites!O$3,IF(MASTERprerequisitesMATRIX!J29=2,DYNAMICprerequisites!O$2,IF(MASTERprerequisitesMATRIX!J29=3,DYNAMICprerequisites!O$1,"")))</f>
        <v/>
      </c>
      <c r="P32" s="219" t="str">
        <f>IF(MASTERprerequisitesMATRIX!K29=1,DYNAMICprerequisites!P$3,IF(MASTERprerequisitesMATRIX!K29=2,DYNAMICprerequisites!P$2,IF(MASTERprerequisitesMATRIX!K29=3,DYNAMICprerequisites!P$1,"")))</f>
        <v/>
      </c>
      <c r="Q32" s="219" t="str">
        <f>IF(MASTERprerequisitesMATRIX!L29=1,DYNAMICprerequisites!Q$3,IF(MASTERprerequisitesMATRIX!L29=2,DYNAMICprerequisites!Q$2,IF(MASTERprerequisitesMATRIX!L29=3,DYNAMICprerequisites!Q$1,"")))</f>
        <v/>
      </c>
      <c r="R32" s="219" t="str">
        <f>IF(MASTERprerequisitesMATRIX!M29=1,DYNAMICprerequisites!R$3,IF(MASTERprerequisitesMATRIX!M29=2,DYNAMICprerequisites!R$2,IF(MASTERprerequisitesMATRIX!M29=3,DYNAMICprerequisites!R$1,"")))</f>
        <v/>
      </c>
      <c r="S32" s="219" t="str">
        <f>IF(MASTERprerequisitesMATRIX!N29=1,DYNAMICprerequisites!S$3,IF(MASTERprerequisitesMATRIX!N29=2,DYNAMICprerequisites!S$2,IF(MASTERprerequisitesMATRIX!N29=3,DYNAMICprerequisites!S$1,"")))</f>
        <v/>
      </c>
      <c r="T32" s="219" t="str">
        <f ca="1">IF(MASTERprerequisitesMATRIX!O29=1,DYNAMICprerequisites!T$3,IF(MASTERprerequisitesMATRIX!O29=2,DYNAMICprerequisites!T$2,IF(MASTERprerequisitesMATRIX!O29=3,DYNAMICprerequisites!T$1,"")))</f>
        <v xml:space="preserve"> CHI 102 ("C" or better) </v>
      </c>
      <c r="U32" s="219" t="str">
        <f>IF(MASTERprerequisitesMATRIX!P29=1,DYNAMICprerequisites!U$3,IF(MASTERprerequisitesMATRIX!P29=2,DYNAMICprerequisites!U$2,IF(MASTERprerequisitesMATRIX!P29=3,DYNAMICprerequisites!U$1,"")))</f>
        <v/>
      </c>
      <c r="V32" s="219" t="str">
        <f>IF(MASTERprerequisitesMATRIX!Q29=1,DYNAMICprerequisites!V$3,IF(MASTERprerequisitesMATRIX!Q29=2,DYNAMICprerequisites!V$2,IF(MASTERprerequisitesMATRIX!Q29=3,DYNAMICprerequisites!V$1,"")))</f>
        <v/>
      </c>
      <c r="W32" s="219" t="str">
        <f>IF(MASTERprerequisitesMATRIX!R29=1,DYNAMICprerequisites!W$3,IF(MASTERprerequisitesMATRIX!R29=2,DYNAMICprerequisites!W$2,IF(MASTERprerequisitesMATRIX!R29=3,DYNAMICprerequisites!W$1,"")))</f>
        <v/>
      </c>
      <c r="X32" s="219" t="str">
        <f>IF(MASTERprerequisitesMATRIX!S29=1,DYNAMICprerequisites!X$3,IF(MASTERprerequisitesMATRIX!S29=2,DYNAMICprerequisites!X$2,IF(MASTERprerequisitesMATRIX!S29=3,DYNAMICprerequisites!X$1,"")))</f>
        <v/>
      </c>
      <c r="Y32" s="219" t="str">
        <f>IF(MASTERprerequisitesMATRIX!T29=1,DYNAMICprerequisites!Y$3,IF(MASTERprerequisitesMATRIX!T29=2,DYNAMICprerequisites!Y$2,IF(MASTERprerequisitesMATRIX!T29=3,DYNAMICprerequisites!Y$1,"")))</f>
        <v/>
      </c>
      <c r="Z32" s="219" t="str">
        <f>IF(MASTERprerequisitesMATRIX!U29=1,DYNAMICprerequisites!Z$3,IF(MASTERprerequisitesMATRIX!U29=2,DYNAMICprerequisites!Z$2,IF(MASTERprerequisitesMATRIX!U29=3,DYNAMICprerequisites!Z$1,"")))</f>
        <v/>
      </c>
      <c r="AA32" s="219" t="str">
        <f>IF(MASTERprerequisitesMATRIX!V29=1,DYNAMICprerequisites!AA$3,IF(MASTERprerequisitesMATRIX!V29=2,DYNAMICprerequisites!AA$2,IF(MASTERprerequisitesMATRIX!V29=3,DYNAMICprerequisites!AA$1,"")))</f>
        <v/>
      </c>
      <c r="AB32" s="219" t="str">
        <f>IF(MASTERprerequisitesMATRIX!W29=1,DYNAMICprerequisites!AB$3,IF(MASTERprerequisitesMATRIX!W29=2,DYNAMICprerequisites!AB$2,IF(MASTERprerequisitesMATRIX!W29=3,DYNAMICprerequisites!AB$1,"")))</f>
        <v/>
      </c>
      <c r="AC32" s="219" t="str">
        <f>IF(MASTERprerequisitesMATRIX!X29=1,DYNAMICprerequisites!AC$3,IF(MASTERprerequisitesMATRIX!X29=2,DYNAMICprerequisites!AC$2,IF(MASTERprerequisitesMATRIX!X29=3,DYNAMICprerequisites!AC$1,"")))</f>
        <v/>
      </c>
      <c r="AD32" s="219" t="str">
        <f>IF(MASTERprerequisitesMATRIX!Y29=1,DYNAMICprerequisites!AD$3,IF(MASTERprerequisitesMATRIX!Y29=2,DYNAMICprerequisites!AD$2,IF(MASTERprerequisitesMATRIX!Y29=3,DYNAMICprerequisites!AD$1,"")))</f>
        <v/>
      </c>
      <c r="AE32" s="219" t="str">
        <f>IF(MASTERprerequisitesMATRIX!Z29=1,DYNAMICprerequisites!AE$3,IF(MASTERprerequisitesMATRIX!Z29=2,DYNAMICprerequisites!AE$2,IF(MASTERprerequisitesMATRIX!Z29=3,DYNAMICprerequisites!AE$1,"")))</f>
        <v/>
      </c>
      <c r="AF32" s="219" t="str">
        <f>IF(MASTERprerequisitesMATRIX!AA29=1,DYNAMICprerequisites!AF$3,IF(MASTERprerequisitesMATRIX!AA29=2,DYNAMICprerequisites!AF$2,IF(MASTERprerequisitesMATRIX!AA29=3,DYNAMICprerequisites!AF$1,"")))</f>
        <v/>
      </c>
      <c r="AG32" s="219" t="str">
        <f>IF(MASTERprerequisitesMATRIX!AB29=1,DYNAMICprerequisites!AG$3,IF(MASTERprerequisitesMATRIX!AB29=2,DYNAMICprerequisites!AG$2,IF(MASTERprerequisitesMATRIX!AB29=3,DYNAMICprerequisites!AG$1,"")))</f>
        <v/>
      </c>
      <c r="AH32" s="219" t="str">
        <f>IF(MASTERprerequisitesMATRIX!AC29=1,DYNAMICprerequisites!AH$3,IF(MASTERprerequisitesMATRIX!AC29=2,DYNAMICprerequisites!AH$2,IF(MASTERprerequisitesMATRIX!AC29=3,DYNAMICprerequisites!AH$1,"")))</f>
        <v/>
      </c>
      <c r="AI32" s="219" t="str">
        <f>IF(MASTERprerequisitesMATRIX!AD29=1,DYNAMICprerequisites!AI$3,IF(MASTERprerequisitesMATRIX!AD29=2,DYNAMICprerequisites!AI$2,IF(MASTERprerequisitesMATRIX!AD29=3,DYNAMICprerequisites!AI$1,"")))</f>
        <v/>
      </c>
      <c r="AJ32" s="219" t="str">
        <f>IF(MASTERprerequisitesMATRIX!AE29=1,DYNAMICprerequisites!AJ$3,IF(MASTERprerequisitesMATRIX!AE29=2,DYNAMICprerequisites!AJ$2,IF(MASTERprerequisitesMATRIX!AE29=3,DYNAMICprerequisites!AJ$1,"")))</f>
        <v/>
      </c>
      <c r="AK32" s="219" t="str">
        <f>IF(MASTERprerequisitesMATRIX!AF29=1,DYNAMICprerequisites!AK$3,IF(MASTERprerequisitesMATRIX!AF29=2,DYNAMICprerequisites!AK$2,IF(MASTERprerequisitesMATRIX!AF29=3,DYNAMICprerequisites!AK$1,"")))</f>
        <v/>
      </c>
      <c r="AL32" s="219" t="str">
        <f>IF(MASTERprerequisitesMATRIX!AG29=1,DYNAMICprerequisites!AL$3,IF(MASTERprerequisitesMATRIX!AG29=2,DYNAMICprerequisites!AL$2,IF(MASTERprerequisitesMATRIX!AG29=3,DYNAMICprerequisites!AL$1,"")))</f>
        <v/>
      </c>
      <c r="AM32" s="219" t="str">
        <f>IF(MASTERprerequisitesMATRIX!AH29=1,DYNAMICprerequisites!AM$3,IF(MASTERprerequisitesMATRIX!AH29=2,DYNAMICprerequisites!AM$2,IF(MASTERprerequisitesMATRIX!AH29=3,DYNAMICprerequisites!AM$1,"")))</f>
        <v/>
      </c>
      <c r="AN32" s="219" t="str">
        <f>IF(MASTERprerequisitesMATRIX!AI29=1,DYNAMICprerequisites!AN$3,IF(MASTERprerequisitesMATRIX!AI29=2,DYNAMICprerequisites!AN$2,IF(MASTERprerequisitesMATRIX!AI29=3,DYNAMICprerequisites!AN$1,"")))</f>
        <v/>
      </c>
      <c r="AO32" s="219" t="str">
        <f>IF(MASTERprerequisitesMATRIX!AJ29=1,DYNAMICprerequisites!AO$3,IF(MASTERprerequisitesMATRIX!AJ29=2,DYNAMICprerequisites!AO$2,IF(MASTERprerequisitesMATRIX!AJ29=3,DYNAMICprerequisites!AO$1,"")))</f>
        <v/>
      </c>
      <c r="AP32" s="219" t="str">
        <f>IF(MASTERprerequisitesMATRIX!AK29=1,DYNAMICprerequisites!AP$3,IF(MASTERprerequisitesMATRIX!AK29=2,DYNAMICprerequisites!AP$2,IF(MASTERprerequisitesMATRIX!AK29=3,DYNAMICprerequisites!AP$1,"")))</f>
        <v/>
      </c>
      <c r="AQ32" s="219" t="str">
        <f>IF(MASTERprerequisitesMATRIX!AL29=1,DYNAMICprerequisites!AQ$3,IF(MASTERprerequisitesMATRIX!AL29=2,DYNAMICprerequisites!AQ$2,IF(MASTERprerequisitesMATRIX!AL29=3,DYNAMICprerequisites!AQ$1,"")))</f>
        <v/>
      </c>
      <c r="AR32" s="219" t="str">
        <f>IF(MASTERprerequisitesMATRIX!AM29=1,DYNAMICprerequisites!AR$3,IF(MASTERprerequisitesMATRIX!AM29=2,DYNAMICprerequisites!AR$2,IF(MASTERprerequisitesMATRIX!AM29=3,DYNAMICprerequisites!AR$1,"")))</f>
        <v/>
      </c>
      <c r="AS32" s="219" t="str">
        <f>IF(MASTERprerequisitesMATRIX!AN29=1,DYNAMICprerequisites!AS$3,IF(MASTERprerequisitesMATRIX!AN29=2,DYNAMICprerequisites!AS$2,IF(MASTERprerequisitesMATRIX!AN29=3,DYNAMICprerequisites!AS$1,"")))</f>
        <v/>
      </c>
      <c r="AT32" s="219" t="str">
        <f>IF(MASTERprerequisitesMATRIX!AO29=1,DYNAMICprerequisites!AT$3,IF(MASTERprerequisitesMATRIX!AO29=2,DYNAMICprerequisites!AT$2,IF(MASTERprerequisitesMATRIX!AO29=3,DYNAMICprerequisites!AT$1,"")))</f>
        <v/>
      </c>
      <c r="AU32" s="219" t="str">
        <f>IF(MASTERprerequisitesMATRIX!AP29=1,DYNAMICprerequisites!AU$3,IF(MASTERprerequisitesMATRIX!AP29=2,DYNAMICprerequisites!AU$2,IF(MASTERprerequisitesMATRIX!AP29=3,DYNAMICprerequisites!AU$1,"")))</f>
        <v/>
      </c>
      <c r="AV32" s="219" t="str">
        <f>IF(MASTERprerequisitesMATRIX!AQ29=1,DYNAMICprerequisites!AV$3,IF(MASTERprerequisitesMATRIX!AQ29=2,DYNAMICprerequisites!AV$2,IF(MASTERprerequisitesMATRIX!AQ29=3,DYNAMICprerequisites!AV$1,"")))</f>
        <v/>
      </c>
      <c r="AW32" s="219" t="str">
        <f>IF(MASTERprerequisitesMATRIX!AR29=1,DYNAMICprerequisites!AW$3,IF(MASTERprerequisitesMATRIX!AR29=2,DYNAMICprerequisites!AW$2,IF(MASTERprerequisitesMATRIX!AR29=3,DYNAMICprerequisites!AW$1,"")))</f>
        <v/>
      </c>
      <c r="AX32" s="219" t="str">
        <f>IF(MASTERprerequisitesMATRIX!AS29=1,DYNAMICprerequisites!AX$3,IF(MASTERprerequisitesMATRIX!AS29=2,DYNAMICprerequisites!AX$2,IF(MASTERprerequisitesMATRIX!AS29=3,DYNAMICprerequisites!AX$1,"")))</f>
        <v/>
      </c>
      <c r="AY32" s="219" t="str">
        <f>IF(MASTERprerequisitesMATRIX!AT29=1,DYNAMICprerequisites!AY$3,IF(MASTERprerequisitesMATRIX!AT29=2,DYNAMICprerequisites!AY$2,IF(MASTERprerequisitesMATRIX!AT29=3,DYNAMICprerequisites!AY$1,"")))</f>
        <v/>
      </c>
      <c r="AZ32" s="219" t="str">
        <f>IF(MASTERprerequisitesMATRIX!AU29=1,DYNAMICprerequisites!AZ$3,IF(MASTERprerequisitesMATRIX!AU29=2,DYNAMICprerequisites!AZ$2,IF(MASTERprerequisitesMATRIX!AU29=3,DYNAMICprerequisites!AZ$1,"")))</f>
        <v/>
      </c>
      <c r="BA32" s="219" t="str">
        <f>IF(MASTERprerequisitesMATRIX!AV29=1,DYNAMICprerequisites!BA$3,IF(MASTERprerequisitesMATRIX!AV29=2,DYNAMICprerequisites!BA$2,IF(MASTERprerequisitesMATRIX!AV29=3,DYNAMICprerequisites!BA$1,"")))</f>
        <v/>
      </c>
      <c r="BB32" s="219" t="str">
        <f>IF(MASTERprerequisitesMATRIX!AW29=1,DYNAMICprerequisites!BB$3,IF(MASTERprerequisitesMATRIX!AW29=2,DYNAMICprerequisites!BB$2,IF(MASTERprerequisitesMATRIX!AW29=3,DYNAMICprerequisites!BB$1,"")))</f>
        <v/>
      </c>
      <c r="BC32" s="219" t="str">
        <f>IF(MASTERprerequisitesMATRIX!AX29=1,DYNAMICprerequisites!BC$3,IF(MASTERprerequisitesMATRIX!AX29=2,DYNAMICprerequisites!BC$2,IF(MASTERprerequisitesMATRIX!AX29=3,DYNAMICprerequisites!BC$1,"")))</f>
        <v/>
      </c>
      <c r="BD32" s="219" t="str">
        <f>IF(MASTERprerequisitesMATRIX!AY29=1,DYNAMICprerequisites!BD$3,IF(MASTERprerequisitesMATRIX!AY29=2,DYNAMICprerequisites!BD$2,IF(MASTERprerequisitesMATRIX!AY29=3,DYNAMICprerequisites!BD$1,"")))</f>
        <v/>
      </c>
      <c r="BE32" s="219" t="str">
        <f>IF(MASTERprerequisitesMATRIX!AZ29=1,DYNAMICprerequisites!BE$3,IF(MASTERprerequisitesMATRIX!AZ29=2,DYNAMICprerequisites!BE$2,IF(MASTERprerequisitesMATRIX!AZ29=3,DYNAMICprerequisites!BE$1,"")))</f>
        <v/>
      </c>
      <c r="BF32" s="219" t="str">
        <f>IF(MASTERprerequisitesMATRIX!BA29=1,DYNAMICprerequisites!BF$3,IF(MASTERprerequisitesMATRIX!BA29=2,DYNAMICprerequisites!BF$2,IF(MASTERprerequisitesMATRIX!BA29=3,DYNAMICprerequisites!BF$1,"")))</f>
        <v/>
      </c>
      <c r="BG32" s="219" t="str">
        <f>IF(MASTERprerequisitesMATRIX!BB29=1,DYNAMICprerequisites!BG$3,IF(MASTERprerequisitesMATRIX!BB29=2,DYNAMICprerequisites!BG$2,IF(MASTERprerequisitesMATRIX!BB29=3,DYNAMICprerequisites!BG$1,"")))</f>
        <v/>
      </c>
      <c r="BH32" s="219" t="str">
        <f>IF(MASTERprerequisitesMATRIX!BC29=1,DYNAMICprerequisites!BH$3,IF(MASTERprerequisitesMATRIX!BC29=2,DYNAMICprerequisites!BH$2,IF(MASTERprerequisitesMATRIX!BC29=3,DYNAMICprerequisites!BH$1,"")))</f>
        <v/>
      </c>
      <c r="BI32" s="219" t="str">
        <f>IF(MASTERprerequisitesMATRIX!BD29=1,DYNAMICprerequisites!BI$3,IF(MASTERprerequisitesMATRIX!BD29=2,DYNAMICprerequisites!BI$2,IF(MASTERprerequisitesMATRIX!BD29=3,DYNAMICprerequisites!BI$1,"")))</f>
        <v/>
      </c>
      <c r="BJ32" s="219" t="str">
        <f>IF(MASTERprerequisitesMATRIX!BE29=1,DYNAMICprerequisites!BJ$3,IF(MASTERprerequisitesMATRIX!BE29=2,DYNAMICprerequisites!BJ$2,IF(MASTERprerequisitesMATRIX!BE29=3,DYNAMICprerequisites!BJ$1,"")))</f>
        <v/>
      </c>
      <c r="BK32" s="219" t="str">
        <f>IF(MASTERprerequisitesMATRIX!BF29=1,DYNAMICprerequisites!BK$3,IF(MASTERprerequisitesMATRIX!BF29=2,DYNAMICprerequisites!BK$2,IF(MASTERprerequisitesMATRIX!BF29=3,DYNAMICprerequisites!BK$1,"")))</f>
        <v/>
      </c>
      <c r="BL32" s="219" t="str">
        <f>IF(MASTERprerequisitesMATRIX!BG29=1,DYNAMICprerequisites!BL$3,IF(MASTERprerequisitesMATRIX!BG29=2,DYNAMICprerequisites!BL$2,IF(MASTERprerequisitesMATRIX!BG29=3,DYNAMICprerequisites!BL$1,"")))</f>
        <v/>
      </c>
      <c r="BM32" s="219" t="str">
        <f>IF(MASTERprerequisitesMATRIX!BH29=1,DYNAMICprerequisites!BM$3,IF(MASTERprerequisitesMATRIX!BH29=2,DYNAMICprerequisites!BM$2,IF(MASTERprerequisitesMATRIX!BH29=3,DYNAMICprerequisites!BM$1,"")))</f>
        <v/>
      </c>
      <c r="BN32" s="219" t="str">
        <f>IF(MASTERprerequisitesMATRIX!BI29=1,DYNAMICprerequisites!BN$3,IF(MASTERprerequisitesMATRIX!BI29=2,DYNAMICprerequisites!BN$2,IF(MASTERprerequisitesMATRIX!BI29=3,DYNAMICprerequisites!BN$1,"")))</f>
        <v/>
      </c>
      <c r="BO32" s="219" t="str">
        <f>IF(MASTERprerequisitesMATRIX!BJ29=1,DYNAMICprerequisites!BO$3,IF(MASTERprerequisitesMATRIX!BJ29=2,DYNAMICprerequisites!BO$2,IF(MASTERprerequisitesMATRIX!BJ29=3,DYNAMICprerequisites!BO$1,"")))</f>
        <v/>
      </c>
      <c r="BP32" s="219" t="str">
        <f>IF(MASTERprerequisitesMATRIX!BK29=1,DYNAMICprerequisites!BP$3,IF(MASTERprerequisitesMATRIX!BK29=2,DYNAMICprerequisites!BP$2,IF(MASTERprerequisitesMATRIX!BK29=3,DYNAMICprerequisites!BP$1,"")))</f>
        <v/>
      </c>
      <c r="BQ32" s="219" t="str">
        <f>IF(MASTERprerequisitesMATRIX!BL29=1,DYNAMICprerequisites!BQ$3,IF(MASTERprerequisitesMATRIX!BL29=2,DYNAMICprerequisites!BQ$2,IF(MASTERprerequisitesMATRIX!BL29=3,DYNAMICprerequisites!BQ$1,"")))</f>
        <v/>
      </c>
      <c r="BR32" s="219" t="str">
        <f>IF(MASTERprerequisitesMATRIX!BM29=1,DYNAMICprerequisites!BR$3,IF(MASTERprerequisitesMATRIX!BM29=2,DYNAMICprerequisites!BR$2,IF(MASTERprerequisitesMATRIX!BM29=3,DYNAMICprerequisites!BR$1,"")))</f>
        <v/>
      </c>
      <c r="BS32" s="219" t="str">
        <f>IF(MASTERprerequisitesMATRIX!BN29=1,DYNAMICprerequisites!BS$3,IF(MASTERprerequisitesMATRIX!BN29=2,DYNAMICprerequisites!BS$2,IF(MASTERprerequisitesMATRIX!BN29=3,DYNAMICprerequisites!BS$1,"")))</f>
        <v/>
      </c>
      <c r="BT32" s="219" t="str">
        <f>IF(MASTERprerequisitesMATRIX!BO29=1,DYNAMICprerequisites!BT$3,IF(MASTERprerequisitesMATRIX!BO29=2,DYNAMICprerequisites!BT$2,IF(MASTERprerequisitesMATRIX!BO29=3,DYNAMICprerequisites!BT$1,"")))</f>
        <v/>
      </c>
      <c r="BU32" s="219" t="str">
        <f>IF(MASTERprerequisitesMATRIX!BP29=1,DYNAMICprerequisites!BU$3,IF(MASTERprerequisitesMATRIX!BP29=2,DYNAMICprerequisites!BU$2,IF(MASTERprerequisitesMATRIX!BP29=3,DYNAMICprerequisites!BU$1,"")))</f>
        <v/>
      </c>
      <c r="BV32" s="219" t="str">
        <f>IF(MASTERprerequisitesMATRIX!BQ29=1,DYNAMICprerequisites!BV$3,IF(MASTERprerequisitesMATRIX!BQ29=2,DYNAMICprerequisites!BV$2,IF(MASTERprerequisitesMATRIX!BQ29=3,DYNAMICprerequisites!BV$1,"")))</f>
        <v/>
      </c>
      <c r="BW32" s="219" t="str">
        <f>IF(MASTERprerequisitesMATRIX!BR29=1,DYNAMICprerequisites!BW$3,IF(MASTERprerequisitesMATRIX!BR29=2,DYNAMICprerequisites!BW$2,IF(MASTERprerequisitesMATRIX!BR29=3,DYNAMICprerequisites!BW$1,"")))</f>
        <v/>
      </c>
      <c r="BX32" s="219" t="str">
        <f>IF(MASTERprerequisitesMATRIX!BS29=1,DYNAMICprerequisites!BX$3,IF(MASTERprerequisitesMATRIX!BS29=2,DYNAMICprerequisites!BX$2,IF(MASTERprerequisitesMATRIX!BS29=3,DYNAMICprerequisites!BX$1,"")))</f>
        <v/>
      </c>
      <c r="BY32" s="219" t="str">
        <f>IF(MASTERprerequisitesMATRIX!BT29=1,DYNAMICprerequisites!BY$3,IF(MASTERprerequisitesMATRIX!BT29=2,DYNAMICprerequisites!BY$2,IF(MASTERprerequisitesMATRIX!BT29=3,DYNAMICprerequisites!BY$1,"")))</f>
        <v/>
      </c>
      <c r="BZ32" s="219" t="str">
        <f>IF(MASTERprerequisitesMATRIX!BU29=1,DYNAMICprerequisites!BZ$3,IF(MASTERprerequisitesMATRIX!BU29=2,DYNAMICprerequisites!BZ$2,IF(MASTERprerequisitesMATRIX!BU29=3,DYNAMICprerequisites!BZ$1,"")))</f>
        <v/>
      </c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  <c r="EM32" s="219"/>
      <c r="EN32" s="219"/>
      <c r="EO32" s="219"/>
      <c r="EP32" s="219"/>
      <c r="EQ32" s="219"/>
      <c r="ER32" s="219"/>
      <c r="ES32" s="219"/>
      <c r="ET32" s="219"/>
      <c r="EU32" s="219"/>
      <c r="EV32" s="219"/>
      <c r="EW32" s="219"/>
      <c r="EX32" s="219"/>
      <c r="EY32" s="219"/>
      <c r="EZ32" s="219"/>
      <c r="FA32" s="219"/>
      <c r="FB32" s="219"/>
      <c r="FC32" s="219"/>
      <c r="FD32" s="219"/>
      <c r="FE32" s="219"/>
      <c r="FF32" s="219"/>
      <c r="FG32" s="219"/>
      <c r="FH32" s="219"/>
      <c r="FI32" s="219"/>
      <c r="FJ32" s="219"/>
      <c r="FK32" s="219"/>
      <c r="FL32" s="219"/>
      <c r="FM32" s="219"/>
      <c r="FN32" s="219"/>
      <c r="FO32" s="219"/>
      <c r="FP32" s="219"/>
      <c r="FQ32" s="219"/>
      <c r="FR32" s="219"/>
      <c r="FS32" s="219"/>
      <c r="FT32" s="219"/>
      <c r="FU32" s="219"/>
      <c r="FV32" s="219"/>
      <c r="FW32" s="219"/>
      <c r="FX32" s="219"/>
      <c r="FY32" s="219"/>
      <c r="FZ32" s="219"/>
      <c r="GA32" s="219"/>
      <c r="GB32" s="219"/>
      <c r="GC32" s="219"/>
      <c r="GD32" s="219"/>
      <c r="GE32" s="219"/>
      <c r="GF32" s="219"/>
      <c r="GG32" s="219"/>
      <c r="GH32" s="219"/>
      <c r="GI32" s="219"/>
      <c r="GJ32" s="219"/>
      <c r="GK32" s="219"/>
      <c r="GL32" s="219"/>
      <c r="GM32" s="219"/>
      <c r="GN32" s="219"/>
      <c r="GO32" s="219"/>
      <c r="GP32" s="219"/>
      <c r="GQ32" s="219"/>
      <c r="GR32" s="219"/>
      <c r="GS32" s="219"/>
      <c r="GT32" s="219"/>
      <c r="GU32" s="219"/>
      <c r="GV32" s="219"/>
      <c r="GW32" s="219"/>
      <c r="GX32" s="219"/>
      <c r="GY32" s="219"/>
      <c r="GZ32" s="219"/>
      <c r="HA32" s="219"/>
      <c r="HB32" s="219"/>
      <c r="HC32" s="219"/>
      <c r="HD32" s="219"/>
      <c r="HE32" s="219"/>
      <c r="HF32" s="219"/>
      <c r="HG32" s="219"/>
      <c r="HH32" s="219"/>
      <c r="HI32" s="219"/>
      <c r="HJ32" s="219"/>
      <c r="HK32" s="219"/>
      <c r="HL32" s="219"/>
      <c r="HM32" s="219"/>
      <c r="HN32" s="219"/>
      <c r="HO32" s="219"/>
      <c r="HP32" s="219"/>
      <c r="HQ32" s="219"/>
      <c r="HR32" s="219"/>
      <c r="HS32" s="219"/>
      <c r="HT32" s="219"/>
      <c r="HU32" s="219"/>
      <c r="HV32" s="219"/>
      <c r="HW32" s="219"/>
      <c r="HX32" s="219"/>
      <c r="HY32" s="219"/>
      <c r="HZ32" s="219"/>
      <c r="IA32" s="219"/>
      <c r="IB32" s="219"/>
      <c r="IC32" s="219"/>
      <c r="ID32" s="219"/>
      <c r="IE32" s="219"/>
      <c r="IF32" s="219"/>
      <c r="IG32" s="219"/>
      <c r="IH32" s="219"/>
      <c r="II32" s="219"/>
      <c r="IJ32" s="219"/>
      <c r="IK32" s="219"/>
      <c r="IL32" s="219"/>
      <c r="IM32" s="219"/>
      <c r="IN32" s="219"/>
      <c r="IO32" s="219"/>
      <c r="IP32" s="219"/>
      <c r="IQ32" s="219"/>
      <c r="IR32" s="219"/>
      <c r="IS32" s="219"/>
      <c r="IT32" s="219"/>
      <c r="IU32" s="219"/>
      <c r="IV32" s="219"/>
      <c r="IW32" s="219"/>
      <c r="IX32" s="219"/>
      <c r="IY32" s="219"/>
      <c r="IZ32" s="219"/>
      <c r="JA32" s="219"/>
      <c r="JB32" s="219"/>
      <c r="JC32" s="219"/>
      <c r="JD32" s="219"/>
      <c r="JE32" s="219"/>
      <c r="JF32" s="219"/>
      <c r="JG32" s="219"/>
      <c r="JH32" s="219"/>
      <c r="JI32" s="219"/>
      <c r="JJ32" s="219"/>
      <c r="JK32" s="219"/>
      <c r="JL32" s="219"/>
      <c r="JM32" s="219"/>
      <c r="JN32" s="219"/>
      <c r="JO32" s="219"/>
      <c r="JP32" s="219"/>
      <c r="JQ32" s="219"/>
      <c r="JR32" s="219"/>
      <c r="JS32" s="219"/>
      <c r="JT32" s="219"/>
      <c r="JU32" s="219"/>
      <c r="JV32" s="219"/>
      <c r="JW32" s="219"/>
      <c r="JX32" s="219"/>
      <c r="JY32" s="219"/>
      <c r="JZ32" s="219"/>
      <c r="KA32" s="219"/>
      <c r="KB32" s="219"/>
      <c r="KC32" s="219"/>
      <c r="KD32" s="219"/>
      <c r="KE32" s="219"/>
      <c r="KF32" s="219"/>
      <c r="KG32" s="219"/>
      <c r="KH32" s="219"/>
      <c r="KI32" s="219"/>
      <c r="KJ32" s="219"/>
      <c r="KK32" s="219"/>
      <c r="KL32" s="219"/>
      <c r="KM32" s="219"/>
      <c r="KN32" s="219"/>
      <c r="KO32" s="219"/>
      <c r="KP32" s="219"/>
      <c r="KQ32" s="219"/>
      <c r="KR32" s="219"/>
      <c r="KS32" s="219"/>
      <c r="KT32" s="219"/>
      <c r="KU32" s="219"/>
      <c r="KV32" s="219"/>
      <c r="KW32" s="219"/>
      <c r="KX32" s="219"/>
      <c r="KY32" s="219"/>
      <c r="KZ32" s="219"/>
      <c r="LA32" s="219"/>
      <c r="LB32" s="219"/>
      <c r="LC32" s="219"/>
      <c r="LD32" s="219"/>
      <c r="LE32" s="219"/>
    </row>
    <row r="33" spans="1:317" x14ac:dyDescent="0.25">
      <c r="A33" s="214" t="str">
        <f t="shared" si="8"/>
        <v>CHI 204</v>
      </c>
      <c r="B33" s="214" t="str">
        <f t="shared" si="9"/>
        <v>SP</v>
      </c>
      <c r="C33" s="214" t="str">
        <f t="shared" si="10"/>
        <v>Intermediate Chinese II</v>
      </c>
      <c r="D33" s="214" t="str">
        <f t="shared" si="11"/>
        <v>CHI 203*</v>
      </c>
      <c r="E33" s="214" t="str">
        <f t="shared" ca="1" si="12"/>
        <v>CHI 203 ("C" or better)</v>
      </c>
      <c r="F33" s="211" t="str">
        <f>MASTERprerequisitesMATRIX!A30</f>
        <v>CHI 204</v>
      </c>
      <c r="G33" s="211" t="str">
        <f>MASTERprerequisitesMATRIX!B30</f>
        <v>SP</v>
      </c>
      <c r="H33" s="211" t="str">
        <f>MASTERprerequisitesMATRIX!C30</f>
        <v>Intermediate Chinese II</v>
      </c>
      <c r="I33" s="211" t="str">
        <f>MASTERprerequisitesMATRIX!D30</f>
        <v>CHI 203*</v>
      </c>
      <c r="J33" s="218" t="str">
        <f>IF(MASTERprerequisitesMATRIX!E30=1,DYNAMICprerequisites!J$3,IF(MASTERprerequisitesMATRIX!E30=2,DYNAMICprerequisites!J$2,IF(MASTERprerequisitesMATRIX!E30=3,DYNAMICprerequisites!J$1,"")))</f>
        <v/>
      </c>
      <c r="K33" s="219" t="str">
        <f>IF(MASTERprerequisitesMATRIX!F30=1,DYNAMICprerequisites!K$3,IF(MASTERprerequisitesMATRIX!F30=2,DYNAMICprerequisites!K$2,IF(MASTERprerequisitesMATRIX!F30=3,DYNAMICprerequisites!K$1,"")))</f>
        <v/>
      </c>
      <c r="L33" s="219" t="str">
        <f>IF(MASTERprerequisitesMATRIX!G30=1,DYNAMICprerequisites!L$3,IF(MASTERprerequisitesMATRIX!G30=2,DYNAMICprerequisites!L$2,IF(MASTERprerequisitesMATRIX!G30=3,DYNAMICprerequisites!L$1,"")))</f>
        <v/>
      </c>
      <c r="M33" s="219" t="str">
        <f>IF(MASTERprerequisitesMATRIX!H30=1,DYNAMICprerequisites!M$3,IF(MASTERprerequisitesMATRIX!H30=2,DYNAMICprerequisites!M$2,IF(MASTERprerequisitesMATRIX!H30=3,DYNAMICprerequisites!M$1,"")))</f>
        <v/>
      </c>
      <c r="N33" s="219" t="str">
        <f>IF(MASTERprerequisitesMATRIX!I30=1,DYNAMICprerequisites!N$3,IF(MASTERprerequisitesMATRIX!I30=2,DYNAMICprerequisites!N$2,IF(MASTERprerequisitesMATRIX!I30=3,DYNAMICprerequisites!N$1,"")))</f>
        <v/>
      </c>
      <c r="O33" s="219" t="str">
        <f>IF(MASTERprerequisitesMATRIX!J30=1,DYNAMICprerequisites!O$3,IF(MASTERprerequisitesMATRIX!J30=2,DYNAMICprerequisites!O$2,IF(MASTERprerequisitesMATRIX!J30=3,DYNAMICprerequisites!O$1,"")))</f>
        <v/>
      </c>
      <c r="P33" s="219" t="str">
        <f>IF(MASTERprerequisitesMATRIX!K30=1,DYNAMICprerequisites!P$3,IF(MASTERprerequisitesMATRIX!K30=2,DYNAMICprerequisites!P$2,IF(MASTERprerequisitesMATRIX!K30=3,DYNAMICprerequisites!P$1,"")))</f>
        <v/>
      </c>
      <c r="Q33" s="219" t="str">
        <f>IF(MASTERprerequisitesMATRIX!L30=1,DYNAMICprerequisites!Q$3,IF(MASTERprerequisitesMATRIX!L30=2,DYNAMICprerequisites!Q$2,IF(MASTERprerequisitesMATRIX!L30=3,DYNAMICprerequisites!Q$1,"")))</f>
        <v/>
      </c>
      <c r="R33" s="219" t="str">
        <f>IF(MASTERprerequisitesMATRIX!M30=1,DYNAMICprerequisites!R$3,IF(MASTERprerequisitesMATRIX!M30=2,DYNAMICprerequisites!R$2,IF(MASTERprerequisitesMATRIX!M30=3,DYNAMICprerequisites!R$1,"")))</f>
        <v/>
      </c>
      <c r="S33" s="219" t="str">
        <f>IF(MASTERprerequisitesMATRIX!N30=1,DYNAMICprerequisites!S$3,IF(MASTERprerequisitesMATRIX!N30=2,DYNAMICprerequisites!S$2,IF(MASTERprerequisitesMATRIX!N30=3,DYNAMICprerequisites!S$1,"")))</f>
        <v/>
      </c>
      <c r="T33" s="219" t="str">
        <f>IF(MASTERprerequisitesMATRIX!O30=1,DYNAMICprerequisites!T$3,IF(MASTERprerequisitesMATRIX!O30=2,DYNAMICprerequisites!T$2,IF(MASTERprerequisitesMATRIX!O30=3,DYNAMICprerequisites!T$1,"")))</f>
        <v/>
      </c>
      <c r="U33" s="218" t="str">
        <f ca="1">IF(MASTERprerequisitesMATRIX!P30=1,DYNAMICprerequisites!U$3,IF(MASTERprerequisitesMATRIX!P30=2,DYNAMICprerequisites!U$2,IF(MASTERprerequisitesMATRIX!P30=3,DYNAMICprerequisites!U$1,"")))</f>
        <v xml:space="preserve"> CHI 203 ("C" or better) </v>
      </c>
      <c r="V33" s="219" t="str">
        <f>IF(MASTERprerequisitesMATRIX!Q30=1,DYNAMICprerequisites!V$3,IF(MASTERprerequisitesMATRIX!Q30=2,DYNAMICprerequisites!V$2,IF(MASTERprerequisitesMATRIX!Q30=3,DYNAMICprerequisites!V$1,"")))</f>
        <v/>
      </c>
      <c r="W33" s="219" t="str">
        <f>IF(MASTERprerequisitesMATRIX!R30=1,DYNAMICprerequisites!W$3,IF(MASTERprerequisitesMATRIX!R30=2,DYNAMICprerequisites!W$2,IF(MASTERprerequisitesMATRIX!R30=3,DYNAMICprerequisites!W$1,"")))</f>
        <v/>
      </c>
      <c r="X33" s="219" t="str">
        <f>IF(MASTERprerequisitesMATRIX!S30=1,DYNAMICprerequisites!X$3,IF(MASTERprerequisitesMATRIX!S30=2,DYNAMICprerequisites!X$2,IF(MASTERprerequisitesMATRIX!S30=3,DYNAMICprerequisites!X$1,"")))</f>
        <v/>
      </c>
      <c r="Y33" s="219" t="str">
        <f>IF(MASTERprerequisitesMATRIX!T30=1,DYNAMICprerequisites!Y$3,IF(MASTERprerequisitesMATRIX!T30=2,DYNAMICprerequisites!Y$2,IF(MASTERprerequisitesMATRIX!T30=3,DYNAMICprerequisites!Y$1,"")))</f>
        <v/>
      </c>
      <c r="Z33" s="219" t="str">
        <f>IF(MASTERprerequisitesMATRIX!U30=1,DYNAMICprerequisites!Z$3,IF(MASTERprerequisitesMATRIX!U30=2,DYNAMICprerequisites!Z$2,IF(MASTERprerequisitesMATRIX!U30=3,DYNAMICprerequisites!Z$1,"")))</f>
        <v/>
      </c>
      <c r="AA33" s="219" t="str">
        <f>IF(MASTERprerequisitesMATRIX!V30=1,DYNAMICprerequisites!AA$3,IF(MASTERprerequisitesMATRIX!V30=2,DYNAMICprerequisites!AA$2,IF(MASTERprerequisitesMATRIX!V30=3,DYNAMICprerequisites!AA$1,"")))</f>
        <v/>
      </c>
      <c r="AB33" s="219" t="str">
        <f>IF(MASTERprerequisitesMATRIX!W30=1,DYNAMICprerequisites!AB$3,IF(MASTERprerequisitesMATRIX!W30=2,DYNAMICprerequisites!AB$2,IF(MASTERprerequisitesMATRIX!W30=3,DYNAMICprerequisites!AB$1,"")))</f>
        <v/>
      </c>
      <c r="AC33" s="219" t="str">
        <f>IF(MASTERprerequisitesMATRIX!X30=1,DYNAMICprerequisites!AC$3,IF(MASTERprerequisitesMATRIX!X30=2,DYNAMICprerequisites!AC$2,IF(MASTERprerequisitesMATRIX!X30=3,DYNAMICprerequisites!AC$1,"")))</f>
        <v/>
      </c>
      <c r="AD33" s="219" t="str">
        <f>IF(MASTERprerequisitesMATRIX!Y30=1,DYNAMICprerequisites!AD$3,IF(MASTERprerequisitesMATRIX!Y30=2,DYNAMICprerequisites!AD$2,IF(MASTERprerequisitesMATRIX!Y30=3,DYNAMICprerequisites!AD$1,"")))</f>
        <v/>
      </c>
      <c r="AE33" s="219" t="str">
        <f>IF(MASTERprerequisitesMATRIX!Z30=1,DYNAMICprerequisites!AE$3,IF(MASTERprerequisitesMATRIX!Z30=2,DYNAMICprerequisites!AE$2,IF(MASTERprerequisitesMATRIX!Z30=3,DYNAMICprerequisites!AE$1,"")))</f>
        <v/>
      </c>
      <c r="AF33" s="219" t="str">
        <f>IF(MASTERprerequisitesMATRIX!AA30=1,DYNAMICprerequisites!AF$3,IF(MASTERprerequisitesMATRIX!AA30=2,DYNAMICprerequisites!AF$2,IF(MASTERprerequisitesMATRIX!AA30=3,DYNAMICprerequisites!AF$1,"")))</f>
        <v/>
      </c>
      <c r="AG33" s="219" t="str">
        <f>IF(MASTERprerequisitesMATRIX!AB30=1,DYNAMICprerequisites!AG$3,IF(MASTERprerequisitesMATRIX!AB30=2,DYNAMICprerequisites!AG$2,IF(MASTERprerequisitesMATRIX!AB30=3,DYNAMICprerequisites!AG$1,"")))</f>
        <v/>
      </c>
      <c r="AH33" s="219" t="str">
        <f>IF(MASTERprerequisitesMATRIX!AC30=1,DYNAMICprerequisites!AH$3,IF(MASTERprerequisitesMATRIX!AC30=2,DYNAMICprerequisites!AH$2,IF(MASTERprerequisitesMATRIX!AC30=3,DYNAMICprerequisites!AH$1,"")))</f>
        <v/>
      </c>
      <c r="AI33" s="219" t="str">
        <f>IF(MASTERprerequisitesMATRIX!AD30=1,DYNAMICprerequisites!AI$3,IF(MASTERprerequisitesMATRIX!AD30=2,DYNAMICprerequisites!AI$2,IF(MASTERprerequisitesMATRIX!AD30=3,DYNAMICprerequisites!AI$1,"")))</f>
        <v/>
      </c>
      <c r="AJ33" s="219" t="str">
        <f>IF(MASTERprerequisitesMATRIX!AE30=1,DYNAMICprerequisites!AJ$3,IF(MASTERprerequisitesMATRIX!AE30=2,DYNAMICprerequisites!AJ$2,IF(MASTERprerequisitesMATRIX!AE30=3,DYNAMICprerequisites!AJ$1,"")))</f>
        <v/>
      </c>
      <c r="AK33" s="219" t="str">
        <f>IF(MASTERprerequisitesMATRIX!AF30=1,DYNAMICprerequisites!AK$3,IF(MASTERprerequisitesMATRIX!AF30=2,DYNAMICprerequisites!AK$2,IF(MASTERprerequisitesMATRIX!AF30=3,DYNAMICprerequisites!AK$1,"")))</f>
        <v/>
      </c>
      <c r="AL33" s="219" t="str">
        <f>IF(MASTERprerequisitesMATRIX!AG30=1,DYNAMICprerequisites!AL$3,IF(MASTERprerequisitesMATRIX!AG30=2,DYNAMICprerequisites!AL$2,IF(MASTERprerequisitesMATRIX!AG30=3,DYNAMICprerequisites!AL$1,"")))</f>
        <v/>
      </c>
      <c r="AM33" s="219" t="str">
        <f>IF(MASTERprerequisitesMATRIX!AH30=1,DYNAMICprerequisites!AM$3,IF(MASTERprerequisitesMATRIX!AH30=2,DYNAMICprerequisites!AM$2,IF(MASTERprerequisitesMATRIX!AH30=3,DYNAMICprerequisites!AM$1,"")))</f>
        <v/>
      </c>
      <c r="AN33" s="219" t="str">
        <f>IF(MASTERprerequisitesMATRIX!AI30=1,DYNAMICprerequisites!AN$3,IF(MASTERprerequisitesMATRIX!AI30=2,DYNAMICprerequisites!AN$2,IF(MASTERprerequisitesMATRIX!AI30=3,DYNAMICprerequisites!AN$1,"")))</f>
        <v/>
      </c>
      <c r="AO33" s="219" t="str">
        <f>IF(MASTERprerequisitesMATRIX!AJ30=1,DYNAMICprerequisites!AO$3,IF(MASTERprerequisitesMATRIX!AJ30=2,DYNAMICprerequisites!AO$2,IF(MASTERprerequisitesMATRIX!AJ30=3,DYNAMICprerequisites!AO$1,"")))</f>
        <v/>
      </c>
      <c r="AP33" s="219" t="str">
        <f>IF(MASTERprerequisitesMATRIX!AK30=1,DYNAMICprerequisites!AP$3,IF(MASTERprerequisitesMATRIX!AK30=2,DYNAMICprerequisites!AP$2,IF(MASTERprerequisitesMATRIX!AK30=3,DYNAMICprerequisites!AP$1,"")))</f>
        <v/>
      </c>
      <c r="AQ33" s="219" t="str">
        <f>IF(MASTERprerequisitesMATRIX!AL30=1,DYNAMICprerequisites!AQ$3,IF(MASTERprerequisitesMATRIX!AL30=2,DYNAMICprerequisites!AQ$2,IF(MASTERprerequisitesMATRIX!AL30=3,DYNAMICprerequisites!AQ$1,"")))</f>
        <v/>
      </c>
      <c r="AR33" s="219" t="str">
        <f>IF(MASTERprerequisitesMATRIX!AM30=1,DYNAMICprerequisites!AR$3,IF(MASTERprerequisitesMATRIX!AM30=2,DYNAMICprerequisites!AR$2,IF(MASTERprerequisitesMATRIX!AM30=3,DYNAMICprerequisites!AR$1,"")))</f>
        <v/>
      </c>
      <c r="AS33" s="219" t="str">
        <f>IF(MASTERprerequisitesMATRIX!AN30=1,DYNAMICprerequisites!AS$3,IF(MASTERprerequisitesMATRIX!AN30=2,DYNAMICprerequisites!AS$2,IF(MASTERprerequisitesMATRIX!AN30=3,DYNAMICprerequisites!AS$1,"")))</f>
        <v/>
      </c>
      <c r="AT33" s="219" t="str">
        <f>IF(MASTERprerequisitesMATRIX!AO30=1,DYNAMICprerequisites!AT$3,IF(MASTERprerequisitesMATRIX!AO30=2,DYNAMICprerequisites!AT$2,IF(MASTERprerequisitesMATRIX!AO30=3,DYNAMICprerequisites!AT$1,"")))</f>
        <v/>
      </c>
      <c r="AU33" s="219" t="str">
        <f>IF(MASTERprerequisitesMATRIX!AP30=1,DYNAMICprerequisites!AU$3,IF(MASTERprerequisitesMATRIX!AP30=2,DYNAMICprerequisites!AU$2,IF(MASTERprerequisitesMATRIX!AP30=3,DYNAMICprerequisites!AU$1,"")))</f>
        <v/>
      </c>
      <c r="AV33" s="219" t="str">
        <f>IF(MASTERprerequisitesMATRIX!AQ30=1,DYNAMICprerequisites!AV$3,IF(MASTERprerequisitesMATRIX!AQ30=2,DYNAMICprerequisites!AV$2,IF(MASTERprerequisitesMATRIX!AQ30=3,DYNAMICprerequisites!AV$1,"")))</f>
        <v/>
      </c>
      <c r="AW33" s="219" t="str">
        <f>IF(MASTERprerequisitesMATRIX!AR30=1,DYNAMICprerequisites!AW$3,IF(MASTERprerequisitesMATRIX!AR30=2,DYNAMICprerequisites!AW$2,IF(MASTERprerequisitesMATRIX!AR30=3,DYNAMICprerequisites!AW$1,"")))</f>
        <v/>
      </c>
      <c r="AX33" s="219" t="str">
        <f>IF(MASTERprerequisitesMATRIX!AS30=1,DYNAMICprerequisites!AX$3,IF(MASTERprerequisitesMATRIX!AS30=2,DYNAMICprerequisites!AX$2,IF(MASTERprerequisitesMATRIX!AS30=3,DYNAMICprerequisites!AX$1,"")))</f>
        <v/>
      </c>
      <c r="AY33" s="219" t="str">
        <f>IF(MASTERprerequisitesMATRIX!AT30=1,DYNAMICprerequisites!AY$3,IF(MASTERprerequisitesMATRIX!AT30=2,DYNAMICprerequisites!AY$2,IF(MASTERprerequisitesMATRIX!AT30=3,DYNAMICprerequisites!AY$1,"")))</f>
        <v/>
      </c>
      <c r="AZ33" s="219" t="str">
        <f>IF(MASTERprerequisitesMATRIX!AU30=1,DYNAMICprerequisites!AZ$3,IF(MASTERprerequisitesMATRIX!AU30=2,DYNAMICprerequisites!AZ$2,IF(MASTERprerequisitesMATRIX!AU30=3,DYNAMICprerequisites!AZ$1,"")))</f>
        <v/>
      </c>
      <c r="BA33" s="219" t="str">
        <f>IF(MASTERprerequisitesMATRIX!AV30=1,DYNAMICprerequisites!BA$3,IF(MASTERprerequisitesMATRIX!AV30=2,DYNAMICprerequisites!BA$2,IF(MASTERprerequisitesMATRIX!AV30=3,DYNAMICprerequisites!BA$1,"")))</f>
        <v/>
      </c>
      <c r="BB33" s="219" t="str">
        <f>IF(MASTERprerequisitesMATRIX!AW30=1,DYNAMICprerequisites!BB$3,IF(MASTERprerequisitesMATRIX!AW30=2,DYNAMICprerequisites!BB$2,IF(MASTERprerequisitesMATRIX!AW30=3,DYNAMICprerequisites!BB$1,"")))</f>
        <v/>
      </c>
      <c r="BC33" s="219" t="str">
        <f>IF(MASTERprerequisitesMATRIX!AX30=1,DYNAMICprerequisites!BC$3,IF(MASTERprerequisitesMATRIX!AX30=2,DYNAMICprerequisites!BC$2,IF(MASTERprerequisitesMATRIX!AX30=3,DYNAMICprerequisites!BC$1,"")))</f>
        <v/>
      </c>
      <c r="BD33" s="219" t="str">
        <f>IF(MASTERprerequisitesMATRIX!AY30=1,DYNAMICprerequisites!BD$3,IF(MASTERprerequisitesMATRIX!AY30=2,DYNAMICprerequisites!BD$2,IF(MASTERprerequisitesMATRIX!AY30=3,DYNAMICprerequisites!BD$1,"")))</f>
        <v/>
      </c>
      <c r="BE33" s="219" t="str">
        <f>IF(MASTERprerequisitesMATRIX!AZ30=1,DYNAMICprerequisites!BE$3,IF(MASTERprerequisitesMATRIX!AZ30=2,DYNAMICprerequisites!BE$2,IF(MASTERprerequisitesMATRIX!AZ30=3,DYNAMICprerequisites!BE$1,"")))</f>
        <v/>
      </c>
      <c r="BF33" s="219" t="str">
        <f>IF(MASTERprerequisitesMATRIX!BA30=1,DYNAMICprerequisites!BF$3,IF(MASTERprerequisitesMATRIX!BA30=2,DYNAMICprerequisites!BF$2,IF(MASTERprerequisitesMATRIX!BA30=3,DYNAMICprerequisites!BF$1,"")))</f>
        <v/>
      </c>
      <c r="BG33" s="219" t="str">
        <f>IF(MASTERprerequisitesMATRIX!BB30=1,DYNAMICprerequisites!BG$3,IF(MASTERprerequisitesMATRIX!BB30=2,DYNAMICprerequisites!BG$2,IF(MASTERprerequisitesMATRIX!BB30=3,DYNAMICprerequisites!BG$1,"")))</f>
        <v/>
      </c>
      <c r="BH33" s="219" t="str">
        <f>IF(MASTERprerequisitesMATRIX!BC30=1,DYNAMICprerequisites!BH$3,IF(MASTERprerequisitesMATRIX!BC30=2,DYNAMICprerequisites!BH$2,IF(MASTERprerequisitesMATRIX!BC30=3,DYNAMICprerequisites!BH$1,"")))</f>
        <v/>
      </c>
      <c r="BI33" s="219" t="str">
        <f>IF(MASTERprerequisitesMATRIX!BD30=1,DYNAMICprerequisites!BI$3,IF(MASTERprerequisitesMATRIX!BD30=2,DYNAMICprerequisites!BI$2,IF(MASTERprerequisitesMATRIX!BD30=3,DYNAMICprerequisites!BI$1,"")))</f>
        <v/>
      </c>
      <c r="BJ33" s="219" t="str">
        <f>IF(MASTERprerequisitesMATRIX!BE30=1,DYNAMICprerequisites!BJ$3,IF(MASTERprerequisitesMATRIX!BE30=2,DYNAMICprerequisites!BJ$2,IF(MASTERprerequisitesMATRIX!BE30=3,DYNAMICprerequisites!BJ$1,"")))</f>
        <v/>
      </c>
      <c r="BK33" s="219" t="str">
        <f>IF(MASTERprerequisitesMATRIX!BF30=1,DYNAMICprerequisites!BK$3,IF(MASTERprerequisitesMATRIX!BF30=2,DYNAMICprerequisites!BK$2,IF(MASTERprerequisitesMATRIX!BF30=3,DYNAMICprerequisites!BK$1,"")))</f>
        <v/>
      </c>
      <c r="BL33" s="219" t="str">
        <f>IF(MASTERprerequisitesMATRIX!BG30=1,DYNAMICprerequisites!BL$3,IF(MASTERprerequisitesMATRIX!BG30=2,DYNAMICprerequisites!BL$2,IF(MASTERprerequisitesMATRIX!BG30=3,DYNAMICprerequisites!BL$1,"")))</f>
        <v/>
      </c>
      <c r="BM33" s="219" t="str">
        <f>IF(MASTERprerequisitesMATRIX!BH30=1,DYNAMICprerequisites!BM$3,IF(MASTERprerequisitesMATRIX!BH30=2,DYNAMICprerequisites!BM$2,IF(MASTERprerequisitesMATRIX!BH30=3,DYNAMICprerequisites!BM$1,"")))</f>
        <v/>
      </c>
      <c r="BN33" s="219" t="str">
        <f>IF(MASTERprerequisitesMATRIX!BI30=1,DYNAMICprerequisites!BN$3,IF(MASTERprerequisitesMATRIX!BI30=2,DYNAMICprerequisites!BN$2,IF(MASTERprerequisitesMATRIX!BI30=3,DYNAMICprerequisites!BN$1,"")))</f>
        <v/>
      </c>
      <c r="BO33" s="219" t="str">
        <f>IF(MASTERprerequisitesMATRIX!BJ30=1,DYNAMICprerequisites!BO$3,IF(MASTERprerequisitesMATRIX!BJ30=2,DYNAMICprerequisites!BO$2,IF(MASTERprerequisitesMATRIX!BJ30=3,DYNAMICprerequisites!BO$1,"")))</f>
        <v/>
      </c>
      <c r="BP33" s="219" t="str">
        <f>IF(MASTERprerequisitesMATRIX!BK30=1,DYNAMICprerequisites!BP$3,IF(MASTERprerequisitesMATRIX!BK30=2,DYNAMICprerequisites!BP$2,IF(MASTERprerequisitesMATRIX!BK30=3,DYNAMICprerequisites!BP$1,"")))</f>
        <v/>
      </c>
      <c r="BQ33" s="219" t="str">
        <f>IF(MASTERprerequisitesMATRIX!BL30=1,DYNAMICprerequisites!BQ$3,IF(MASTERprerequisitesMATRIX!BL30=2,DYNAMICprerequisites!BQ$2,IF(MASTERprerequisitesMATRIX!BL30=3,DYNAMICprerequisites!BQ$1,"")))</f>
        <v/>
      </c>
      <c r="BR33" s="219" t="str">
        <f>IF(MASTERprerequisitesMATRIX!BM30=1,DYNAMICprerequisites!BR$3,IF(MASTERprerequisitesMATRIX!BM30=2,DYNAMICprerequisites!BR$2,IF(MASTERprerequisitesMATRIX!BM30=3,DYNAMICprerequisites!BR$1,"")))</f>
        <v/>
      </c>
      <c r="BS33" s="219" t="str">
        <f>IF(MASTERprerequisitesMATRIX!BN30=1,DYNAMICprerequisites!BS$3,IF(MASTERprerequisitesMATRIX!BN30=2,DYNAMICprerequisites!BS$2,IF(MASTERprerequisitesMATRIX!BN30=3,DYNAMICprerequisites!BS$1,"")))</f>
        <v/>
      </c>
      <c r="BT33" s="219" t="str">
        <f>IF(MASTERprerequisitesMATRIX!BO30=1,DYNAMICprerequisites!BT$3,IF(MASTERprerequisitesMATRIX!BO30=2,DYNAMICprerequisites!BT$2,IF(MASTERprerequisitesMATRIX!BO30=3,DYNAMICprerequisites!BT$1,"")))</f>
        <v/>
      </c>
      <c r="BU33" s="219" t="str">
        <f>IF(MASTERprerequisitesMATRIX!BP30=1,DYNAMICprerequisites!BU$3,IF(MASTERprerequisitesMATRIX!BP30=2,DYNAMICprerequisites!BU$2,IF(MASTERprerequisitesMATRIX!BP30=3,DYNAMICprerequisites!BU$1,"")))</f>
        <v/>
      </c>
      <c r="BV33" s="219" t="str">
        <f>IF(MASTERprerequisitesMATRIX!BQ30=1,DYNAMICprerequisites!BV$3,IF(MASTERprerequisitesMATRIX!BQ30=2,DYNAMICprerequisites!BV$2,IF(MASTERprerequisitesMATRIX!BQ30=3,DYNAMICprerequisites!BV$1,"")))</f>
        <v/>
      </c>
      <c r="BW33" s="219" t="str">
        <f>IF(MASTERprerequisitesMATRIX!BR30=1,DYNAMICprerequisites!BW$3,IF(MASTERprerequisitesMATRIX!BR30=2,DYNAMICprerequisites!BW$2,IF(MASTERprerequisitesMATRIX!BR30=3,DYNAMICprerequisites!BW$1,"")))</f>
        <v/>
      </c>
      <c r="BX33" s="219" t="str">
        <f>IF(MASTERprerequisitesMATRIX!BS30=1,DYNAMICprerequisites!BX$3,IF(MASTERprerequisitesMATRIX!BS30=2,DYNAMICprerequisites!BX$2,IF(MASTERprerequisitesMATRIX!BS30=3,DYNAMICprerequisites!BX$1,"")))</f>
        <v/>
      </c>
      <c r="BY33" s="219" t="str">
        <f>IF(MASTERprerequisitesMATRIX!BT30=1,DYNAMICprerequisites!BY$3,IF(MASTERprerequisitesMATRIX!BT30=2,DYNAMICprerequisites!BY$2,IF(MASTERprerequisitesMATRIX!BT30=3,DYNAMICprerequisites!BY$1,"")))</f>
        <v/>
      </c>
      <c r="BZ33" s="219" t="str">
        <f>IF(MASTERprerequisitesMATRIX!BU30=1,DYNAMICprerequisites!BZ$3,IF(MASTERprerequisitesMATRIX!BU30=2,DYNAMICprerequisites!BZ$2,IF(MASTERprerequisitesMATRIX!BU30=3,DYNAMICprerequisites!BZ$1,"")))</f>
        <v/>
      </c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19"/>
      <c r="DF33" s="219"/>
      <c r="DG33" s="219"/>
      <c r="DH33" s="219"/>
      <c r="DI33" s="21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  <c r="DY33" s="219"/>
      <c r="DZ33" s="219"/>
      <c r="EA33" s="219"/>
      <c r="EB33" s="219"/>
      <c r="EC33" s="219"/>
      <c r="ED33" s="219"/>
      <c r="EE33" s="219"/>
      <c r="EF33" s="219"/>
      <c r="EG33" s="219"/>
      <c r="EH33" s="219"/>
      <c r="EI33" s="219"/>
      <c r="EJ33" s="219"/>
      <c r="EK33" s="219"/>
      <c r="EL33" s="219"/>
      <c r="EM33" s="219"/>
      <c r="EN33" s="219"/>
      <c r="EO33" s="219"/>
      <c r="EP33" s="219"/>
      <c r="EQ33" s="219"/>
      <c r="ER33" s="219"/>
      <c r="ES33" s="219"/>
      <c r="ET33" s="219"/>
      <c r="EU33" s="219"/>
      <c r="EV33" s="219"/>
      <c r="EW33" s="219"/>
      <c r="EX33" s="219"/>
      <c r="EY33" s="219"/>
      <c r="EZ33" s="219"/>
      <c r="FA33" s="219"/>
      <c r="FB33" s="219"/>
      <c r="FC33" s="219"/>
      <c r="FD33" s="219"/>
      <c r="FE33" s="219"/>
      <c r="FF33" s="219"/>
      <c r="FG33" s="219"/>
      <c r="FH33" s="219"/>
      <c r="FI33" s="219"/>
      <c r="FJ33" s="219"/>
      <c r="FK33" s="219"/>
      <c r="FL33" s="219"/>
      <c r="FM33" s="219"/>
      <c r="FN33" s="219"/>
      <c r="FO33" s="219"/>
      <c r="FP33" s="219"/>
      <c r="FQ33" s="219"/>
      <c r="FR33" s="219"/>
      <c r="FS33" s="219"/>
      <c r="FT33" s="219"/>
      <c r="FU33" s="219"/>
      <c r="FV33" s="219"/>
      <c r="FW33" s="219"/>
      <c r="FX33" s="219"/>
      <c r="FY33" s="219"/>
      <c r="FZ33" s="219"/>
      <c r="GA33" s="219"/>
      <c r="GB33" s="219"/>
      <c r="GC33" s="219"/>
      <c r="GD33" s="219"/>
      <c r="GE33" s="219"/>
      <c r="GF33" s="219"/>
      <c r="GG33" s="219"/>
      <c r="GH33" s="219"/>
      <c r="GI33" s="219"/>
      <c r="GJ33" s="219"/>
      <c r="GK33" s="219"/>
      <c r="GL33" s="219"/>
      <c r="GM33" s="219"/>
      <c r="GN33" s="219"/>
      <c r="GO33" s="219"/>
      <c r="GP33" s="219"/>
      <c r="GQ33" s="219"/>
      <c r="GR33" s="219"/>
      <c r="GS33" s="219"/>
      <c r="GT33" s="219"/>
      <c r="GU33" s="219"/>
      <c r="GV33" s="219"/>
      <c r="GW33" s="219"/>
      <c r="GX33" s="219"/>
      <c r="GY33" s="219"/>
      <c r="GZ33" s="219"/>
      <c r="HA33" s="219"/>
      <c r="HB33" s="219"/>
      <c r="HC33" s="219"/>
      <c r="HD33" s="219"/>
      <c r="HE33" s="219"/>
      <c r="HF33" s="219"/>
      <c r="HG33" s="219"/>
      <c r="HH33" s="219"/>
      <c r="HI33" s="219"/>
      <c r="HJ33" s="219"/>
      <c r="HK33" s="219"/>
      <c r="HL33" s="219"/>
      <c r="HM33" s="219"/>
      <c r="HN33" s="219"/>
      <c r="HO33" s="219"/>
      <c r="HP33" s="219"/>
      <c r="HQ33" s="219"/>
      <c r="HR33" s="219"/>
      <c r="HS33" s="219"/>
      <c r="HT33" s="219"/>
      <c r="HU33" s="219"/>
      <c r="HV33" s="219"/>
      <c r="HW33" s="219"/>
      <c r="HX33" s="219"/>
      <c r="HY33" s="219"/>
      <c r="HZ33" s="219"/>
      <c r="IA33" s="219"/>
      <c r="IB33" s="219"/>
      <c r="IC33" s="219"/>
      <c r="ID33" s="219"/>
      <c r="IE33" s="219"/>
      <c r="IF33" s="219"/>
      <c r="IG33" s="219"/>
      <c r="IH33" s="219"/>
      <c r="II33" s="219"/>
      <c r="IJ33" s="219"/>
      <c r="IK33" s="219"/>
      <c r="IL33" s="219"/>
      <c r="IM33" s="219"/>
      <c r="IN33" s="219"/>
      <c r="IO33" s="219"/>
      <c r="IP33" s="219"/>
      <c r="IQ33" s="219"/>
      <c r="IR33" s="219"/>
      <c r="IS33" s="219"/>
      <c r="IT33" s="219"/>
      <c r="IU33" s="219"/>
      <c r="IV33" s="219"/>
      <c r="IW33" s="219"/>
      <c r="IX33" s="219"/>
      <c r="IY33" s="219"/>
      <c r="IZ33" s="219"/>
      <c r="JA33" s="219"/>
      <c r="JB33" s="219"/>
      <c r="JC33" s="219"/>
      <c r="JD33" s="219"/>
      <c r="JE33" s="219"/>
      <c r="JF33" s="219"/>
      <c r="JG33" s="219"/>
      <c r="JH33" s="219"/>
      <c r="JI33" s="219"/>
      <c r="JJ33" s="219"/>
      <c r="JK33" s="219"/>
      <c r="JL33" s="219"/>
      <c r="JM33" s="219"/>
      <c r="JN33" s="219"/>
      <c r="JO33" s="219"/>
      <c r="JP33" s="219"/>
      <c r="JQ33" s="219"/>
      <c r="JR33" s="219"/>
      <c r="JS33" s="219"/>
      <c r="JT33" s="219"/>
      <c r="JU33" s="219"/>
      <c r="JV33" s="219"/>
      <c r="JW33" s="219"/>
      <c r="JX33" s="219"/>
      <c r="JY33" s="219"/>
      <c r="JZ33" s="219"/>
      <c r="KA33" s="219"/>
      <c r="KB33" s="219"/>
      <c r="KC33" s="219"/>
      <c r="KD33" s="219"/>
      <c r="KE33" s="219"/>
      <c r="KF33" s="219"/>
      <c r="KG33" s="219"/>
      <c r="KH33" s="219"/>
      <c r="KI33" s="219"/>
      <c r="KJ33" s="219"/>
      <c r="KK33" s="219"/>
      <c r="KL33" s="219"/>
      <c r="KM33" s="219"/>
      <c r="KN33" s="219"/>
      <c r="KO33" s="219"/>
      <c r="KP33" s="219"/>
      <c r="KQ33" s="219"/>
      <c r="KR33" s="219"/>
      <c r="KS33" s="219"/>
      <c r="KT33" s="219"/>
      <c r="KU33" s="219"/>
      <c r="KV33" s="219"/>
      <c r="KW33" s="219"/>
      <c r="KX33" s="219"/>
      <c r="KY33" s="219"/>
      <c r="KZ33" s="219"/>
      <c r="LA33" s="219"/>
      <c r="LB33" s="219"/>
      <c r="LC33" s="219"/>
      <c r="LD33" s="219"/>
      <c r="LE33" s="219"/>
    </row>
    <row r="34" spans="1:317" x14ac:dyDescent="0.25">
      <c r="A34" s="214" t="str">
        <f t="shared" si="8"/>
        <v>CHI 219</v>
      </c>
      <c r="B34" s="214" t="str">
        <f t="shared" si="9"/>
        <v>SUM</v>
      </c>
      <c r="C34" s="214" t="str">
        <f t="shared" si="10"/>
        <v>Travel Study</v>
      </c>
      <c r="D34" s="214" t="str">
        <f t="shared" si="11"/>
        <v>CHI 102</v>
      </c>
      <c r="E34" s="214" t="str">
        <f t="shared" ca="1" si="12"/>
        <v>CHI 102</v>
      </c>
      <c r="F34" s="211" t="str">
        <f>MASTERprerequisitesMATRIX!A31</f>
        <v>CHI 219</v>
      </c>
      <c r="G34" s="211" t="str">
        <f>MASTERprerequisitesMATRIX!B31</f>
        <v>SUM</v>
      </c>
      <c r="H34" s="211" t="str">
        <f>MASTERprerequisitesMATRIX!C31</f>
        <v>Travel Study</v>
      </c>
      <c r="I34" s="211" t="str">
        <f>MASTERprerequisitesMATRIX!D31</f>
        <v>CHI 102</v>
      </c>
      <c r="J34" s="218" t="str">
        <f>IF(MASTERprerequisitesMATRIX!E31=1,DYNAMICprerequisites!J$3,IF(MASTERprerequisitesMATRIX!E31=2,DYNAMICprerequisites!J$2,IF(MASTERprerequisitesMATRIX!E31=3,DYNAMICprerequisites!J$1,"")))</f>
        <v/>
      </c>
      <c r="K34" s="219" t="str">
        <f>IF(MASTERprerequisitesMATRIX!F31=1,DYNAMICprerequisites!K$3,IF(MASTERprerequisitesMATRIX!F31=2,DYNAMICprerequisites!K$2,IF(MASTERprerequisitesMATRIX!F31=3,DYNAMICprerequisites!K$1,"")))</f>
        <v/>
      </c>
      <c r="L34" s="219" t="str">
        <f>IF(MASTERprerequisitesMATRIX!G31=1,DYNAMICprerequisites!L$3,IF(MASTERprerequisitesMATRIX!G31=2,DYNAMICprerequisites!L$2,IF(MASTERprerequisitesMATRIX!G31=3,DYNAMICprerequisites!L$1,"")))</f>
        <v/>
      </c>
      <c r="M34" s="219" t="str">
        <f>IF(MASTERprerequisitesMATRIX!H31=1,DYNAMICprerequisites!M$3,IF(MASTERprerequisitesMATRIX!H31=2,DYNAMICprerequisites!M$2,IF(MASTERprerequisitesMATRIX!H31=3,DYNAMICprerequisites!M$1,"")))</f>
        <v/>
      </c>
      <c r="N34" s="219" t="str">
        <f>IF(MASTERprerequisitesMATRIX!I31=1,DYNAMICprerequisites!N$3,IF(MASTERprerequisitesMATRIX!I31=2,DYNAMICprerequisites!N$2,IF(MASTERprerequisitesMATRIX!I31=3,DYNAMICprerequisites!N$1,"")))</f>
        <v/>
      </c>
      <c r="O34" s="219" t="str">
        <f>IF(MASTERprerequisitesMATRIX!J31=1,DYNAMICprerequisites!O$3,IF(MASTERprerequisitesMATRIX!J31=2,DYNAMICprerequisites!O$2,IF(MASTERprerequisitesMATRIX!J31=3,DYNAMICprerequisites!O$1,"")))</f>
        <v/>
      </c>
      <c r="P34" s="219" t="str">
        <f>IF(MASTERprerequisitesMATRIX!K31=1,DYNAMICprerequisites!P$3,IF(MASTERprerequisitesMATRIX!K31=2,DYNAMICprerequisites!P$2,IF(MASTERprerequisitesMATRIX!K31=3,DYNAMICprerequisites!P$1,"")))</f>
        <v/>
      </c>
      <c r="Q34" s="219" t="str">
        <f>IF(MASTERprerequisitesMATRIX!L31=1,DYNAMICprerequisites!Q$3,IF(MASTERprerequisitesMATRIX!L31=2,DYNAMICprerequisites!Q$2,IF(MASTERprerequisitesMATRIX!L31=3,DYNAMICprerequisites!Q$1,"")))</f>
        <v/>
      </c>
      <c r="R34" s="219" t="str">
        <f>IF(MASTERprerequisitesMATRIX!M31=1,DYNAMICprerequisites!R$3,IF(MASTERprerequisitesMATRIX!M31=2,DYNAMICprerequisites!R$2,IF(MASTERprerequisitesMATRIX!M31=3,DYNAMICprerequisites!R$1,"")))</f>
        <v/>
      </c>
      <c r="S34" s="219" t="str">
        <f>IF(MASTERprerequisitesMATRIX!N31=1,DYNAMICprerequisites!S$3,IF(MASTERprerequisitesMATRIX!N31=2,DYNAMICprerequisites!S$2,IF(MASTERprerequisitesMATRIX!N31=3,DYNAMICprerequisites!S$1,"")))</f>
        <v/>
      </c>
      <c r="T34" s="218" t="str">
        <f ca="1">IF(MASTERprerequisitesMATRIX!O31=1,DYNAMICprerequisites!T$3,IF(MASTERprerequisitesMATRIX!O31=2,DYNAMICprerequisites!T$2,IF(MASTERprerequisitesMATRIX!O31=3,DYNAMICprerequisites!T$1,"")))</f>
        <v xml:space="preserve"> CHI 102 </v>
      </c>
      <c r="U34" s="219" t="str">
        <f>IF(MASTERprerequisitesMATRIX!P31=1,DYNAMICprerequisites!U$3,IF(MASTERprerequisitesMATRIX!P31=2,DYNAMICprerequisites!U$2,IF(MASTERprerequisitesMATRIX!P31=3,DYNAMICprerequisites!U$1,"")))</f>
        <v/>
      </c>
      <c r="V34" s="219" t="str">
        <f>IF(MASTERprerequisitesMATRIX!Q31=1,DYNAMICprerequisites!V$3,IF(MASTERprerequisitesMATRIX!Q31=2,DYNAMICprerequisites!V$2,IF(MASTERprerequisitesMATRIX!Q31=3,DYNAMICprerequisites!V$1,"")))</f>
        <v/>
      </c>
      <c r="W34" s="219" t="str">
        <f>IF(MASTERprerequisitesMATRIX!R31=1,DYNAMICprerequisites!W$3,IF(MASTERprerequisitesMATRIX!R31=2,DYNAMICprerequisites!W$2,IF(MASTERprerequisitesMATRIX!R31=3,DYNAMICprerequisites!W$1,"")))</f>
        <v/>
      </c>
      <c r="X34" s="219" t="str">
        <f>IF(MASTERprerequisitesMATRIX!S31=1,DYNAMICprerequisites!X$3,IF(MASTERprerequisitesMATRIX!S31=2,DYNAMICprerequisites!X$2,IF(MASTERprerequisitesMATRIX!S31=3,DYNAMICprerequisites!X$1,"")))</f>
        <v/>
      </c>
      <c r="Y34" s="219" t="str">
        <f>IF(MASTERprerequisitesMATRIX!T31=1,DYNAMICprerequisites!Y$3,IF(MASTERprerequisitesMATRIX!T31=2,DYNAMICprerequisites!Y$2,IF(MASTERprerequisitesMATRIX!T31=3,DYNAMICprerequisites!Y$1,"")))</f>
        <v/>
      </c>
      <c r="Z34" s="219" t="str">
        <f>IF(MASTERprerequisitesMATRIX!U31=1,DYNAMICprerequisites!Z$3,IF(MASTERprerequisitesMATRIX!U31=2,DYNAMICprerequisites!Z$2,IF(MASTERprerequisitesMATRIX!U31=3,DYNAMICprerequisites!Z$1,"")))</f>
        <v/>
      </c>
      <c r="AA34" s="219" t="str">
        <f>IF(MASTERprerequisitesMATRIX!V31=1,DYNAMICprerequisites!AA$3,IF(MASTERprerequisitesMATRIX!V31=2,DYNAMICprerequisites!AA$2,IF(MASTERprerequisitesMATRIX!V31=3,DYNAMICprerequisites!AA$1,"")))</f>
        <v/>
      </c>
      <c r="AB34" s="219" t="str">
        <f>IF(MASTERprerequisitesMATRIX!W31=1,DYNAMICprerequisites!AB$3,IF(MASTERprerequisitesMATRIX!W31=2,DYNAMICprerequisites!AB$2,IF(MASTERprerequisitesMATRIX!W31=3,DYNAMICprerequisites!AB$1,"")))</f>
        <v/>
      </c>
      <c r="AC34" s="219" t="str">
        <f>IF(MASTERprerequisitesMATRIX!X31=1,DYNAMICprerequisites!AC$3,IF(MASTERprerequisitesMATRIX!X31=2,DYNAMICprerequisites!AC$2,IF(MASTERprerequisitesMATRIX!X31=3,DYNAMICprerequisites!AC$1,"")))</f>
        <v/>
      </c>
      <c r="AD34" s="219" t="str">
        <f>IF(MASTERprerequisitesMATRIX!Y31=1,DYNAMICprerequisites!AD$3,IF(MASTERprerequisitesMATRIX!Y31=2,DYNAMICprerequisites!AD$2,IF(MASTERprerequisitesMATRIX!Y31=3,DYNAMICprerequisites!AD$1,"")))</f>
        <v/>
      </c>
      <c r="AE34" s="219" t="str">
        <f>IF(MASTERprerequisitesMATRIX!Z31=1,DYNAMICprerequisites!AE$3,IF(MASTERprerequisitesMATRIX!Z31=2,DYNAMICprerequisites!AE$2,IF(MASTERprerequisitesMATRIX!Z31=3,DYNAMICprerequisites!AE$1,"")))</f>
        <v/>
      </c>
      <c r="AF34" s="219" t="str">
        <f>IF(MASTERprerequisitesMATRIX!AA31=1,DYNAMICprerequisites!AF$3,IF(MASTERprerequisitesMATRIX!AA31=2,DYNAMICprerequisites!AF$2,IF(MASTERprerequisitesMATRIX!AA31=3,DYNAMICprerequisites!AF$1,"")))</f>
        <v/>
      </c>
      <c r="AG34" s="219" t="str">
        <f>IF(MASTERprerequisitesMATRIX!AB31=1,DYNAMICprerequisites!AG$3,IF(MASTERprerequisitesMATRIX!AB31=2,DYNAMICprerequisites!AG$2,IF(MASTERprerequisitesMATRIX!AB31=3,DYNAMICprerequisites!AG$1,"")))</f>
        <v/>
      </c>
      <c r="AH34" s="219" t="str">
        <f>IF(MASTERprerequisitesMATRIX!AC31=1,DYNAMICprerequisites!AH$3,IF(MASTERprerequisitesMATRIX!AC31=2,DYNAMICprerequisites!AH$2,IF(MASTERprerequisitesMATRIX!AC31=3,DYNAMICprerequisites!AH$1,"")))</f>
        <v/>
      </c>
      <c r="AI34" s="219" t="str">
        <f>IF(MASTERprerequisitesMATRIX!AD31=1,DYNAMICprerequisites!AI$3,IF(MASTERprerequisitesMATRIX!AD31=2,DYNAMICprerequisites!AI$2,IF(MASTERprerequisitesMATRIX!AD31=3,DYNAMICprerequisites!AI$1,"")))</f>
        <v/>
      </c>
      <c r="AJ34" s="219" t="str">
        <f>IF(MASTERprerequisitesMATRIX!AE31=1,DYNAMICprerequisites!AJ$3,IF(MASTERprerequisitesMATRIX!AE31=2,DYNAMICprerequisites!AJ$2,IF(MASTERprerequisitesMATRIX!AE31=3,DYNAMICprerequisites!AJ$1,"")))</f>
        <v/>
      </c>
      <c r="AK34" s="219" t="str">
        <f>IF(MASTERprerequisitesMATRIX!AF31=1,DYNAMICprerequisites!AK$3,IF(MASTERprerequisitesMATRIX!AF31=2,DYNAMICprerequisites!AK$2,IF(MASTERprerequisitesMATRIX!AF31=3,DYNAMICprerequisites!AK$1,"")))</f>
        <v/>
      </c>
      <c r="AL34" s="219" t="str">
        <f>IF(MASTERprerequisitesMATRIX!AG31=1,DYNAMICprerequisites!AL$3,IF(MASTERprerequisitesMATRIX!AG31=2,DYNAMICprerequisites!AL$2,IF(MASTERprerequisitesMATRIX!AG31=3,DYNAMICprerequisites!AL$1,"")))</f>
        <v/>
      </c>
      <c r="AM34" s="219" t="str">
        <f>IF(MASTERprerequisitesMATRIX!AH31=1,DYNAMICprerequisites!AM$3,IF(MASTERprerequisitesMATRIX!AH31=2,DYNAMICprerequisites!AM$2,IF(MASTERprerequisitesMATRIX!AH31=3,DYNAMICprerequisites!AM$1,"")))</f>
        <v/>
      </c>
      <c r="AN34" s="219" t="str">
        <f>IF(MASTERprerequisitesMATRIX!AI31=1,DYNAMICprerequisites!AN$3,IF(MASTERprerequisitesMATRIX!AI31=2,DYNAMICprerequisites!AN$2,IF(MASTERprerequisitesMATRIX!AI31=3,DYNAMICprerequisites!AN$1,"")))</f>
        <v/>
      </c>
      <c r="AO34" s="219" t="str">
        <f>IF(MASTERprerequisitesMATRIX!AJ31=1,DYNAMICprerequisites!AO$3,IF(MASTERprerequisitesMATRIX!AJ31=2,DYNAMICprerequisites!AO$2,IF(MASTERprerequisitesMATRIX!AJ31=3,DYNAMICprerequisites!AO$1,"")))</f>
        <v/>
      </c>
      <c r="AP34" s="219" t="str">
        <f>IF(MASTERprerequisitesMATRIX!AK31=1,DYNAMICprerequisites!AP$3,IF(MASTERprerequisitesMATRIX!AK31=2,DYNAMICprerequisites!AP$2,IF(MASTERprerequisitesMATRIX!AK31=3,DYNAMICprerequisites!AP$1,"")))</f>
        <v/>
      </c>
      <c r="AQ34" s="219" t="str">
        <f>IF(MASTERprerequisitesMATRIX!AL31=1,DYNAMICprerequisites!AQ$3,IF(MASTERprerequisitesMATRIX!AL31=2,DYNAMICprerequisites!AQ$2,IF(MASTERprerequisitesMATRIX!AL31=3,DYNAMICprerequisites!AQ$1,"")))</f>
        <v/>
      </c>
      <c r="AR34" s="219" t="str">
        <f>IF(MASTERprerequisitesMATRIX!AM31=1,DYNAMICprerequisites!AR$3,IF(MASTERprerequisitesMATRIX!AM31=2,DYNAMICprerequisites!AR$2,IF(MASTERprerequisitesMATRIX!AM31=3,DYNAMICprerequisites!AR$1,"")))</f>
        <v/>
      </c>
      <c r="AS34" s="219" t="str">
        <f>IF(MASTERprerequisitesMATRIX!AN31=1,DYNAMICprerequisites!AS$3,IF(MASTERprerequisitesMATRIX!AN31=2,DYNAMICprerequisites!AS$2,IF(MASTERprerequisitesMATRIX!AN31=3,DYNAMICprerequisites!AS$1,"")))</f>
        <v/>
      </c>
      <c r="AT34" s="219" t="str">
        <f>IF(MASTERprerequisitesMATRIX!AO31=1,DYNAMICprerequisites!AT$3,IF(MASTERprerequisitesMATRIX!AO31=2,DYNAMICprerequisites!AT$2,IF(MASTERprerequisitesMATRIX!AO31=3,DYNAMICprerequisites!AT$1,"")))</f>
        <v/>
      </c>
      <c r="AU34" s="219" t="str">
        <f>IF(MASTERprerequisitesMATRIX!AP31=1,DYNAMICprerequisites!AU$3,IF(MASTERprerequisitesMATRIX!AP31=2,DYNAMICprerequisites!AU$2,IF(MASTERprerequisitesMATRIX!AP31=3,DYNAMICprerequisites!AU$1,"")))</f>
        <v/>
      </c>
      <c r="AV34" s="219" t="str">
        <f>IF(MASTERprerequisitesMATRIX!AQ31=1,DYNAMICprerequisites!AV$3,IF(MASTERprerequisitesMATRIX!AQ31=2,DYNAMICprerequisites!AV$2,IF(MASTERprerequisitesMATRIX!AQ31=3,DYNAMICprerequisites!AV$1,"")))</f>
        <v/>
      </c>
      <c r="AW34" s="219" t="str">
        <f>IF(MASTERprerequisitesMATRIX!AR31=1,DYNAMICprerequisites!AW$3,IF(MASTERprerequisitesMATRIX!AR31=2,DYNAMICprerequisites!AW$2,IF(MASTERprerequisitesMATRIX!AR31=3,DYNAMICprerequisites!AW$1,"")))</f>
        <v/>
      </c>
      <c r="AX34" s="219" t="str">
        <f>IF(MASTERprerequisitesMATRIX!AS31=1,DYNAMICprerequisites!AX$3,IF(MASTERprerequisitesMATRIX!AS31=2,DYNAMICprerequisites!AX$2,IF(MASTERprerequisitesMATRIX!AS31=3,DYNAMICprerequisites!AX$1,"")))</f>
        <v/>
      </c>
      <c r="AY34" s="219" t="str">
        <f>IF(MASTERprerequisitesMATRIX!AT31=1,DYNAMICprerequisites!AY$3,IF(MASTERprerequisitesMATRIX!AT31=2,DYNAMICprerequisites!AY$2,IF(MASTERprerequisitesMATRIX!AT31=3,DYNAMICprerequisites!AY$1,"")))</f>
        <v/>
      </c>
      <c r="AZ34" s="219" t="str">
        <f>IF(MASTERprerequisitesMATRIX!AU31=1,DYNAMICprerequisites!AZ$3,IF(MASTERprerequisitesMATRIX!AU31=2,DYNAMICprerequisites!AZ$2,IF(MASTERprerequisitesMATRIX!AU31=3,DYNAMICprerequisites!AZ$1,"")))</f>
        <v/>
      </c>
      <c r="BA34" s="219" t="str">
        <f>IF(MASTERprerequisitesMATRIX!AV31=1,DYNAMICprerequisites!BA$3,IF(MASTERprerequisitesMATRIX!AV31=2,DYNAMICprerequisites!BA$2,IF(MASTERprerequisitesMATRIX!AV31=3,DYNAMICprerequisites!BA$1,"")))</f>
        <v/>
      </c>
      <c r="BB34" s="219" t="str">
        <f>IF(MASTERprerequisitesMATRIX!AW31=1,DYNAMICprerequisites!BB$3,IF(MASTERprerequisitesMATRIX!AW31=2,DYNAMICprerequisites!BB$2,IF(MASTERprerequisitesMATRIX!AW31=3,DYNAMICprerequisites!BB$1,"")))</f>
        <v/>
      </c>
      <c r="BC34" s="219" t="str">
        <f>IF(MASTERprerequisitesMATRIX!AX31=1,DYNAMICprerequisites!BC$3,IF(MASTERprerequisitesMATRIX!AX31=2,DYNAMICprerequisites!BC$2,IF(MASTERprerequisitesMATRIX!AX31=3,DYNAMICprerequisites!BC$1,"")))</f>
        <v/>
      </c>
      <c r="BD34" s="219" t="str">
        <f>IF(MASTERprerequisitesMATRIX!AY31=1,DYNAMICprerequisites!BD$3,IF(MASTERprerequisitesMATRIX!AY31=2,DYNAMICprerequisites!BD$2,IF(MASTERprerequisitesMATRIX!AY31=3,DYNAMICprerequisites!BD$1,"")))</f>
        <v/>
      </c>
      <c r="BE34" s="219" t="str">
        <f>IF(MASTERprerequisitesMATRIX!AZ31=1,DYNAMICprerequisites!BE$3,IF(MASTERprerequisitesMATRIX!AZ31=2,DYNAMICprerequisites!BE$2,IF(MASTERprerequisitesMATRIX!AZ31=3,DYNAMICprerequisites!BE$1,"")))</f>
        <v/>
      </c>
      <c r="BF34" s="219" t="str">
        <f>IF(MASTERprerequisitesMATRIX!BA31=1,DYNAMICprerequisites!BF$3,IF(MASTERprerequisitesMATRIX!BA31=2,DYNAMICprerequisites!BF$2,IF(MASTERprerequisitesMATRIX!BA31=3,DYNAMICprerequisites!BF$1,"")))</f>
        <v/>
      </c>
      <c r="BG34" s="219" t="str">
        <f>IF(MASTERprerequisitesMATRIX!BB31=1,DYNAMICprerequisites!BG$3,IF(MASTERprerequisitesMATRIX!BB31=2,DYNAMICprerequisites!BG$2,IF(MASTERprerequisitesMATRIX!BB31=3,DYNAMICprerequisites!BG$1,"")))</f>
        <v/>
      </c>
      <c r="BH34" s="219" t="str">
        <f>IF(MASTERprerequisitesMATRIX!BC31=1,DYNAMICprerequisites!BH$3,IF(MASTERprerequisitesMATRIX!BC31=2,DYNAMICprerequisites!BH$2,IF(MASTERprerequisitesMATRIX!BC31=3,DYNAMICprerequisites!BH$1,"")))</f>
        <v/>
      </c>
      <c r="BI34" s="219" t="str">
        <f>IF(MASTERprerequisitesMATRIX!BD31=1,DYNAMICprerequisites!BI$3,IF(MASTERprerequisitesMATRIX!BD31=2,DYNAMICprerequisites!BI$2,IF(MASTERprerequisitesMATRIX!BD31=3,DYNAMICprerequisites!BI$1,"")))</f>
        <v/>
      </c>
      <c r="BJ34" s="219" t="str">
        <f>IF(MASTERprerequisitesMATRIX!BE31=1,DYNAMICprerequisites!BJ$3,IF(MASTERprerequisitesMATRIX!BE31=2,DYNAMICprerequisites!BJ$2,IF(MASTERprerequisitesMATRIX!BE31=3,DYNAMICprerequisites!BJ$1,"")))</f>
        <v/>
      </c>
      <c r="BK34" s="219" t="str">
        <f>IF(MASTERprerequisitesMATRIX!BF31=1,DYNAMICprerequisites!BK$3,IF(MASTERprerequisitesMATRIX!BF31=2,DYNAMICprerequisites!BK$2,IF(MASTERprerequisitesMATRIX!BF31=3,DYNAMICprerequisites!BK$1,"")))</f>
        <v/>
      </c>
      <c r="BL34" s="219" t="str">
        <f>IF(MASTERprerequisitesMATRIX!BG31=1,DYNAMICprerequisites!BL$3,IF(MASTERprerequisitesMATRIX!BG31=2,DYNAMICprerequisites!BL$2,IF(MASTERprerequisitesMATRIX!BG31=3,DYNAMICprerequisites!BL$1,"")))</f>
        <v/>
      </c>
      <c r="BM34" s="219" t="str">
        <f>IF(MASTERprerequisitesMATRIX!BH31=1,DYNAMICprerequisites!BM$3,IF(MASTERprerequisitesMATRIX!BH31=2,DYNAMICprerequisites!BM$2,IF(MASTERprerequisitesMATRIX!BH31=3,DYNAMICprerequisites!BM$1,"")))</f>
        <v/>
      </c>
      <c r="BN34" s="219" t="str">
        <f>IF(MASTERprerequisitesMATRIX!BI31=1,DYNAMICprerequisites!BN$3,IF(MASTERprerequisitesMATRIX!BI31=2,DYNAMICprerequisites!BN$2,IF(MASTERprerequisitesMATRIX!BI31=3,DYNAMICprerequisites!BN$1,"")))</f>
        <v/>
      </c>
      <c r="BO34" s="219" t="str">
        <f>IF(MASTERprerequisitesMATRIX!BJ31=1,DYNAMICprerequisites!BO$3,IF(MASTERprerequisitesMATRIX!BJ31=2,DYNAMICprerequisites!BO$2,IF(MASTERprerequisitesMATRIX!BJ31=3,DYNAMICprerequisites!BO$1,"")))</f>
        <v/>
      </c>
      <c r="BP34" s="219" t="str">
        <f>IF(MASTERprerequisitesMATRIX!BK31=1,DYNAMICprerequisites!BP$3,IF(MASTERprerequisitesMATRIX!BK31=2,DYNAMICprerequisites!BP$2,IF(MASTERprerequisitesMATRIX!BK31=3,DYNAMICprerequisites!BP$1,"")))</f>
        <v/>
      </c>
      <c r="BQ34" s="219" t="str">
        <f>IF(MASTERprerequisitesMATRIX!BL31=1,DYNAMICprerequisites!BQ$3,IF(MASTERprerequisitesMATRIX!BL31=2,DYNAMICprerequisites!BQ$2,IF(MASTERprerequisitesMATRIX!BL31=3,DYNAMICprerequisites!BQ$1,"")))</f>
        <v/>
      </c>
      <c r="BR34" s="219" t="str">
        <f>IF(MASTERprerequisitesMATRIX!BM31=1,DYNAMICprerequisites!BR$3,IF(MASTERprerequisitesMATRIX!BM31=2,DYNAMICprerequisites!BR$2,IF(MASTERprerequisitesMATRIX!BM31=3,DYNAMICprerequisites!BR$1,"")))</f>
        <v/>
      </c>
      <c r="BS34" s="219" t="str">
        <f>IF(MASTERprerequisitesMATRIX!BN31=1,DYNAMICprerequisites!BS$3,IF(MASTERprerequisitesMATRIX!BN31=2,DYNAMICprerequisites!BS$2,IF(MASTERprerequisitesMATRIX!BN31=3,DYNAMICprerequisites!BS$1,"")))</f>
        <v/>
      </c>
      <c r="BT34" s="219" t="str">
        <f>IF(MASTERprerequisitesMATRIX!BO31=1,DYNAMICprerequisites!BT$3,IF(MASTERprerequisitesMATRIX!BO31=2,DYNAMICprerequisites!BT$2,IF(MASTERprerequisitesMATRIX!BO31=3,DYNAMICprerequisites!BT$1,"")))</f>
        <v/>
      </c>
      <c r="BU34" s="219" t="str">
        <f>IF(MASTERprerequisitesMATRIX!BP31=1,DYNAMICprerequisites!BU$3,IF(MASTERprerequisitesMATRIX!BP31=2,DYNAMICprerequisites!BU$2,IF(MASTERprerequisitesMATRIX!BP31=3,DYNAMICprerequisites!BU$1,"")))</f>
        <v/>
      </c>
      <c r="BV34" s="219" t="str">
        <f>IF(MASTERprerequisitesMATRIX!BQ31=1,DYNAMICprerequisites!BV$3,IF(MASTERprerequisitesMATRIX!BQ31=2,DYNAMICprerequisites!BV$2,IF(MASTERprerequisitesMATRIX!BQ31=3,DYNAMICprerequisites!BV$1,"")))</f>
        <v/>
      </c>
      <c r="BW34" s="219" t="str">
        <f>IF(MASTERprerequisitesMATRIX!BR31=1,DYNAMICprerequisites!BW$3,IF(MASTERprerequisitesMATRIX!BR31=2,DYNAMICprerequisites!BW$2,IF(MASTERprerequisitesMATRIX!BR31=3,DYNAMICprerequisites!BW$1,"")))</f>
        <v/>
      </c>
      <c r="BX34" s="219" t="str">
        <f>IF(MASTERprerequisitesMATRIX!BS31=1,DYNAMICprerequisites!BX$3,IF(MASTERprerequisitesMATRIX!BS31=2,DYNAMICprerequisites!BX$2,IF(MASTERprerequisitesMATRIX!BS31=3,DYNAMICprerequisites!BX$1,"")))</f>
        <v/>
      </c>
      <c r="BY34" s="219" t="str">
        <f>IF(MASTERprerequisitesMATRIX!BT31=1,DYNAMICprerequisites!BY$3,IF(MASTERprerequisitesMATRIX!BT31=2,DYNAMICprerequisites!BY$2,IF(MASTERprerequisitesMATRIX!BT31=3,DYNAMICprerequisites!BY$1,"")))</f>
        <v/>
      </c>
      <c r="BZ34" s="219" t="str">
        <f>IF(MASTERprerequisitesMATRIX!BU31=1,DYNAMICprerequisites!BZ$3,IF(MASTERprerequisitesMATRIX!BU31=2,DYNAMICprerequisites!BZ$2,IF(MASTERprerequisitesMATRIX!BU31=3,DYNAMICprerequisites!BZ$1,"")))</f>
        <v/>
      </c>
      <c r="CA34" s="219"/>
      <c r="CB34" s="219"/>
      <c r="CC34" s="219"/>
      <c r="CD34" s="219"/>
      <c r="CE34" s="219"/>
      <c r="CF34" s="219"/>
      <c r="CG34" s="219"/>
      <c r="CH34" s="219"/>
      <c r="CI34" s="219"/>
      <c r="CJ34" s="219"/>
      <c r="CK34" s="219"/>
      <c r="CL34" s="219"/>
      <c r="CM34" s="219"/>
      <c r="CN34" s="219"/>
      <c r="CO34" s="219"/>
      <c r="CP34" s="219"/>
      <c r="CQ34" s="219"/>
      <c r="CR34" s="219"/>
      <c r="CS34" s="219"/>
      <c r="CT34" s="219"/>
      <c r="CU34" s="219"/>
      <c r="CV34" s="219"/>
      <c r="CW34" s="219"/>
      <c r="CX34" s="219"/>
      <c r="CY34" s="219"/>
      <c r="CZ34" s="219"/>
      <c r="DA34" s="219"/>
      <c r="DB34" s="219"/>
      <c r="DC34" s="219"/>
      <c r="DD34" s="219"/>
      <c r="DE34" s="219"/>
      <c r="DF34" s="219"/>
      <c r="DG34" s="219"/>
      <c r="DH34" s="219"/>
      <c r="DI34" s="219"/>
      <c r="DJ34" s="219"/>
      <c r="DK34" s="219"/>
      <c r="DL34" s="219"/>
      <c r="DM34" s="219"/>
      <c r="DN34" s="219"/>
      <c r="DO34" s="219"/>
      <c r="DP34" s="219"/>
      <c r="DQ34" s="219"/>
      <c r="DR34" s="219"/>
      <c r="DS34" s="219"/>
      <c r="DT34" s="219"/>
      <c r="DU34" s="219"/>
      <c r="DV34" s="219"/>
      <c r="DW34" s="219"/>
      <c r="DX34" s="219"/>
      <c r="DY34" s="219"/>
      <c r="DZ34" s="219"/>
      <c r="EA34" s="219"/>
      <c r="EB34" s="219"/>
      <c r="EC34" s="219"/>
      <c r="ED34" s="219"/>
      <c r="EE34" s="219"/>
      <c r="EF34" s="219"/>
      <c r="EG34" s="219"/>
      <c r="EH34" s="219"/>
      <c r="EI34" s="219"/>
      <c r="EJ34" s="219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EV34" s="219"/>
      <c r="EW34" s="219"/>
      <c r="EX34" s="219"/>
      <c r="EY34" s="219"/>
      <c r="EZ34" s="219"/>
      <c r="FA34" s="219"/>
      <c r="FB34" s="219"/>
      <c r="FC34" s="219"/>
      <c r="FD34" s="219"/>
      <c r="FE34" s="219"/>
      <c r="FF34" s="219"/>
      <c r="FG34" s="219"/>
      <c r="FH34" s="219"/>
      <c r="FI34" s="219"/>
      <c r="FJ34" s="219"/>
      <c r="FK34" s="219"/>
      <c r="FL34" s="219"/>
      <c r="FM34" s="219"/>
      <c r="FN34" s="219"/>
      <c r="FO34" s="219"/>
      <c r="FP34" s="219"/>
      <c r="FQ34" s="219"/>
      <c r="FR34" s="219"/>
      <c r="FS34" s="219"/>
      <c r="FT34" s="219"/>
      <c r="FU34" s="219"/>
      <c r="FV34" s="219"/>
      <c r="FW34" s="219"/>
      <c r="FX34" s="219"/>
      <c r="FY34" s="219"/>
      <c r="FZ34" s="219"/>
      <c r="GA34" s="219"/>
      <c r="GB34" s="219"/>
      <c r="GC34" s="219"/>
      <c r="GD34" s="219"/>
      <c r="GE34" s="219"/>
      <c r="GF34" s="219"/>
      <c r="GG34" s="219"/>
      <c r="GH34" s="219"/>
      <c r="GI34" s="219"/>
      <c r="GJ34" s="219"/>
      <c r="GK34" s="219"/>
      <c r="GL34" s="219"/>
      <c r="GM34" s="219"/>
      <c r="GN34" s="219"/>
      <c r="GO34" s="219"/>
      <c r="GP34" s="219"/>
      <c r="GQ34" s="219"/>
      <c r="GR34" s="219"/>
      <c r="GS34" s="219"/>
      <c r="GT34" s="219"/>
      <c r="GU34" s="219"/>
      <c r="GV34" s="219"/>
      <c r="GW34" s="219"/>
      <c r="GX34" s="219"/>
      <c r="GY34" s="219"/>
      <c r="GZ34" s="219"/>
      <c r="HA34" s="219"/>
      <c r="HB34" s="219"/>
      <c r="HC34" s="219"/>
      <c r="HD34" s="219"/>
      <c r="HE34" s="219"/>
      <c r="HF34" s="219"/>
      <c r="HG34" s="219"/>
      <c r="HH34" s="219"/>
      <c r="HI34" s="219"/>
      <c r="HJ34" s="219"/>
      <c r="HK34" s="219"/>
      <c r="HL34" s="219"/>
      <c r="HM34" s="219"/>
      <c r="HN34" s="219"/>
      <c r="HO34" s="219"/>
      <c r="HP34" s="219"/>
      <c r="HQ34" s="219"/>
      <c r="HR34" s="219"/>
      <c r="HS34" s="219"/>
      <c r="HT34" s="219"/>
      <c r="HU34" s="219"/>
      <c r="HV34" s="219"/>
      <c r="HW34" s="219"/>
      <c r="HX34" s="219"/>
      <c r="HY34" s="219"/>
      <c r="HZ34" s="219"/>
      <c r="IA34" s="219"/>
      <c r="IB34" s="219"/>
      <c r="IC34" s="219"/>
      <c r="ID34" s="219"/>
      <c r="IE34" s="219"/>
      <c r="IF34" s="219"/>
      <c r="IG34" s="219"/>
      <c r="IH34" s="219"/>
      <c r="II34" s="219"/>
      <c r="IJ34" s="219"/>
      <c r="IK34" s="219"/>
      <c r="IL34" s="219"/>
      <c r="IM34" s="219"/>
      <c r="IN34" s="219"/>
      <c r="IO34" s="219"/>
      <c r="IP34" s="219"/>
      <c r="IQ34" s="219"/>
      <c r="IR34" s="219"/>
      <c r="IS34" s="219"/>
      <c r="IT34" s="219"/>
      <c r="IU34" s="219"/>
      <c r="IV34" s="219"/>
      <c r="IW34" s="219"/>
      <c r="IX34" s="219"/>
      <c r="IY34" s="219"/>
      <c r="IZ34" s="219"/>
      <c r="JA34" s="219"/>
      <c r="JB34" s="219"/>
      <c r="JC34" s="219"/>
      <c r="JD34" s="219"/>
      <c r="JE34" s="219"/>
      <c r="JF34" s="219"/>
      <c r="JG34" s="219"/>
      <c r="JH34" s="219"/>
      <c r="JI34" s="219"/>
      <c r="JJ34" s="219"/>
      <c r="JK34" s="219"/>
      <c r="JL34" s="219"/>
      <c r="JM34" s="219"/>
      <c r="JN34" s="219"/>
      <c r="JO34" s="219"/>
      <c r="JP34" s="219"/>
      <c r="JQ34" s="219"/>
      <c r="JR34" s="219"/>
      <c r="JS34" s="219"/>
      <c r="JT34" s="219"/>
      <c r="JU34" s="219"/>
      <c r="JV34" s="219"/>
      <c r="JW34" s="219"/>
      <c r="JX34" s="219"/>
      <c r="JY34" s="219"/>
      <c r="JZ34" s="219"/>
      <c r="KA34" s="219"/>
      <c r="KB34" s="219"/>
      <c r="KC34" s="219"/>
      <c r="KD34" s="219"/>
      <c r="KE34" s="219"/>
      <c r="KF34" s="219"/>
      <c r="KG34" s="219"/>
      <c r="KH34" s="219"/>
      <c r="KI34" s="219"/>
      <c r="KJ34" s="219"/>
      <c r="KK34" s="219"/>
      <c r="KL34" s="219"/>
      <c r="KM34" s="219"/>
      <c r="KN34" s="219"/>
      <c r="KO34" s="219"/>
      <c r="KP34" s="219"/>
      <c r="KQ34" s="219"/>
      <c r="KR34" s="219"/>
      <c r="KS34" s="219"/>
      <c r="KT34" s="219"/>
      <c r="KU34" s="219"/>
      <c r="KV34" s="219"/>
      <c r="KW34" s="219"/>
      <c r="KX34" s="219"/>
      <c r="KY34" s="219"/>
      <c r="KZ34" s="219"/>
      <c r="LA34" s="219"/>
      <c r="LB34" s="219"/>
      <c r="LC34" s="219"/>
      <c r="LD34" s="219"/>
      <c r="LE34" s="219"/>
    </row>
    <row r="35" spans="1:317" x14ac:dyDescent="0.25">
      <c r="A35" s="214" t="str">
        <f t="shared" si="8"/>
        <v>CHI 301</v>
      </c>
      <c r="B35" s="214" t="str">
        <f t="shared" si="9"/>
        <v>F</v>
      </c>
      <c r="C35" s="214" t="str">
        <f t="shared" si="10"/>
        <v>Phonetics and Conversation</v>
      </c>
      <c r="D35" s="214" t="str">
        <f t="shared" si="11"/>
        <v>CHI 204</v>
      </c>
      <c r="E35" s="214" t="str">
        <f t="shared" ca="1" si="12"/>
        <v>CHI 204</v>
      </c>
      <c r="F35" s="211" t="str">
        <f>MASTERprerequisitesMATRIX!A32</f>
        <v>CHI 301</v>
      </c>
      <c r="G35" s="211" t="str">
        <f>MASTERprerequisitesMATRIX!B32</f>
        <v>F</v>
      </c>
      <c r="H35" s="211" t="str">
        <f>MASTERprerequisitesMATRIX!C32</f>
        <v>Phonetics and Conversation</v>
      </c>
      <c r="I35" s="211" t="str">
        <f>MASTERprerequisitesMATRIX!D32</f>
        <v>CHI 204</v>
      </c>
      <c r="J35" s="218" t="str">
        <f>IF(MASTERprerequisitesMATRIX!E32=1,DYNAMICprerequisites!J$3,IF(MASTERprerequisitesMATRIX!E32=2,DYNAMICprerequisites!J$2,IF(MASTERprerequisitesMATRIX!E32=3,DYNAMICprerequisites!J$1,"")))</f>
        <v/>
      </c>
      <c r="K35" s="219" t="str">
        <f>IF(MASTERprerequisitesMATRIX!F32=1,DYNAMICprerequisites!K$3,IF(MASTERprerequisitesMATRIX!F32=2,DYNAMICprerequisites!K$2,IF(MASTERprerequisitesMATRIX!F32=3,DYNAMICprerequisites!K$1,"")))</f>
        <v/>
      </c>
      <c r="L35" s="219" t="str">
        <f>IF(MASTERprerequisitesMATRIX!G32=1,DYNAMICprerequisites!L$3,IF(MASTERprerequisitesMATRIX!G32=2,DYNAMICprerequisites!L$2,IF(MASTERprerequisitesMATRIX!G32=3,DYNAMICprerequisites!L$1,"")))</f>
        <v/>
      </c>
      <c r="M35" s="219" t="str">
        <f>IF(MASTERprerequisitesMATRIX!H32=1,DYNAMICprerequisites!M$3,IF(MASTERprerequisitesMATRIX!H32=2,DYNAMICprerequisites!M$2,IF(MASTERprerequisitesMATRIX!H32=3,DYNAMICprerequisites!M$1,"")))</f>
        <v/>
      </c>
      <c r="N35" s="219" t="str">
        <f>IF(MASTERprerequisitesMATRIX!I32=1,DYNAMICprerequisites!N$3,IF(MASTERprerequisitesMATRIX!I32=2,DYNAMICprerequisites!N$2,IF(MASTERprerequisitesMATRIX!I32=3,DYNAMICprerequisites!N$1,"")))</f>
        <v/>
      </c>
      <c r="O35" s="219" t="str">
        <f>IF(MASTERprerequisitesMATRIX!J32=1,DYNAMICprerequisites!O$3,IF(MASTERprerequisitesMATRIX!J32=2,DYNAMICprerequisites!O$2,IF(MASTERprerequisitesMATRIX!J32=3,DYNAMICprerequisites!O$1,"")))</f>
        <v/>
      </c>
      <c r="P35" s="219" t="str">
        <f>IF(MASTERprerequisitesMATRIX!K32=1,DYNAMICprerequisites!P$3,IF(MASTERprerequisitesMATRIX!K32=2,DYNAMICprerequisites!P$2,IF(MASTERprerequisitesMATRIX!K32=3,DYNAMICprerequisites!P$1,"")))</f>
        <v/>
      </c>
      <c r="Q35" s="219" t="str">
        <f>IF(MASTERprerequisitesMATRIX!L32=1,DYNAMICprerequisites!Q$3,IF(MASTERprerequisitesMATRIX!L32=2,DYNAMICprerequisites!Q$2,IF(MASTERprerequisitesMATRIX!L32=3,DYNAMICprerequisites!Q$1,"")))</f>
        <v/>
      </c>
      <c r="R35" s="219" t="str">
        <f>IF(MASTERprerequisitesMATRIX!M32=1,DYNAMICprerequisites!R$3,IF(MASTERprerequisitesMATRIX!M32=2,DYNAMICprerequisites!R$2,IF(MASTERprerequisitesMATRIX!M32=3,DYNAMICprerequisites!R$1,"")))</f>
        <v/>
      </c>
      <c r="S35" s="219" t="str">
        <f>IF(MASTERprerequisitesMATRIX!N32=1,DYNAMICprerequisites!S$3,IF(MASTERprerequisitesMATRIX!N32=2,DYNAMICprerequisites!S$2,IF(MASTERprerequisitesMATRIX!N32=3,DYNAMICprerequisites!S$1,"")))</f>
        <v/>
      </c>
      <c r="T35" s="219" t="str">
        <f>IF(MASTERprerequisitesMATRIX!O32=1,DYNAMICprerequisites!T$3,IF(MASTERprerequisitesMATRIX!O32=2,DYNAMICprerequisites!T$2,IF(MASTERprerequisitesMATRIX!O32=3,DYNAMICprerequisites!T$1,"")))</f>
        <v/>
      </c>
      <c r="U35" s="219" t="str">
        <f>IF(MASTERprerequisitesMATRIX!P32=1,DYNAMICprerequisites!U$3,IF(MASTERprerequisitesMATRIX!P32=2,DYNAMICprerequisites!U$2,IF(MASTERprerequisitesMATRIX!P32=3,DYNAMICprerequisites!U$1,"")))</f>
        <v/>
      </c>
      <c r="V35" s="218" t="str">
        <f ca="1">IF(MASTERprerequisitesMATRIX!Q32=1,DYNAMICprerequisites!V$3,IF(MASTERprerequisitesMATRIX!Q32=2,DYNAMICprerequisites!V$2,IF(MASTERprerequisitesMATRIX!Q32=3,DYNAMICprerequisites!V$1,"")))</f>
        <v xml:space="preserve"> CHI 204 </v>
      </c>
      <c r="W35" s="219" t="str">
        <f>IF(MASTERprerequisitesMATRIX!R32=1,DYNAMICprerequisites!W$3,IF(MASTERprerequisitesMATRIX!R32=2,DYNAMICprerequisites!W$2,IF(MASTERprerequisitesMATRIX!R32=3,DYNAMICprerequisites!W$1,"")))</f>
        <v/>
      </c>
      <c r="X35" s="219" t="str">
        <f>IF(MASTERprerequisitesMATRIX!S32=1,DYNAMICprerequisites!X$3,IF(MASTERprerequisitesMATRIX!S32=2,DYNAMICprerequisites!X$2,IF(MASTERprerequisitesMATRIX!S32=3,DYNAMICprerequisites!X$1,"")))</f>
        <v/>
      </c>
      <c r="Y35" s="219" t="str">
        <f>IF(MASTERprerequisitesMATRIX!T32=1,DYNAMICprerequisites!Y$3,IF(MASTERprerequisitesMATRIX!T32=2,DYNAMICprerequisites!Y$2,IF(MASTERprerequisitesMATRIX!T32=3,DYNAMICprerequisites!Y$1,"")))</f>
        <v/>
      </c>
      <c r="Z35" s="219" t="str">
        <f>IF(MASTERprerequisitesMATRIX!U32=1,DYNAMICprerequisites!Z$3,IF(MASTERprerequisitesMATRIX!U32=2,DYNAMICprerequisites!Z$2,IF(MASTERprerequisitesMATRIX!U32=3,DYNAMICprerequisites!Z$1,"")))</f>
        <v/>
      </c>
      <c r="AA35" s="219" t="str">
        <f>IF(MASTERprerequisitesMATRIX!V32=1,DYNAMICprerequisites!AA$3,IF(MASTERprerequisitesMATRIX!V32=2,DYNAMICprerequisites!AA$2,IF(MASTERprerequisitesMATRIX!V32=3,DYNAMICprerequisites!AA$1,"")))</f>
        <v/>
      </c>
      <c r="AB35" s="219" t="str">
        <f>IF(MASTERprerequisitesMATRIX!W32=1,DYNAMICprerequisites!AB$3,IF(MASTERprerequisitesMATRIX!W32=2,DYNAMICprerequisites!AB$2,IF(MASTERprerequisitesMATRIX!W32=3,DYNAMICprerequisites!AB$1,"")))</f>
        <v/>
      </c>
      <c r="AC35" s="219" t="str">
        <f>IF(MASTERprerequisitesMATRIX!X32=1,DYNAMICprerequisites!AC$3,IF(MASTERprerequisitesMATRIX!X32=2,DYNAMICprerequisites!AC$2,IF(MASTERprerequisitesMATRIX!X32=3,DYNAMICprerequisites!AC$1,"")))</f>
        <v/>
      </c>
      <c r="AD35" s="219" t="str">
        <f>IF(MASTERprerequisitesMATRIX!Y32=1,DYNAMICprerequisites!AD$3,IF(MASTERprerequisitesMATRIX!Y32=2,DYNAMICprerequisites!AD$2,IF(MASTERprerequisitesMATRIX!Y32=3,DYNAMICprerequisites!AD$1,"")))</f>
        <v/>
      </c>
      <c r="AE35" s="219" t="str">
        <f>IF(MASTERprerequisitesMATRIX!Z32=1,DYNAMICprerequisites!AE$3,IF(MASTERprerequisitesMATRIX!Z32=2,DYNAMICprerequisites!AE$2,IF(MASTERprerequisitesMATRIX!Z32=3,DYNAMICprerequisites!AE$1,"")))</f>
        <v/>
      </c>
      <c r="AF35" s="219" t="str">
        <f>IF(MASTERprerequisitesMATRIX!AA32=1,DYNAMICprerequisites!AF$3,IF(MASTERprerequisitesMATRIX!AA32=2,DYNAMICprerequisites!AF$2,IF(MASTERprerequisitesMATRIX!AA32=3,DYNAMICprerequisites!AF$1,"")))</f>
        <v/>
      </c>
      <c r="AG35" s="219" t="str">
        <f>IF(MASTERprerequisitesMATRIX!AB32=1,DYNAMICprerequisites!AG$3,IF(MASTERprerequisitesMATRIX!AB32=2,DYNAMICprerequisites!AG$2,IF(MASTERprerequisitesMATRIX!AB32=3,DYNAMICprerequisites!AG$1,"")))</f>
        <v/>
      </c>
      <c r="AH35" s="219" t="str">
        <f>IF(MASTERprerequisitesMATRIX!AC32=1,DYNAMICprerequisites!AH$3,IF(MASTERprerequisitesMATRIX!AC32=2,DYNAMICprerequisites!AH$2,IF(MASTERprerequisitesMATRIX!AC32=3,DYNAMICprerequisites!AH$1,"")))</f>
        <v/>
      </c>
      <c r="AI35" s="219" t="str">
        <f>IF(MASTERprerequisitesMATRIX!AD32=1,DYNAMICprerequisites!AI$3,IF(MASTERprerequisitesMATRIX!AD32=2,DYNAMICprerequisites!AI$2,IF(MASTERprerequisitesMATRIX!AD32=3,DYNAMICprerequisites!AI$1,"")))</f>
        <v/>
      </c>
      <c r="AJ35" s="219" t="str">
        <f>IF(MASTERprerequisitesMATRIX!AE32=1,DYNAMICprerequisites!AJ$3,IF(MASTERprerequisitesMATRIX!AE32=2,DYNAMICprerequisites!AJ$2,IF(MASTERprerequisitesMATRIX!AE32=3,DYNAMICprerequisites!AJ$1,"")))</f>
        <v/>
      </c>
      <c r="AK35" s="219" t="str">
        <f>IF(MASTERprerequisitesMATRIX!AF32=1,DYNAMICprerequisites!AK$3,IF(MASTERprerequisitesMATRIX!AF32=2,DYNAMICprerequisites!AK$2,IF(MASTERprerequisitesMATRIX!AF32=3,DYNAMICprerequisites!AK$1,"")))</f>
        <v/>
      </c>
      <c r="AL35" s="219" t="str">
        <f>IF(MASTERprerequisitesMATRIX!AG32=1,DYNAMICprerequisites!AL$3,IF(MASTERprerequisitesMATRIX!AG32=2,DYNAMICprerequisites!AL$2,IF(MASTERprerequisitesMATRIX!AG32=3,DYNAMICprerequisites!AL$1,"")))</f>
        <v/>
      </c>
      <c r="AM35" s="219" t="str">
        <f>IF(MASTERprerequisitesMATRIX!AH32=1,DYNAMICprerequisites!AM$3,IF(MASTERprerequisitesMATRIX!AH32=2,DYNAMICprerequisites!AM$2,IF(MASTERprerequisitesMATRIX!AH32=3,DYNAMICprerequisites!AM$1,"")))</f>
        <v/>
      </c>
      <c r="AN35" s="219" t="str">
        <f>IF(MASTERprerequisitesMATRIX!AI32=1,DYNAMICprerequisites!AN$3,IF(MASTERprerequisitesMATRIX!AI32=2,DYNAMICprerequisites!AN$2,IF(MASTERprerequisitesMATRIX!AI32=3,DYNAMICprerequisites!AN$1,"")))</f>
        <v/>
      </c>
      <c r="AO35" s="219" t="str">
        <f>IF(MASTERprerequisitesMATRIX!AJ32=1,DYNAMICprerequisites!AO$3,IF(MASTERprerequisitesMATRIX!AJ32=2,DYNAMICprerequisites!AO$2,IF(MASTERprerequisitesMATRIX!AJ32=3,DYNAMICprerequisites!AO$1,"")))</f>
        <v/>
      </c>
      <c r="AP35" s="219" t="str">
        <f>IF(MASTERprerequisitesMATRIX!AK32=1,DYNAMICprerequisites!AP$3,IF(MASTERprerequisitesMATRIX!AK32=2,DYNAMICprerequisites!AP$2,IF(MASTERprerequisitesMATRIX!AK32=3,DYNAMICprerequisites!AP$1,"")))</f>
        <v/>
      </c>
      <c r="AQ35" s="219" t="str">
        <f>IF(MASTERprerequisitesMATRIX!AL32=1,DYNAMICprerequisites!AQ$3,IF(MASTERprerequisitesMATRIX!AL32=2,DYNAMICprerequisites!AQ$2,IF(MASTERprerequisitesMATRIX!AL32=3,DYNAMICprerequisites!AQ$1,"")))</f>
        <v/>
      </c>
      <c r="AR35" s="219" t="str">
        <f>IF(MASTERprerequisitesMATRIX!AM32=1,DYNAMICprerequisites!AR$3,IF(MASTERprerequisitesMATRIX!AM32=2,DYNAMICprerequisites!AR$2,IF(MASTERprerequisitesMATRIX!AM32=3,DYNAMICprerequisites!AR$1,"")))</f>
        <v/>
      </c>
      <c r="AS35" s="219" t="str">
        <f>IF(MASTERprerequisitesMATRIX!AN32=1,DYNAMICprerequisites!AS$3,IF(MASTERprerequisitesMATRIX!AN32=2,DYNAMICprerequisites!AS$2,IF(MASTERprerequisitesMATRIX!AN32=3,DYNAMICprerequisites!AS$1,"")))</f>
        <v/>
      </c>
      <c r="AT35" s="219" t="str">
        <f>IF(MASTERprerequisitesMATRIX!AO32=1,DYNAMICprerequisites!AT$3,IF(MASTERprerequisitesMATRIX!AO32=2,DYNAMICprerequisites!AT$2,IF(MASTERprerequisitesMATRIX!AO32=3,DYNAMICprerequisites!AT$1,"")))</f>
        <v/>
      </c>
      <c r="AU35" s="219" t="str">
        <f>IF(MASTERprerequisitesMATRIX!AP32=1,DYNAMICprerequisites!AU$3,IF(MASTERprerequisitesMATRIX!AP32=2,DYNAMICprerequisites!AU$2,IF(MASTERprerequisitesMATRIX!AP32=3,DYNAMICprerequisites!AU$1,"")))</f>
        <v/>
      </c>
      <c r="AV35" s="219" t="str">
        <f>IF(MASTERprerequisitesMATRIX!AQ32=1,DYNAMICprerequisites!AV$3,IF(MASTERprerequisitesMATRIX!AQ32=2,DYNAMICprerequisites!AV$2,IF(MASTERprerequisitesMATRIX!AQ32=3,DYNAMICprerequisites!AV$1,"")))</f>
        <v/>
      </c>
      <c r="AW35" s="219" t="str">
        <f>IF(MASTERprerequisitesMATRIX!AR32=1,DYNAMICprerequisites!AW$3,IF(MASTERprerequisitesMATRIX!AR32=2,DYNAMICprerequisites!AW$2,IF(MASTERprerequisitesMATRIX!AR32=3,DYNAMICprerequisites!AW$1,"")))</f>
        <v/>
      </c>
      <c r="AX35" s="219" t="str">
        <f>IF(MASTERprerequisitesMATRIX!AS32=1,DYNAMICprerequisites!AX$3,IF(MASTERprerequisitesMATRIX!AS32=2,DYNAMICprerequisites!AX$2,IF(MASTERprerequisitesMATRIX!AS32=3,DYNAMICprerequisites!AX$1,"")))</f>
        <v/>
      </c>
      <c r="AY35" s="219" t="str">
        <f>IF(MASTERprerequisitesMATRIX!AT32=1,DYNAMICprerequisites!AY$3,IF(MASTERprerequisitesMATRIX!AT32=2,DYNAMICprerequisites!AY$2,IF(MASTERprerequisitesMATRIX!AT32=3,DYNAMICprerequisites!AY$1,"")))</f>
        <v/>
      </c>
      <c r="AZ35" s="219" t="str">
        <f>IF(MASTERprerequisitesMATRIX!AU32=1,DYNAMICprerequisites!AZ$3,IF(MASTERprerequisitesMATRIX!AU32=2,DYNAMICprerequisites!AZ$2,IF(MASTERprerequisitesMATRIX!AU32=3,DYNAMICprerequisites!AZ$1,"")))</f>
        <v/>
      </c>
      <c r="BA35" s="219" t="str">
        <f>IF(MASTERprerequisitesMATRIX!AV32=1,DYNAMICprerequisites!BA$3,IF(MASTERprerequisitesMATRIX!AV32=2,DYNAMICprerequisites!BA$2,IF(MASTERprerequisitesMATRIX!AV32=3,DYNAMICprerequisites!BA$1,"")))</f>
        <v/>
      </c>
      <c r="BB35" s="219" t="str">
        <f>IF(MASTERprerequisitesMATRIX!AW32=1,DYNAMICprerequisites!BB$3,IF(MASTERprerequisitesMATRIX!AW32=2,DYNAMICprerequisites!BB$2,IF(MASTERprerequisitesMATRIX!AW32=3,DYNAMICprerequisites!BB$1,"")))</f>
        <v/>
      </c>
      <c r="BC35" s="219" t="str">
        <f>IF(MASTERprerequisitesMATRIX!AX32=1,DYNAMICprerequisites!BC$3,IF(MASTERprerequisitesMATRIX!AX32=2,DYNAMICprerequisites!BC$2,IF(MASTERprerequisitesMATRIX!AX32=3,DYNAMICprerequisites!BC$1,"")))</f>
        <v/>
      </c>
      <c r="BD35" s="219" t="str">
        <f>IF(MASTERprerequisitesMATRIX!AY32=1,DYNAMICprerequisites!BD$3,IF(MASTERprerequisitesMATRIX!AY32=2,DYNAMICprerequisites!BD$2,IF(MASTERprerequisitesMATRIX!AY32=3,DYNAMICprerequisites!BD$1,"")))</f>
        <v/>
      </c>
      <c r="BE35" s="219" t="str">
        <f>IF(MASTERprerequisitesMATRIX!AZ32=1,DYNAMICprerequisites!BE$3,IF(MASTERprerequisitesMATRIX!AZ32=2,DYNAMICprerequisites!BE$2,IF(MASTERprerequisitesMATRIX!AZ32=3,DYNAMICprerequisites!BE$1,"")))</f>
        <v/>
      </c>
      <c r="BF35" s="219" t="str">
        <f>IF(MASTERprerequisitesMATRIX!BA32=1,DYNAMICprerequisites!BF$3,IF(MASTERprerequisitesMATRIX!BA32=2,DYNAMICprerequisites!BF$2,IF(MASTERprerequisitesMATRIX!BA32=3,DYNAMICprerequisites!BF$1,"")))</f>
        <v/>
      </c>
      <c r="BG35" s="219" t="str">
        <f>IF(MASTERprerequisitesMATRIX!BB32=1,DYNAMICprerequisites!BG$3,IF(MASTERprerequisitesMATRIX!BB32=2,DYNAMICprerequisites!BG$2,IF(MASTERprerequisitesMATRIX!BB32=3,DYNAMICprerequisites!BG$1,"")))</f>
        <v/>
      </c>
      <c r="BH35" s="219" t="str">
        <f>IF(MASTERprerequisitesMATRIX!BC32=1,DYNAMICprerequisites!BH$3,IF(MASTERprerequisitesMATRIX!BC32=2,DYNAMICprerequisites!BH$2,IF(MASTERprerequisitesMATRIX!BC32=3,DYNAMICprerequisites!BH$1,"")))</f>
        <v/>
      </c>
      <c r="BI35" s="219" t="str">
        <f>IF(MASTERprerequisitesMATRIX!BD32=1,DYNAMICprerequisites!BI$3,IF(MASTERprerequisitesMATRIX!BD32=2,DYNAMICprerequisites!BI$2,IF(MASTERprerequisitesMATRIX!BD32=3,DYNAMICprerequisites!BI$1,"")))</f>
        <v/>
      </c>
      <c r="BJ35" s="219" t="str">
        <f>IF(MASTERprerequisitesMATRIX!BE32=1,DYNAMICprerequisites!BJ$3,IF(MASTERprerequisitesMATRIX!BE32=2,DYNAMICprerequisites!BJ$2,IF(MASTERprerequisitesMATRIX!BE32=3,DYNAMICprerequisites!BJ$1,"")))</f>
        <v/>
      </c>
      <c r="BK35" s="219" t="str">
        <f>IF(MASTERprerequisitesMATRIX!BF32=1,DYNAMICprerequisites!BK$3,IF(MASTERprerequisitesMATRIX!BF32=2,DYNAMICprerequisites!BK$2,IF(MASTERprerequisitesMATRIX!BF32=3,DYNAMICprerequisites!BK$1,"")))</f>
        <v/>
      </c>
      <c r="BL35" s="219" t="str">
        <f>IF(MASTERprerequisitesMATRIX!BG32=1,DYNAMICprerequisites!BL$3,IF(MASTERprerequisitesMATRIX!BG32=2,DYNAMICprerequisites!BL$2,IF(MASTERprerequisitesMATRIX!BG32=3,DYNAMICprerequisites!BL$1,"")))</f>
        <v/>
      </c>
      <c r="BM35" s="219" t="str">
        <f>IF(MASTERprerequisitesMATRIX!BH32=1,DYNAMICprerequisites!BM$3,IF(MASTERprerequisitesMATRIX!BH32=2,DYNAMICprerequisites!BM$2,IF(MASTERprerequisitesMATRIX!BH32=3,DYNAMICprerequisites!BM$1,"")))</f>
        <v/>
      </c>
      <c r="BN35" s="219" t="str">
        <f>IF(MASTERprerequisitesMATRIX!BI32=1,DYNAMICprerequisites!BN$3,IF(MASTERprerequisitesMATRIX!BI32=2,DYNAMICprerequisites!BN$2,IF(MASTERprerequisitesMATRIX!BI32=3,DYNAMICprerequisites!BN$1,"")))</f>
        <v/>
      </c>
      <c r="BO35" s="219" t="str">
        <f>IF(MASTERprerequisitesMATRIX!BJ32=1,DYNAMICprerequisites!BO$3,IF(MASTERprerequisitesMATRIX!BJ32=2,DYNAMICprerequisites!BO$2,IF(MASTERprerequisitesMATRIX!BJ32=3,DYNAMICprerequisites!BO$1,"")))</f>
        <v/>
      </c>
      <c r="BP35" s="219" t="str">
        <f>IF(MASTERprerequisitesMATRIX!BK32=1,DYNAMICprerequisites!BP$3,IF(MASTERprerequisitesMATRIX!BK32=2,DYNAMICprerequisites!BP$2,IF(MASTERprerequisitesMATRIX!BK32=3,DYNAMICprerequisites!BP$1,"")))</f>
        <v/>
      </c>
      <c r="BQ35" s="219" t="str">
        <f>IF(MASTERprerequisitesMATRIX!BL32=1,DYNAMICprerequisites!BQ$3,IF(MASTERprerequisitesMATRIX!BL32=2,DYNAMICprerequisites!BQ$2,IF(MASTERprerequisitesMATRIX!BL32=3,DYNAMICprerequisites!BQ$1,"")))</f>
        <v/>
      </c>
      <c r="BR35" s="219" t="str">
        <f>IF(MASTERprerequisitesMATRIX!BM32=1,DYNAMICprerequisites!BR$3,IF(MASTERprerequisitesMATRIX!BM32=2,DYNAMICprerequisites!BR$2,IF(MASTERprerequisitesMATRIX!BM32=3,DYNAMICprerequisites!BR$1,"")))</f>
        <v/>
      </c>
      <c r="BS35" s="219" t="str">
        <f>IF(MASTERprerequisitesMATRIX!BN32=1,DYNAMICprerequisites!BS$3,IF(MASTERprerequisitesMATRIX!BN32=2,DYNAMICprerequisites!BS$2,IF(MASTERprerequisitesMATRIX!BN32=3,DYNAMICprerequisites!BS$1,"")))</f>
        <v/>
      </c>
      <c r="BT35" s="219" t="str">
        <f>IF(MASTERprerequisitesMATRIX!BO32=1,DYNAMICprerequisites!BT$3,IF(MASTERprerequisitesMATRIX!BO32=2,DYNAMICprerequisites!BT$2,IF(MASTERprerequisitesMATRIX!BO32=3,DYNAMICprerequisites!BT$1,"")))</f>
        <v/>
      </c>
      <c r="BU35" s="219" t="str">
        <f>IF(MASTERprerequisitesMATRIX!BP32=1,DYNAMICprerequisites!BU$3,IF(MASTERprerequisitesMATRIX!BP32=2,DYNAMICprerequisites!BU$2,IF(MASTERprerequisitesMATRIX!BP32=3,DYNAMICprerequisites!BU$1,"")))</f>
        <v/>
      </c>
      <c r="BV35" s="219" t="str">
        <f>IF(MASTERprerequisitesMATRIX!BQ32=1,DYNAMICprerequisites!BV$3,IF(MASTERprerequisitesMATRIX!BQ32=2,DYNAMICprerequisites!BV$2,IF(MASTERprerequisitesMATRIX!BQ32=3,DYNAMICprerequisites!BV$1,"")))</f>
        <v/>
      </c>
      <c r="BW35" s="219" t="str">
        <f>IF(MASTERprerequisitesMATRIX!BR32=1,DYNAMICprerequisites!BW$3,IF(MASTERprerequisitesMATRIX!BR32=2,DYNAMICprerequisites!BW$2,IF(MASTERprerequisitesMATRIX!BR32=3,DYNAMICprerequisites!BW$1,"")))</f>
        <v/>
      </c>
      <c r="BX35" s="219" t="str">
        <f>IF(MASTERprerequisitesMATRIX!BS32=1,DYNAMICprerequisites!BX$3,IF(MASTERprerequisitesMATRIX!BS32=2,DYNAMICprerequisites!BX$2,IF(MASTERprerequisitesMATRIX!BS32=3,DYNAMICprerequisites!BX$1,"")))</f>
        <v/>
      </c>
      <c r="BY35" s="219" t="str">
        <f>IF(MASTERprerequisitesMATRIX!BT32=1,DYNAMICprerequisites!BY$3,IF(MASTERprerequisitesMATRIX!BT32=2,DYNAMICprerequisites!BY$2,IF(MASTERprerequisitesMATRIX!BT32=3,DYNAMICprerequisites!BY$1,"")))</f>
        <v/>
      </c>
      <c r="BZ35" s="219" t="str">
        <f>IF(MASTERprerequisitesMATRIX!BU32=1,DYNAMICprerequisites!BZ$3,IF(MASTERprerequisitesMATRIX!BU32=2,DYNAMICprerequisites!BZ$2,IF(MASTERprerequisitesMATRIX!BU32=3,DYNAMICprerequisites!BZ$1,"")))</f>
        <v/>
      </c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219"/>
      <c r="CU35" s="219"/>
      <c r="CV35" s="219"/>
      <c r="CW35" s="219"/>
      <c r="CX35" s="219"/>
      <c r="CY35" s="219"/>
      <c r="CZ35" s="219"/>
      <c r="DA35" s="219"/>
      <c r="DB35" s="219"/>
      <c r="DC35" s="219"/>
      <c r="DD35" s="219"/>
      <c r="DE35" s="219"/>
      <c r="DF35" s="219"/>
      <c r="DG35" s="219"/>
      <c r="DH35" s="219"/>
      <c r="DI35" s="21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  <c r="DY35" s="219"/>
      <c r="DZ35" s="219"/>
      <c r="EA35" s="219"/>
      <c r="EB35" s="219"/>
      <c r="EC35" s="219"/>
      <c r="ED35" s="219"/>
      <c r="EE35" s="219"/>
      <c r="EF35" s="219"/>
      <c r="EG35" s="219"/>
      <c r="EH35" s="219"/>
      <c r="EI35" s="219"/>
      <c r="EJ35" s="219"/>
      <c r="EK35" s="219"/>
      <c r="EL35" s="219"/>
      <c r="EM35" s="219"/>
      <c r="EN35" s="219"/>
      <c r="EO35" s="219"/>
      <c r="EP35" s="219"/>
      <c r="EQ35" s="219"/>
      <c r="ER35" s="219"/>
      <c r="ES35" s="219"/>
      <c r="ET35" s="219"/>
      <c r="EU35" s="219"/>
      <c r="EV35" s="219"/>
      <c r="EW35" s="219"/>
      <c r="EX35" s="219"/>
      <c r="EY35" s="219"/>
      <c r="EZ35" s="219"/>
      <c r="FA35" s="219"/>
      <c r="FB35" s="219"/>
      <c r="FC35" s="219"/>
      <c r="FD35" s="219"/>
      <c r="FE35" s="219"/>
      <c r="FF35" s="219"/>
      <c r="FG35" s="219"/>
      <c r="FH35" s="219"/>
      <c r="FI35" s="219"/>
      <c r="FJ35" s="219"/>
      <c r="FK35" s="219"/>
      <c r="FL35" s="219"/>
      <c r="FM35" s="219"/>
      <c r="FN35" s="219"/>
      <c r="FO35" s="219"/>
      <c r="FP35" s="219"/>
      <c r="FQ35" s="219"/>
      <c r="FR35" s="219"/>
      <c r="FS35" s="219"/>
      <c r="FT35" s="219"/>
      <c r="FU35" s="219"/>
      <c r="FV35" s="219"/>
      <c r="FW35" s="219"/>
      <c r="FX35" s="219"/>
      <c r="FY35" s="219"/>
      <c r="FZ35" s="219"/>
      <c r="GA35" s="219"/>
      <c r="GB35" s="219"/>
      <c r="GC35" s="219"/>
      <c r="GD35" s="219"/>
      <c r="GE35" s="219"/>
      <c r="GF35" s="219"/>
      <c r="GG35" s="219"/>
      <c r="GH35" s="219"/>
      <c r="GI35" s="219"/>
      <c r="GJ35" s="219"/>
      <c r="GK35" s="219"/>
      <c r="GL35" s="219"/>
      <c r="GM35" s="219"/>
      <c r="GN35" s="219"/>
      <c r="GO35" s="219"/>
      <c r="GP35" s="219"/>
      <c r="GQ35" s="219"/>
      <c r="GR35" s="219"/>
      <c r="GS35" s="219"/>
      <c r="GT35" s="219"/>
      <c r="GU35" s="219"/>
      <c r="GV35" s="219"/>
      <c r="GW35" s="219"/>
      <c r="GX35" s="219"/>
      <c r="GY35" s="219"/>
      <c r="GZ35" s="219"/>
      <c r="HA35" s="219"/>
      <c r="HB35" s="219"/>
      <c r="HC35" s="219"/>
      <c r="HD35" s="219"/>
      <c r="HE35" s="219"/>
      <c r="HF35" s="219"/>
      <c r="HG35" s="219"/>
      <c r="HH35" s="219"/>
      <c r="HI35" s="219"/>
      <c r="HJ35" s="219"/>
      <c r="HK35" s="219"/>
      <c r="HL35" s="219"/>
      <c r="HM35" s="219"/>
      <c r="HN35" s="219"/>
      <c r="HO35" s="219"/>
      <c r="HP35" s="219"/>
      <c r="HQ35" s="219"/>
      <c r="HR35" s="219"/>
      <c r="HS35" s="219"/>
      <c r="HT35" s="219"/>
      <c r="HU35" s="219"/>
      <c r="HV35" s="219"/>
      <c r="HW35" s="219"/>
      <c r="HX35" s="219"/>
      <c r="HY35" s="219"/>
      <c r="HZ35" s="219"/>
      <c r="IA35" s="219"/>
      <c r="IB35" s="219"/>
      <c r="IC35" s="219"/>
      <c r="ID35" s="219"/>
      <c r="IE35" s="219"/>
      <c r="IF35" s="219"/>
      <c r="IG35" s="219"/>
      <c r="IH35" s="219"/>
      <c r="II35" s="219"/>
      <c r="IJ35" s="219"/>
      <c r="IK35" s="219"/>
      <c r="IL35" s="219"/>
      <c r="IM35" s="219"/>
      <c r="IN35" s="219"/>
      <c r="IO35" s="219"/>
      <c r="IP35" s="219"/>
      <c r="IQ35" s="219"/>
      <c r="IR35" s="219"/>
      <c r="IS35" s="219"/>
      <c r="IT35" s="219"/>
      <c r="IU35" s="219"/>
      <c r="IV35" s="219"/>
      <c r="IW35" s="219"/>
      <c r="IX35" s="219"/>
      <c r="IY35" s="219"/>
      <c r="IZ35" s="219"/>
      <c r="JA35" s="219"/>
      <c r="JB35" s="219"/>
      <c r="JC35" s="219"/>
      <c r="JD35" s="219"/>
      <c r="JE35" s="219"/>
      <c r="JF35" s="219"/>
      <c r="JG35" s="219"/>
      <c r="JH35" s="219"/>
      <c r="JI35" s="219"/>
      <c r="JJ35" s="219"/>
      <c r="JK35" s="219"/>
      <c r="JL35" s="219"/>
      <c r="JM35" s="219"/>
      <c r="JN35" s="219"/>
      <c r="JO35" s="219"/>
      <c r="JP35" s="219"/>
      <c r="JQ35" s="219"/>
      <c r="JR35" s="219"/>
      <c r="JS35" s="219"/>
      <c r="JT35" s="219"/>
      <c r="JU35" s="219"/>
      <c r="JV35" s="219"/>
      <c r="JW35" s="219"/>
      <c r="JX35" s="219"/>
      <c r="JY35" s="219"/>
      <c r="JZ35" s="219"/>
      <c r="KA35" s="219"/>
      <c r="KB35" s="219"/>
      <c r="KC35" s="219"/>
      <c r="KD35" s="219"/>
      <c r="KE35" s="219"/>
      <c r="KF35" s="219"/>
      <c r="KG35" s="219"/>
      <c r="KH35" s="219"/>
      <c r="KI35" s="219"/>
      <c r="KJ35" s="219"/>
      <c r="KK35" s="219"/>
      <c r="KL35" s="219"/>
      <c r="KM35" s="219"/>
      <c r="KN35" s="219"/>
      <c r="KO35" s="219"/>
      <c r="KP35" s="219"/>
      <c r="KQ35" s="219"/>
      <c r="KR35" s="219"/>
      <c r="KS35" s="219"/>
      <c r="KT35" s="219"/>
      <c r="KU35" s="219"/>
      <c r="KV35" s="219"/>
      <c r="KW35" s="219"/>
      <c r="KX35" s="219"/>
      <c r="KY35" s="219"/>
      <c r="KZ35" s="219"/>
      <c r="LA35" s="219"/>
      <c r="LB35" s="219"/>
      <c r="LC35" s="219"/>
      <c r="LD35" s="219"/>
      <c r="LE35" s="219"/>
    </row>
    <row r="36" spans="1:317" x14ac:dyDescent="0.25">
      <c r="A36" s="214" t="str">
        <f t="shared" si="8"/>
        <v>CHI 305</v>
      </c>
      <c r="B36" s="214" t="str">
        <f t="shared" si="9"/>
        <v>VAR</v>
      </c>
      <c r="C36" s="214" t="str">
        <f t="shared" si="10"/>
        <v>Civilization and Culture</v>
      </c>
      <c r="D36" s="214" t="str">
        <f t="shared" si="11"/>
        <v>CHI 204</v>
      </c>
      <c r="E36" s="214" t="str">
        <f t="shared" ca="1" si="12"/>
        <v>CHI 204</v>
      </c>
      <c r="F36" s="211" t="str">
        <f>MASTERprerequisitesMATRIX!A33</f>
        <v>CHI 305</v>
      </c>
      <c r="G36" s="211" t="str">
        <f>MASTERprerequisitesMATRIX!B33</f>
        <v>VAR</v>
      </c>
      <c r="H36" s="211" t="str">
        <f>MASTERprerequisitesMATRIX!C33</f>
        <v>Civilization and Culture</v>
      </c>
      <c r="I36" s="211" t="str">
        <f>MASTERprerequisitesMATRIX!D33</f>
        <v>CHI 204</v>
      </c>
      <c r="J36" s="218" t="str">
        <f>IF(MASTERprerequisitesMATRIX!E33=1,DYNAMICprerequisites!J$3,IF(MASTERprerequisitesMATRIX!E33=2,DYNAMICprerequisites!J$2,IF(MASTERprerequisitesMATRIX!E33=3,DYNAMICprerequisites!J$1,"")))</f>
        <v/>
      </c>
      <c r="K36" s="219" t="str">
        <f>IF(MASTERprerequisitesMATRIX!F33=1,DYNAMICprerequisites!K$3,IF(MASTERprerequisitesMATRIX!F33=2,DYNAMICprerequisites!K$2,IF(MASTERprerequisitesMATRIX!F33=3,DYNAMICprerequisites!K$1,"")))</f>
        <v/>
      </c>
      <c r="L36" s="219" t="str">
        <f>IF(MASTERprerequisitesMATRIX!G33=1,DYNAMICprerequisites!L$3,IF(MASTERprerequisitesMATRIX!G33=2,DYNAMICprerequisites!L$2,IF(MASTERprerequisitesMATRIX!G33=3,DYNAMICprerequisites!L$1,"")))</f>
        <v/>
      </c>
      <c r="M36" s="219" t="str">
        <f>IF(MASTERprerequisitesMATRIX!H33=1,DYNAMICprerequisites!M$3,IF(MASTERprerequisitesMATRIX!H33=2,DYNAMICprerequisites!M$2,IF(MASTERprerequisitesMATRIX!H33=3,DYNAMICprerequisites!M$1,"")))</f>
        <v/>
      </c>
      <c r="N36" s="219" t="str">
        <f>IF(MASTERprerequisitesMATRIX!I33=1,DYNAMICprerequisites!N$3,IF(MASTERprerequisitesMATRIX!I33=2,DYNAMICprerequisites!N$2,IF(MASTERprerequisitesMATRIX!I33=3,DYNAMICprerequisites!N$1,"")))</f>
        <v/>
      </c>
      <c r="O36" s="219" t="str">
        <f>IF(MASTERprerequisitesMATRIX!J33=1,DYNAMICprerequisites!O$3,IF(MASTERprerequisitesMATRIX!J33=2,DYNAMICprerequisites!O$2,IF(MASTERprerequisitesMATRIX!J33=3,DYNAMICprerequisites!O$1,"")))</f>
        <v/>
      </c>
      <c r="P36" s="219" t="str">
        <f>IF(MASTERprerequisitesMATRIX!K33=1,DYNAMICprerequisites!P$3,IF(MASTERprerequisitesMATRIX!K33=2,DYNAMICprerequisites!P$2,IF(MASTERprerequisitesMATRIX!K33=3,DYNAMICprerequisites!P$1,"")))</f>
        <v/>
      </c>
      <c r="Q36" s="219" t="str">
        <f>IF(MASTERprerequisitesMATRIX!L33=1,DYNAMICprerequisites!Q$3,IF(MASTERprerequisitesMATRIX!L33=2,DYNAMICprerequisites!Q$2,IF(MASTERprerequisitesMATRIX!L33=3,DYNAMICprerequisites!Q$1,"")))</f>
        <v/>
      </c>
      <c r="R36" s="219" t="str">
        <f>IF(MASTERprerequisitesMATRIX!M33=1,DYNAMICprerequisites!R$3,IF(MASTERprerequisitesMATRIX!M33=2,DYNAMICprerequisites!R$2,IF(MASTERprerequisitesMATRIX!M33=3,DYNAMICprerequisites!R$1,"")))</f>
        <v/>
      </c>
      <c r="S36" s="219" t="str">
        <f>IF(MASTERprerequisitesMATRIX!N33=1,DYNAMICprerequisites!S$3,IF(MASTERprerequisitesMATRIX!N33=2,DYNAMICprerequisites!S$2,IF(MASTERprerequisitesMATRIX!N33=3,DYNAMICprerequisites!S$1,"")))</f>
        <v/>
      </c>
      <c r="T36" s="219" t="str">
        <f>IF(MASTERprerequisitesMATRIX!O33=1,DYNAMICprerequisites!T$3,IF(MASTERprerequisitesMATRIX!O33=2,DYNAMICprerequisites!T$2,IF(MASTERprerequisitesMATRIX!O33=3,DYNAMICprerequisites!T$1,"")))</f>
        <v/>
      </c>
      <c r="U36" s="219" t="str">
        <f>IF(MASTERprerequisitesMATRIX!P33=1,DYNAMICprerequisites!U$3,IF(MASTERprerequisitesMATRIX!P33=2,DYNAMICprerequisites!U$2,IF(MASTERprerequisitesMATRIX!P33=3,DYNAMICprerequisites!U$1,"")))</f>
        <v/>
      </c>
      <c r="V36" s="218" t="str">
        <f ca="1">IF(MASTERprerequisitesMATRIX!Q33=1,DYNAMICprerequisites!V$3,IF(MASTERprerequisitesMATRIX!Q33=2,DYNAMICprerequisites!V$2,IF(MASTERprerequisitesMATRIX!Q33=3,DYNAMICprerequisites!V$1,"")))</f>
        <v xml:space="preserve"> CHI 204 </v>
      </c>
      <c r="W36" s="219" t="str">
        <f>IF(MASTERprerequisitesMATRIX!R33=1,DYNAMICprerequisites!W$3,IF(MASTERprerequisitesMATRIX!R33=2,DYNAMICprerequisites!W$2,IF(MASTERprerequisitesMATRIX!R33=3,DYNAMICprerequisites!W$1,"")))</f>
        <v/>
      </c>
      <c r="X36" s="219" t="str">
        <f>IF(MASTERprerequisitesMATRIX!S33=1,DYNAMICprerequisites!X$3,IF(MASTERprerequisitesMATRIX!S33=2,DYNAMICprerequisites!X$2,IF(MASTERprerequisitesMATRIX!S33=3,DYNAMICprerequisites!X$1,"")))</f>
        <v/>
      </c>
      <c r="Y36" s="219" t="str">
        <f>IF(MASTERprerequisitesMATRIX!T33=1,DYNAMICprerequisites!Y$3,IF(MASTERprerequisitesMATRIX!T33=2,DYNAMICprerequisites!Y$2,IF(MASTERprerequisitesMATRIX!T33=3,DYNAMICprerequisites!Y$1,"")))</f>
        <v/>
      </c>
      <c r="Z36" s="219" t="str">
        <f>IF(MASTERprerequisitesMATRIX!U33=1,DYNAMICprerequisites!Z$3,IF(MASTERprerequisitesMATRIX!U33=2,DYNAMICprerequisites!Z$2,IF(MASTERprerequisitesMATRIX!U33=3,DYNAMICprerequisites!Z$1,"")))</f>
        <v/>
      </c>
      <c r="AA36" s="219" t="str">
        <f>IF(MASTERprerequisitesMATRIX!V33=1,DYNAMICprerequisites!AA$3,IF(MASTERprerequisitesMATRIX!V33=2,DYNAMICprerequisites!AA$2,IF(MASTERprerequisitesMATRIX!V33=3,DYNAMICprerequisites!AA$1,"")))</f>
        <v/>
      </c>
      <c r="AB36" s="219" t="str">
        <f>IF(MASTERprerequisitesMATRIX!W33=1,DYNAMICprerequisites!AB$3,IF(MASTERprerequisitesMATRIX!W33=2,DYNAMICprerequisites!AB$2,IF(MASTERprerequisitesMATRIX!W33=3,DYNAMICprerequisites!AB$1,"")))</f>
        <v/>
      </c>
      <c r="AC36" s="219" t="str">
        <f>IF(MASTERprerequisitesMATRIX!X33=1,DYNAMICprerequisites!AC$3,IF(MASTERprerequisitesMATRIX!X33=2,DYNAMICprerequisites!AC$2,IF(MASTERprerequisitesMATRIX!X33=3,DYNAMICprerequisites!AC$1,"")))</f>
        <v/>
      </c>
      <c r="AD36" s="219" t="str">
        <f>IF(MASTERprerequisitesMATRIX!Y33=1,DYNAMICprerequisites!AD$3,IF(MASTERprerequisitesMATRIX!Y33=2,DYNAMICprerequisites!AD$2,IF(MASTERprerequisitesMATRIX!Y33=3,DYNAMICprerequisites!AD$1,"")))</f>
        <v/>
      </c>
      <c r="AE36" s="219" t="str">
        <f>IF(MASTERprerequisitesMATRIX!Z33=1,DYNAMICprerequisites!AE$3,IF(MASTERprerequisitesMATRIX!Z33=2,DYNAMICprerequisites!AE$2,IF(MASTERprerequisitesMATRIX!Z33=3,DYNAMICprerequisites!AE$1,"")))</f>
        <v/>
      </c>
      <c r="AF36" s="219" t="str">
        <f>IF(MASTERprerequisitesMATRIX!AA33=1,DYNAMICprerequisites!AF$3,IF(MASTERprerequisitesMATRIX!AA33=2,DYNAMICprerequisites!AF$2,IF(MASTERprerequisitesMATRIX!AA33=3,DYNAMICprerequisites!AF$1,"")))</f>
        <v/>
      </c>
      <c r="AG36" s="219" t="str">
        <f>IF(MASTERprerequisitesMATRIX!AB33=1,DYNAMICprerequisites!AG$3,IF(MASTERprerequisitesMATRIX!AB33=2,DYNAMICprerequisites!AG$2,IF(MASTERprerequisitesMATRIX!AB33=3,DYNAMICprerequisites!AG$1,"")))</f>
        <v/>
      </c>
      <c r="AH36" s="219" t="str">
        <f>IF(MASTERprerequisitesMATRIX!AC33=1,DYNAMICprerequisites!AH$3,IF(MASTERprerequisitesMATRIX!AC33=2,DYNAMICprerequisites!AH$2,IF(MASTERprerequisitesMATRIX!AC33=3,DYNAMICprerequisites!AH$1,"")))</f>
        <v/>
      </c>
      <c r="AI36" s="219" t="str">
        <f>IF(MASTERprerequisitesMATRIX!AD33=1,DYNAMICprerequisites!AI$3,IF(MASTERprerequisitesMATRIX!AD33=2,DYNAMICprerequisites!AI$2,IF(MASTERprerequisitesMATRIX!AD33=3,DYNAMICprerequisites!AI$1,"")))</f>
        <v/>
      </c>
      <c r="AJ36" s="219" t="str">
        <f>IF(MASTERprerequisitesMATRIX!AE33=1,DYNAMICprerequisites!AJ$3,IF(MASTERprerequisitesMATRIX!AE33=2,DYNAMICprerequisites!AJ$2,IF(MASTERprerequisitesMATRIX!AE33=3,DYNAMICprerequisites!AJ$1,"")))</f>
        <v/>
      </c>
      <c r="AK36" s="219" t="str">
        <f>IF(MASTERprerequisitesMATRIX!AF33=1,DYNAMICprerequisites!AK$3,IF(MASTERprerequisitesMATRIX!AF33=2,DYNAMICprerequisites!AK$2,IF(MASTERprerequisitesMATRIX!AF33=3,DYNAMICprerequisites!AK$1,"")))</f>
        <v/>
      </c>
      <c r="AL36" s="219" t="str">
        <f>IF(MASTERprerequisitesMATRIX!AG33=1,DYNAMICprerequisites!AL$3,IF(MASTERprerequisitesMATRIX!AG33=2,DYNAMICprerequisites!AL$2,IF(MASTERprerequisitesMATRIX!AG33=3,DYNAMICprerequisites!AL$1,"")))</f>
        <v/>
      </c>
      <c r="AM36" s="219" t="str">
        <f>IF(MASTERprerequisitesMATRIX!AH33=1,DYNAMICprerequisites!AM$3,IF(MASTERprerequisitesMATRIX!AH33=2,DYNAMICprerequisites!AM$2,IF(MASTERprerequisitesMATRIX!AH33=3,DYNAMICprerequisites!AM$1,"")))</f>
        <v/>
      </c>
      <c r="AN36" s="219" t="str">
        <f>IF(MASTERprerequisitesMATRIX!AI33=1,DYNAMICprerequisites!AN$3,IF(MASTERprerequisitesMATRIX!AI33=2,DYNAMICprerequisites!AN$2,IF(MASTERprerequisitesMATRIX!AI33=3,DYNAMICprerequisites!AN$1,"")))</f>
        <v/>
      </c>
      <c r="AO36" s="219" t="str">
        <f>IF(MASTERprerequisitesMATRIX!AJ33=1,DYNAMICprerequisites!AO$3,IF(MASTERprerequisitesMATRIX!AJ33=2,DYNAMICprerequisites!AO$2,IF(MASTERprerequisitesMATRIX!AJ33=3,DYNAMICprerequisites!AO$1,"")))</f>
        <v/>
      </c>
      <c r="AP36" s="219" t="str">
        <f>IF(MASTERprerequisitesMATRIX!AK33=1,DYNAMICprerequisites!AP$3,IF(MASTERprerequisitesMATRIX!AK33=2,DYNAMICprerequisites!AP$2,IF(MASTERprerequisitesMATRIX!AK33=3,DYNAMICprerequisites!AP$1,"")))</f>
        <v/>
      </c>
      <c r="AQ36" s="219" t="str">
        <f>IF(MASTERprerequisitesMATRIX!AL33=1,DYNAMICprerequisites!AQ$3,IF(MASTERprerequisitesMATRIX!AL33=2,DYNAMICprerequisites!AQ$2,IF(MASTERprerequisitesMATRIX!AL33=3,DYNAMICprerequisites!AQ$1,"")))</f>
        <v/>
      </c>
      <c r="AR36" s="219" t="str">
        <f>IF(MASTERprerequisitesMATRIX!AM33=1,DYNAMICprerequisites!AR$3,IF(MASTERprerequisitesMATRIX!AM33=2,DYNAMICprerequisites!AR$2,IF(MASTERprerequisitesMATRIX!AM33=3,DYNAMICprerequisites!AR$1,"")))</f>
        <v/>
      </c>
      <c r="AS36" s="219" t="str">
        <f>IF(MASTERprerequisitesMATRIX!AN33=1,DYNAMICprerequisites!AS$3,IF(MASTERprerequisitesMATRIX!AN33=2,DYNAMICprerequisites!AS$2,IF(MASTERprerequisitesMATRIX!AN33=3,DYNAMICprerequisites!AS$1,"")))</f>
        <v/>
      </c>
      <c r="AT36" s="219" t="str">
        <f>IF(MASTERprerequisitesMATRIX!AO33=1,DYNAMICprerequisites!AT$3,IF(MASTERprerequisitesMATRIX!AO33=2,DYNAMICprerequisites!AT$2,IF(MASTERprerequisitesMATRIX!AO33=3,DYNAMICprerequisites!AT$1,"")))</f>
        <v/>
      </c>
      <c r="AU36" s="219" t="str">
        <f>IF(MASTERprerequisitesMATRIX!AP33=1,DYNAMICprerequisites!AU$3,IF(MASTERprerequisitesMATRIX!AP33=2,DYNAMICprerequisites!AU$2,IF(MASTERprerequisitesMATRIX!AP33=3,DYNAMICprerequisites!AU$1,"")))</f>
        <v/>
      </c>
      <c r="AV36" s="219" t="str">
        <f>IF(MASTERprerequisitesMATRIX!AQ33=1,DYNAMICprerequisites!AV$3,IF(MASTERprerequisitesMATRIX!AQ33=2,DYNAMICprerequisites!AV$2,IF(MASTERprerequisitesMATRIX!AQ33=3,DYNAMICprerequisites!AV$1,"")))</f>
        <v/>
      </c>
      <c r="AW36" s="219" t="str">
        <f>IF(MASTERprerequisitesMATRIX!AR33=1,DYNAMICprerequisites!AW$3,IF(MASTERprerequisitesMATRIX!AR33=2,DYNAMICprerequisites!AW$2,IF(MASTERprerequisitesMATRIX!AR33=3,DYNAMICprerequisites!AW$1,"")))</f>
        <v/>
      </c>
      <c r="AX36" s="219" t="str">
        <f>IF(MASTERprerequisitesMATRIX!AS33=1,DYNAMICprerequisites!AX$3,IF(MASTERprerequisitesMATRIX!AS33=2,DYNAMICprerequisites!AX$2,IF(MASTERprerequisitesMATRIX!AS33=3,DYNAMICprerequisites!AX$1,"")))</f>
        <v/>
      </c>
      <c r="AY36" s="219" t="str">
        <f>IF(MASTERprerequisitesMATRIX!AT33=1,DYNAMICprerequisites!AY$3,IF(MASTERprerequisitesMATRIX!AT33=2,DYNAMICprerequisites!AY$2,IF(MASTERprerequisitesMATRIX!AT33=3,DYNAMICprerequisites!AY$1,"")))</f>
        <v/>
      </c>
      <c r="AZ36" s="219" t="str">
        <f>IF(MASTERprerequisitesMATRIX!AU33=1,DYNAMICprerequisites!AZ$3,IF(MASTERprerequisitesMATRIX!AU33=2,DYNAMICprerequisites!AZ$2,IF(MASTERprerequisitesMATRIX!AU33=3,DYNAMICprerequisites!AZ$1,"")))</f>
        <v/>
      </c>
      <c r="BA36" s="219" t="str">
        <f>IF(MASTERprerequisitesMATRIX!AV33=1,DYNAMICprerequisites!BA$3,IF(MASTERprerequisitesMATRIX!AV33=2,DYNAMICprerequisites!BA$2,IF(MASTERprerequisitesMATRIX!AV33=3,DYNAMICprerequisites!BA$1,"")))</f>
        <v/>
      </c>
      <c r="BB36" s="219" t="str">
        <f>IF(MASTERprerequisitesMATRIX!AW33=1,DYNAMICprerequisites!BB$3,IF(MASTERprerequisitesMATRIX!AW33=2,DYNAMICprerequisites!BB$2,IF(MASTERprerequisitesMATRIX!AW33=3,DYNAMICprerequisites!BB$1,"")))</f>
        <v/>
      </c>
      <c r="BC36" s="219" t="str">
        <f>IF(MASTERprerequisitesMATRIX!AX33=1,DYNAMICprerequisites!BC$3,IF(MASTERprerequisitesMATRIX!AX33=2,DYNAMICprerequisites!BC$2,IF(MASTERprerequisitesMATRIX!AX33=3,DYNAMICprerequisites!BC$1,"")))</f>
        <v/>
      </c>
      <c r="BD36" s="219" t="str">
        <f>IF(MASTERprerequisitesMATRIX!AY33=1,DYNAMICprerequisites!BD$3,IF(MASTERprerequisitesMATRIX!AY33=2,DYNAMICprerequisites!BD$2,IF(MASTERprerequisitesMATRIX!AY33=3,DYNAMICprerequisites!BD$1,"")))</f>
        <v/>
      </c>
      <c r="BE36" s="219" t="str">
        <f>IF(MASTERprerequisitesMATRIX!AZ33=1,DYNAMICprerequisites!BE$3,IF(MASTERprerequisitesMATRIX!AZ33=2,DYNAMICprerequisites!BE$2,IF(MASTERprerequisitesMATRIX!AZ33=3,DYNAMICprerequisites!BE$1,"")))</f>
        <v/>
      </c>
      <c r="BF36" s="219" t="str">
        <f>IF(MASTERprerequisitesMATRIX!BA33=1,DYNAMICprerequisites!BF$3,IF(MASTERprerequisitesMATRIX!BA33=2,DYNAMICprerequisites!BF$2,IF(MASTERprerequisitesMATRIX!BA33=3,DYNAMICprerequisites!BF$1,"")))</f>
        <v/>
      </c>
      <c r="BG36" s="219" t="str">
        <f>IF(MASTERprerequisitesMATRIX!BB33=1,DYNAMICprerequisites!BG$3,IF(MASTERprerequisitesMATRIX!BB33=2,DYNAMICprerequisites!BG$2,IF(MASTERprerequisitesMATRIX!BB33=3,DYNAMICprerequisites!BG$1,"")))</f>
        <v/>
      </c>
      <c r="BH36" s="219" t="str">
        <f>IF(MASTERprerequisitesMATRIX!BC33=1,DYNAMICprerequisites!BH$3,IF(MASTERprerequisitesMATRIX!BC33=2,DYNAMICprerequisites!BH$2,IF(MASTERprerequisitesMATRIX!BC33=3,DYNAMICprerequisites!BH$1,"")))</f>
        <v/>
      </c>
      <c r="BI36" s="219" t="str">
        <f>IF(MASTERprerequisitesMATRIX!BD33=1,DYNAMICprerequisites!BI$3,IF(MASTERprerequisitesMATRIX!BD33=2,DYNAMICprerequisites!BI$2,IF(MASTERprerequisitesMATRIX!BD33=3,DYNAMICprerequisites!BI$1,"")))</f>
        <v/>
      </c>
      <c r="BJ36" s="219" t="str">
        <f>IF(MASTERprerequisitesMATRIX!BE33=1,DYNAMICprerequisites!BJ$3,IF(MASTERprerequisitesMATRIX!BE33=2,DYNAMICprerequisites!BJ$2,IF(MASTERprerequisitesMATRIX!BE33=3,DYNAMICprerequisites!BJ$1,"")))</f>
        <v/>
      </c>
      <c r="BK36" s="219" t="str">
        <f>IF(MASTERprerequisitesMATRIX!BF33=1,DYNAMICprerequisites!BK$3,IF(MASTERprerequisitesMATRIX!BF33=2,DYNAMICprerequisites!BK$2,IF(MASTERprerequisitesMATRIX!BF33=3,DYNAMICprerequisites!BK$1,"")))</f>
        <v/>
      </c>
      <c r="BL36" s="219" t="str">
        <f>IF(MASTERprerequisitesMATRIX!BG33=1,DYNAMICprerequisites!BL$3,IF(MASTERprerequisitesMATRIX!BG33=2,DYNAMICprerequisites!BL$2,IF(MASTERprerequisitesMATRIX!BG33=3,DYNAMICprerequisites!BL$1,"")))</f>
        <v/>
      </c>
      <c r="BM36" s="219" t="str">
        <f>IF(MASTERprerequisitesMATRIX!BH33=1,DYNAMICprerequisites!BM$3,IF(MASTERprerequisitesMATRIX!BH33=2,DYNAMICprerequisites!BM$2,IF(MASTERprerequisitesMATRIX!BH33=3,DYNAMICprerequisites!BM$1,"")))</f>
        <v/>
      </c>
      <c r="BN36" s="219" t="str">
        <f>IF(MASTERprerequisitesMATRIX!BI33=1,DYNAMICprerequisites!BN$3,IF(MASTERprerequisitesMATRIX!BI33=2,DYNAMICprerequisites!BN$2,IF(MASTERprerequisitesMATRIX!BI33=3,DYNAMICprerequisites!BN$1,"")))</f>
        <v/>
      </c>
      <c r="BO36" s="219" t="str">
        <f>IF(MASTERprerequisitesMATRIX!BJ33=1,DYNAMICprerequisites!BO$3,IF(MASTERprerequisitesMATRIX!BJ33=2,DYNAMICprerequisites!BO$2,IF(MASTERprerequisitesMATRIX!BJ33=3,DYNAMICprerequisites!BO$1,"")))</f>
        <v/>
      </c>
      <c r="BP36" s="219" t="str">
        <f>IF(MASTERprerequisitesMATRIX!BK33=1,DYNAMICprerequisites!BP$3,IF(MASTERprerequisitesMATRIX!BK33=2,DYNAMICprerequisites!BP$2,IF(MASTERprerequisitesMATRIX!BK33=3,DYNAMICprerequisites!BP$1,"")))</f>
        <v/>
      </c>
      <c r="BQ36" s="219" t="str">
        <f>IF(MASTERprerequisitesMATRIX!BL33=1,DYNAMICprerequisites!BQ$3,IF(MASTERprerequisitesMATRIX!BL33=2,DYNAMICprerequisites!BQ$2,IF(MASTERprerequisitesMATRIX!BL33=3,DYNAMICprerequisites!BQ$1,"")))</f>
        <v/>
      </c>
      <c r="BR36" s="219" t="str">
        <f>IF(MASTERprerequisitesMATRIX!BM33=1,DYNAMICprerequisites!BR$3,IF(MASTERprerequisitesMATRIX!BM33=2,DYNAMICprerequisites!BR$2,IF(MASTERprerequisitesMATRIX!BM33=3,DYNAMICprerequisites!BR$1,"")))</f>
        <v/>
      </c>
      <c r="BS36" s="219" t="str">
        <f>IF(MASTERprerequisitesMATRIX!BN33=1,DYNAMICprerequisites!BS$3,IF(MASTERprerequisitesMATRIX!BN33=2,DYNAMICprerequisites!BS$2,IF(MASTERprerequisitesMATRIX!BN33=3,DYNAMICprerequisites!BS$1,"")))</f>
        <v/>
      </c>
      <c r="BT36" s="219" t="str">
        <f>IF(MASTERprerequisitesMATRIX!BO33=1,DYNAMICprerequisites!BT$3,IF(MASTERprerequisitesMATRIX!BO33=2,DYNAMICprerequisites!BT$2,IF(MASTERprerequisitesMATRIX!BO33=3,DYNAMICprerequisites!BT$1,"")))</f>
        <v/>
      </c>
      <c r="BU36" s="219" t="str">
        <f>IF(MASTERprerequisitesMATRIX!BP33=1,DYNAMICprerequisites!BU$3,IF(MASTERprerequisitesMATRIX!BP33=2,DYNAMICprerequisites!BU$2,IF(MASTERprerequisitesMATRIX!BP33=3,DYNAMICprerequisites!BU$1,"")))</f>
        <v/>
      </c>
      <c r="BV36" s="219" t="str">
        <f>IF(MASTERprerequisitesMATRIX!BQ33=1,DYNAMICprerequisites!BV$3,IF(MASTERprerequisitesMATRIX!BQ33=2,DYNAMICprerequisites!BV$2,IF(MASTERprerequisitesMATRIX!BQ33=3,DYNAMICprerequisites!BV$1,"")))</f>
        <v/>
      </c>
      <c r="BW36" s="219" t="str">
        <f>IF(MASTERprerequisitesMATRIX!BR33=1,DYNAMICprerequisites!BW$3,IF(MASTERprerequisitesMATRIX!BR33=2,DYNAMICprerequisites!BW$2,IF(MASTERprerequisitesMATRIX!BR33=3,DYNAMICprerequisites!BW$1,"")))</f>
        <v/>
      </c>
      <c r="BX36" s="219" t="str">
        <f>IF(MASTERprerequisitesMATRIX!BS33=1,DYNAMICprerequisites!BX$3,IF(MASTERprerequisitesMATRIX!BS33=2,DYNAMICprerequisites!BX$2,IF(MASTERprerequisitesMATRIX!BS33=3,DYNAMICprerequisites!BX$1,"")))</f>
        <v/>
      </c>
      <c r="BY36" s="219" t="str">
        <f>IF(MASTERprerequisitesMATRIX!BT33=1,DYNAMICprerequisites!BY$3,IF(MASTERprerequisitesMATRIX!BT33=2,DYNAMICprerequisites!BY$2,IF(MASTERprerequisitesMATRIX!BT33=3,DYNAMICprerequisites!BY$1,"")))</f>
        <v/>
      </c>
      <c r="BZ36" s="219" t="str">
        <f>IF(MASTERprerequisitesMATRIX!BU33=1,DYNAMICprerequisites!BZ$3,IF(MASTERprerequisitesMATRIX!BU33=2,DYNAMICprerequisites!BZ$2,IF(MASTERprerequisitesMATRIX!BU33=3,DYNAMICprerequisites!BZ$1,"")))</f>
        <v/>
      </c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  <c r="ER36" s="219"/>
      <c r="ES36" s="219"/>
      <c r="ET36" s="219"/>
      <c r="EU36" s="219"/>
      <c r="EV36" s="219"/>
      <c r="EW36" s="219"/>
      <c r="EX36" s="219"/>
      <c r="EY36" s="219"/>
      <c r="EZ36" s="219"/>
      <c r="FA36" s="219"/>
      <c r="FB36" s="219"/>
      <c r="FC36" s="219"/>
      <c r="FD36" s="219"/>
      <c r="FE36" s="219"/>
      <c r="FF36" s="219"/>
      <c r="FG36" s="219"/>
      <c r="FH36" s="219"/>
      <c r="FI36" s="219"/>
      <c r="FJ36" s="219"/>
      <c r="FK36" s="219"/>
      <c r="FL36" s="219"/>
      <c r="FM36" s="219"/>
      <c r="FN36" s="219"/>
      <c r="FO36" s="219"/>
      <c r="FP36" s="219"/>
      <c r="FQ36" s="219"/>
      <c r="FR36" s="219"/>
      <c r="FS36" s="219"/>
      <c r="FT36" s="219"/>
      <c r="FU36" s="219"/>
      <c r="FV36" s="219"/>
      <c r="FW36" s="219"/>
      <c r="FX36" s="219"/>
      <c r="FY36" s="219"/>
      <c r="FZ36" s="219"/>
      <c r="GA36" s="219"/>
      <c r="GB36" s="219"/>
      <c r="GC36" s="219"/>
      <c r="GD36" s="219"/>
      <c r="GE36" s="219"/>
      <c r="GF36" s="219"/>
      <c r="GG36" s="219"/>
      <c r="GH36" s="219"/>
      <c r="GI36" s="219"/>
      <c r="GJ36" s="219"/>
      <c r="GK36" s="219"/>
      <c r="GL36" s="219"/>
      <c r="GM36" s="219"/>
      <c r="GN36" s="219"/>
      <c r="GO36" s="219"/>
      <c r="GP36" s="219"/>
      <c r="GQ36" s="219"/>
      <c r="GR36" s="219"/>
      <c r="GS36" s="219"/>
      <c r="GT36" s="219"/>
      <c r="GU36" s="219"/>
      <c r="GV36" s="219"/>
      <c r="GW36" s="219"/>
      <c r="GX36" s="219"/>
      <c r="GY36" s="219"/>
      <c r="GZ36" s="219"/>
      <c r="HA36" s="219"/>
      <c r="HB36" s="219"/>
      <c r="HC36" s="219"/>
      <c r="HD36" s="219"/>
      <c r="HE36" s="219"/>
      <c r="HF36" s="219"/>
      <c r="HG36" s="219"/>
      <c r="HH36" s="219"/>
      <c r="HI36" s="219"/>
      <c r="HJ36" s="219"/>
      <c r="HK36" s="219"/>
      <c r="HL36" s="219"/>
      <c r="HM36" s="219"/>
      <c r="HN36" s="219"/>
      <c r="HO36" s="219"/>
      <c r="HP36" s="219"/>
      <c r="HQ36" s="219"/>
      <c r="HR36" s="219"/>
      <c r="HS36" s="219"/>
      <c r="HT36" s="219"/>
      <c r="HU36" s="219"/>
      <c r="HV36" s="219"/>
      <c r="HW36" s="219"/>
      <c r="HX36" s="219"/>
      <c r="HY36" s="219"/>
      <c r="HZ36" s="219"/>
      <c r="IA36" s="219"/>
      <c r="IB36" s="219"/>
      <c r="IC36" s="219"/>
      <c r="ID36" s="219"/>
      <c r="IE36" s="219"/>
      <c r="IF36" s="219"/>
      <c r="IG36" s="219"/>
      <c r="IH36" s="219"/>
      <c r="II36" s="219"/>
      <c r="IJ36" s="219"/>
      <c r="IK36" s="219"/>
      <c r="IL36" s="219"/>
      <c r="IM36" s="219"/>
      <c r="IN36" s="219"/>
      <c r="IO36" s="219"/>
      <c r="IP36" s="219"/>
      <c r="IQ36" s="219"/>
      <c r="IR36" s="219"/>
      <c r="IS36" s="219"/>
      <c r="IT36" s="219"/>
      <c r="IU36" s="219"/>
      <c r="IV36" s="219"/>
      <c r="IW36" s="219"/>
      <c r="IX36" s="219"/>
      <c r="IY36" s="219"/>
      <c r="IZ36" s="219"/>
      <c r="JA36" s="219"/>
      <c r="JB36" s="219"/>
      <c r="JC36" s="219"/>
      <c r="JD36" s="219"/>
      <c r="JE36" s="219"/>
      <c r="JF36" s="219"/>
      <c r="JG36" s="219"/>
      <c r="JH36" s="219"/>
      <c r="JI36" s="219"/>
      <c r="JJ36" s="219"/>
      <c r="JK36" s="219"/>
      <c r="JL36" s="219"/>
      <c r="JM36" s="219"/>
      <c r="JN36" s="219"/>
      <c r="JO36" s="219"/>
      <c r="JP36" s="219"/>
      <c r="JQ36" s="219"/>
      <c r="JR36" s="219"/>
      <c r="JS36" s="219"/>
      <c r="JT36" s="219"/>
      <c r="JU36" s="219"/>
      <c r="JV36" s="219"/>
      <c r="JW36" s="219"/>
      <c r="JX36" s="219"/>
      <c r="JY36" s="219"/>
      <c r="JZ36" s="219"/>
      <c r="KA36" s="219"/>
      <c r="KB36" s="219"/>
      <c r="KC36" s="219"/>
      <c r="KD36" s="219"/>
      <c r="KE36" s="219"/>
      <c r="KF36" s="219"/>
      <c r="KG36" s="219"/>
      <c r="KH36" s="219"/>
      <c r="KI36" s="219"/>
      <c r="KJ36" s="219"/>
      <c r="KK36" s="219"/>
      <c r="KL36" s="219"/>
      <c r="KM36" s="219"/>
      <c r="KN36" s="219"/>
      <c r="KO36" s="219"/>
      <c r="KP36" s="219"/>
      <c r="KQ36" s="219"/>
      <c r="KR36" s="219"/>
      <c r="KS36" s="219"/>
      <c r="KT36" s="219"/>
      <c r="KU36" s="219"/>
      <c r="KV36" s="219"/>
      <c r="KW36" s="219"/>
      <c r="KX36" s="219"/>
      <c r="KY36" s="219"/>
      <c r="KZ36" s="219"/>
      <c r="LA36" s="219"/>
      <c r="LB36" s="219"/>
      <c r="LC36" s="219"/>
      <c r="LD36" s="219"/>
      <c r="LE36" s="219"/>
    </row>
    <row r="37" spans="1:317" x14ac:dyDescent="0.25">
      <c r="A37" s="214" t="str">
        <f t="shared" si="8"/>
        <v>CHI 306</v>
      </c>
      <c r="B37" s="214" t="str">
        <f t="shared" si="9"/>
        <v>VAR</v>
      </c>
      <c r="C37" s="214" t="str">
        <f t="shared" si="10"/>
        <v>Business Chinese</v>
      </c>
      <c r="D37" s="214" t="str">
        <f t="shared" si="11"/>
        <v>Unknown</v>
      </c>
      <c r="E37" s="214" t="str">
        <f t="shared" ca="1" si="12"/>
        <v>unknown</v>
      </c>
      <c r="F37" s="211" t="str">
        <f>MASTERprerequisitesMATRIX!A34</f>
        <v>CHI 306</v>
      </c>
      <c r="G37" s="211" t="str">
        <f>MASTERprerequisitesMATRIX!B34</f>
        <v>VAR</v>
      </c>
      <c r="H37" s="211" t="str">
        <f>MASTERprerequisitesMATRIX!C34</f>
        <v>Business Chinese</v>
      </c>
      <c r="I37" s="211" t="str">
        <f>MASTERprerequisitesMATRIX!D34</f>
        <v>Unknown</v>
      </c>
      <c r="J37" s="218" t="str">
        <f>IF(MASTERprerequisitesMATRIX!E34=1,DYNAMICprerequisites!J$3,IF(MASTERprerequisitesMATRIX!E34=2,DYNAMICprerequisites!J$2,IF(MASTERprerequisitesMATRIX!E34=3,DYNAMICprerequisites!J$1,"")))</f>
        <v/>
      </c>
      <c r="K37" s="219" t="str">
        <f>IF(MASTERprerequisitesMATRIX!F34=1,DYNAMICprerequisites!K$3,IF(MASTERprerequisitesMATRIX!F34=2,DYNAMICprerequisites!K$2,IF(MASTERprerequisitesMATRIX!F34=3,DYNAMICprerequisites!K$1,"")))</f>
        <v/>
      </c>
      <c r="L37" s="219" t="str">
        <f>IF(MASTERprerequisitesMATRIX!G34=1,DYNAMICprerequisites!L$3,IF(MASTERprerequisitesMATRIX!G34=2,DYNAMICprerequisites!L$2,IF(MASTERprerequisitesMATRIX!G34=3,DYNAMICprerequisites!L$1,"")))</f>
        <v/>
      </c>
      <c r="M37" s="219" t="str">
        <f>IF(MASTERprerequisitesMATRIX!H34=1,DYNAMICprerequisites!M$3,IF(MASTERprerequisitesMATRIX!H34=2,DYNAMICprerequisites!M$2,IF(MASTERprerequisitesMATRIX!H34=3,DYNAMICprerequisites!M$1,"")))</f>
        <v/>
      </c>
      <c r="N37" s="219" t="str">
        <f>IF(MASTERprerequisitesMATRIX!I34=1,DYNAMICprerequisites!N$3,IF(MASTERprerequisitesMATRIX!I34=2,DYNAMICprerequisites!N$2,IF(MASTERprerequisitesMATRIX!I34=3,DYNAMICprerequisites!N$1,"")))</f>
        <v/>
      </c>
      <c r="O37" s="219" t="str">
        <f>IF(MASTERprerequisitesMATRIX!J34=1,DYNAMICprerequisites!O$3,IF(MASTERprerequisitesMATRIX!J34=2,DYNAMICprerequisites!O$2,IF(MASTERprerequisitesMATRIX!J34=3,DYNAMICprerequisites!O$1,"")))</f>
        <v/>
      </c>
      <c r="P37" s="219" t="str">
        <f>IF(MASTERprerequisitesMATRIX!K34=1,DYNAMICprerequisites!P$3,IF(MASTERprerequisitesMATRIX!K34=2,DYNAMICprerequisites!P$2,IF(MASTERprerequisitesMATRIX!K34=3,DYNAMICprerequisites!P$1,"")))</f>
        <v/>
      </c>
      <c r="Q37" s="219" t="str">
        <f>IF(MASTERprerequisitesMATRIX!L34=1,DYNAMICprerequisites!Q$3,IF(MASTERprerequisitesMATRIX!L34=2,DYNAMICprerequisites!Q$2,IF(MASTERprerequisitesMATRIX!L34=3,DYNAMICprerequisites!Q$1,"")))</f>
        <v/>
      </c>
      <c r="R37" s="219" t="str">
        <f>IF(MASTERprerequisitesMATRIX!M34=1,DYNAMICprerequisites!R$3,IF(MASTERprerequisitesMATRIX!M34=2,DYNAMICprerequisites!R$2,IF(MASTERprerequisitesMATRIX!M34=3,DYNAMICprerequisites!R$1,"")))</f>
        <v/>
      </c>
      <c r="S37" s="219" t="str">
        <f>IF(MASTERprerequisitesMATRIX!N34=1,DYNAMICprerequisites!S$3,IF(MASTERprerequisitesMATRIX!N34=2,DYNAMICprerequisites!S$2,IF(MASTERprerequisitesMATRIX!N34=3,DYNAMICprerequisites!S$1,"")))</f>
        <v/>
      </c>
      <c r="T37" s="219" t="str">
        <f>IF(MASTERprerequisitesMATRIX!O34=1,DYNAMICprerequisites!T$3,IF(MASTERprerequisitesMATRIX!O34=2,DYNAMICprerequisites!T$2,IF(MASTERprerequisitesMATRIX!O34=3,DYNAMICprerequisites!T$1,"")))</f>
        <v/>
      </c>
      <c r="U37" s="219" t="str">
        <f>IF(MASTERprerequisitesMATRIX!P34=1,DYNAMICprerequisites!U$3,IF(MASTERprerequisitesMATRIX!P34=2,DYNAMICprerequisites!U$2,IF(MASTERprerequisitesMATRIX!P34=3,DYNAMICprerequisites!U$1,"")))</f>
        <v/>
      </c>
      <c r="V37" s="219" t="str">
        <f>IF(MASTERprerequisitesMATRIX!Q34=1,DYNAMICprerequisites!V$3,IF(MASTERprerequisitesMATRIX!Q34=2,DYNAMICprerequisites!V$2,IF(MASTERprerequisitesMATRIX!Q34=3,DYNAMICprerequisites!V$1,"")))</f>
        <v/>
      </c>
      <c r="W37" s="219" t="str">
        <f>IF(MASTERprerequisitesMATRIX!R34=1,DYNAMICprerequisites!W$3,IF(MASTERprerequisitesMATRIX!R34=2,DYNAMICprerequisites!W$2,IF(MASTERprerequisitesMATRIX!R34=3,DYNAMICprerequisites!W$1,"")))</f>
        <v/>
      </c>
      <c r="X37" s="219" t="str">
        <f>IF(MASTERprerequisitesMATRIX!S34=1,DYNAMICprerequisites!X$3,IF(MASTERprerequisitesMATRIX!S34=2,DYNAMICprerequisites!X$2,IF(MASTERprerequisitesMATRIX!S34=3,DYNAMICprerequisites!X$1,"")))</f>
        <v/>
      </c>
      <c r="Y37" s="219" t="str">
        <f>IF(MASTERprerequisitesMATRIX!T34=1,DYNAMICprerequisites!Y$3,IF(MASTERprerequisitesMATRIX!T34=2,DYNAMICprerequisites!Y$2,IF(MASTERprerequisitesMATRIX!T34=3,DYNAMICprerequisites!Y$1,"")))</f>
        <v/>
      </c>
      <c r="Z37" s="219" t="str">
        <f>IF(MASTERprerequisitesMATRIX!U34=1,DYNAMICprerequisites!Z$3,IF(MASTERprerequisitesMATRIX!U34=2,DYNAMICprerequisites!Z$2,IF(MASTERprerequisitesMATRIX!U34=3,DYNAMICprerequisites!Z$1,"")))</f>
        <v/>
      </c>
      <c r="AA37" s="219" t="str">
        <f>IF(MASTERprerequisitesMATRIX!V34=1,DYNAMICprerequisites!AA$3,IF(MASTERprerequisitesMATRIX!V34=2,DYNAMICprerequisites!AA$2,IF(MASTERprerequisitesMATRIX!V34=3,DYNAMICprerequisites!AA$1,"")))</f>
        <v/>
      </c>
      <c r="AB37" s="219" t="str">
        <f>IF(MASTERprerequisitesMATRIX!W34=1,DYNAMICprerequisites!AB$3,IF(MASTERprerequisitesMATRIX!W34=2,DYNAMICprerequisites!AB$2,IF(MASTERprerequisitesMATRIX!W34=3,DYNAMICprerequisites!AB$1,"")))</f>
        <v/>
      </c>
      <c r="AC37" s="219" t="str">
        <f>IF(MASTERprerequisitesMATRIX!X34=1,DYNAMICprerequisites!AC$3,IF(MASTERprerequisitesMATRIX!X34=2,DYNAMICprerequisites!AC$2,IF(MASTERprerequisitesMATRIX!X34=3,DYNAMICprerequisites!AC$1,"")))</f>
        <v/>
      </c>
      <c r="AD37" s="219" t="str">
        <f>IF(MASTERprerequisitesMATRIX!Y34=1,DYNAMICprerequisites!AD$3,IF(MASTERprerequisitesMATRIX!Y34=2,DYNAMICprerequisites!AD$2,IF(MASTERprerequisitesMATRIX!Y34=3,DYNAMICprerequisites!AD$1,"")))</f>
        <v/>
      </c>
      <c r="AE37" s="219" t="str">
        <f>IF(MASTERprerequisitesMATRIX!Z34=1,DYNAMICprerequisites!AE$3,IF(MASTERprerequisitesMATRIX!Z34=2,DYNAMICprerequisites!AE$2,IF(MASTERprerequisitesMATRIX!Z34=3,DYNAMICprerequisites!AE$1,"")))</f>
        <v/>
      </c>
      <c r="AF37" s="219" t="str">
        <f>IF(MASTERprerequisitesMATRIX!AA34=1,DYNAMICprerequisites!AF$3,IF(MASTERprerequisitesMATRIX!AA34=2,DYNAMICprerequisites!AF$2,IF(MASTERprerequisitesMATRIX!AA34=3,DYNAMICprerequisites!AF$1,"")))</f>
        <v/>
      </c>
      <c r="AG37" s="219" t="str">
        <f>IF(MASTERprerequisitesMATRIX!AB34=1,DYNAMICprerequisites!AG$3,IF(MASTERprerequisitesMATRIX!AB34=2,DYNAMICprerequisites!AG$2,IF(MASTERprerequisitesMATRIX!AB34=3,DYNAMICprerequisites!AG$1,"")))</f>
        <v/>
      </c>
      <c r="AH37" s="219" t="str">
        <f>IF(MASTERprerequisitesMATRIX!AC34=1,DYNAMICprerequisites!AH$3,IF(MASTERprerequisitesMATRIX!AC34=2,DYNAMICprerequisites!AH$2,IF(MASTERprerequisitesMATRIX!AC34=3,DYNAMICprerequisites!AH$1,"")))</f>
        <v/>
      </c>
      <c r="AI37" s="219" t="str">
        <f>IF(MASTERprerequisitesMATRIX!AD34=1,DYNAMICprerequisites!AI$3,IF(MASTERprerequisitesMATRIX!AD34=2,DYNAMICprerequisites!AI$2,IF(MASTERprerequisitesMATRIX!AD34=3,DYNAMICprerequisites!AI$1,"")))</f>
        <v/>
      </c>
      <c r="AJ37" s="219" t="str">
        <f>IF(MASTERprerequisitesMATRIX!AE34=1,DYNAMICprerequisites!AJ$3,IF(MASTERprerequisitesMATRIX!AE34=2,DYNAMICprerequisites!AJ$2,IF(MASTERprerequisitesMATRIX!AE34=3,DYNAMICprerequisites!AJ$1,"")))</f>
        <v/>
      </c>
      <c r="AK37" s="219" t="str">
        <f>IF(MASTERprerequisitesMATRIX!AF34=1,DYNAMICprerequisites!AK$3,IF(MASTERprerequisitesMATRIX!AF34=2,DYNAMICprerequisites!AK$2,IF(MASTERprerequisitesMATRIX!AF34=3,DYNAMICprerequisites!AK$1,"")))</f>
        <v/>
      </c>
      <c r="AL37" s="219" t="str">
        <f>IF(MASTERprerequisitesMATRIX!AG34=1,DYNAMICprerequisites!AL$3,IF(MASTERprerequisitesMATRIX!AG34=2,DYNAMICprerequisites!AL$2,IF(MASTERprerequisitesMATRIX!AG34=3,DYNAMICprerequisites!AL$1,"")))</f>
        <v/>
      </c>
      <c r="AM37" s="219" t="str">
        <f>IF(MASTERprerequisitesMATRIX!AH34=1,DYNAMICprerequisites!AM$3,IF(MASTERprerequisitesMATRIX!AH34=2,DYNAMICprerequisites!AM$2,IF(MASTERprerequisitesMATRIX!AH34=3,DYNAMICprerequisites!AM$1,"")))</f>
        <v/>
      </c>
      <c r="AN37" s="219" t="str">
        <f>IF(MASTERprerequisitesMATRIX!AI34=1,DYNAMICprerequisites!AN$3,IF(MASTERprerequisitesMATRIX!AI34=2,DYNAMICprerequisites!AN$2,IF(MASTERprerequisitesMATRIX!AI34=3,DYNAMICprerequisites!AN$1,"")))</f>
        <v/>
      </c>
      <c r="AO37" s="219" t="str">
        <f>IF(MASTERprerequisitesMATRIX!AJ34=1,DYNAMICprerequisites!AO$3,IF(MASTERprerequisitesMATRIX!AJ34=2,DYNAMICprerequisites!AO$2,IF(MASTERprerequisitesMATRIX!AJ34=3,DYNAMICprerequisites!AO$1,"")))</f>
        <v/>
      </c>
      <c r="AP37" s="219" t="str">
        <f>IF(MASTERprerequisitesMATRIX!AK34=1,DYNAMICprerequisites!AP$3,IF(MASTERprerequisitesMATRIX!AK34=2,DYNAMICprerequisites!AP$2,IF(MASTERprerequisitesMATRIX!AK34=3,DYNAMICprerequisites!AP$1,"")))</f>
        <v/>
      </c>
      <c r="AQ37" s="219" t="str">
        <f>IF(MASTERprerequisitesMATRIX!AL34=1,DYNAMICprerequisites!AQ$3,IF(MASTERprerequisitesMATRIX!AL34=2,DYNAMICprerequisites!AQ$2,IF(MASTERprerequisitesMATRIX!AL34=3,DYNAMICprerequisites!AQ$1,"")))</f>
        <v/>
      </c>
      <c r="AR37" s="219" t="str">
        <f>IF(MASTERprerequisitesMATRIX!AM34=1,DYNAMICprerequisites!AR$3,IF(MASTERprerequisitesMATRIX!AM34=2,DYNAMICprerequisites!AR$2,IF(MASTERprerequisitesMATRIX!AM34=3,DYNAMICprerequisites!AR$1,"")))</f>
        <v/>
      </c>
      <c r="AS37" s="219" t="str">
        <f>IF(MASTERprerequisitesMATRIX!AN34=1,DYNAMICprerequisites!AS$3,IF(MASTERprerequisitesMATRIX!AN34=2,DYNAMICprerequisites!AS$2,IF(MASTERprerequisitesMATRIX!AN34=3,DYNAMICprerequisites!AS$1,"")))</f>
        <v/>
      </c>
      <c r="AT37" s="219" t="str">
        <f>IF(MASTERprerequisitesMATRIX!AO34=1,DYNAMICprerequisites!AT$3,IF(MASTERprerequisitesMATRIX!AO34=2,DYNAMICprerequisites!AT$2,IF(MASTERprerequisitesMATRIX!AO34=3,DYNAMICprerequisites!AT$1,"")))</f>
        <v/>
      </c>
      <c r="AU37" s="219" t="str">
        <f>IF(MASTERprerequisitesMATRIX!AP34=1,DYNAMICprerequisites!AU$3,IF(MASTERprerequisitesMATRIX!AP34=2,DYNAMICprerequisites!AU$2,IF(MASTERprerequisitesMATRIX!AP34=3,DYNAMICprerequisites!AU$1,"")))</f>
        <v/>
      </c>
      <c r="AV37" s="219" t="str">
        <f>IF(MASTERprerequisitesMATRIX!AQ34=1,DYNAMICprerequisites!AV$3,IF(MASTERprerequisitesMATRIX!AQ34=2,DYNAMICprerequisites!AV$2,IF(MASTERprerequisitesMATRIX!AQ34=3,DYNAMICprerequisites!AV$1,"")))</f>
        <v/>
      </c>
      <c r="AW37" s="219" t="str">
        <f>IF(MASTERprerequisitesMATRIX!AR34=1,DYNAMICprerequisites!AW$3,IF(MASTERprerequisitesMATRIX!AR34=2,DYNAMICprerequisites!AW$2,IF(MASTERprerequisitesMATRIX!AR34=3,DYNAMICprerequisites!AW$1,"")))</f>
        <v/>
      </c>
      <c r="AX37" s="219" t="str">
        <f>IF(MASTERprerequisitesMATRIX!AS34=1,DYNAMICprerequisites!AX$3,IF(MASTERprerequisitesMATRIX!AS34=2,DYNAMICprerequisites!AX$2,IF(MASTERprerequisitesMATRIX!AS34=3,DYNAMICprerequisites!AX$1,"")))</f>
        <v/>
      </c>
      <c r="AY37" s="219" t="str">
        <f>IF(MASTERprerequisitesMATRIX!AT34=1,DYNAMICprerequisites!AY$3,IF(MASTERprerequisitesMATRIX!AT34=2,DYNAMICprerequisites!AY$2,IF(MASTERprerequisitesMATRIX!AT34=3,DYNAMICprerequisites!AY$1,"")))</f>
        <v/>
      </c>
      <c r="AZ37" s="219" t="str">
        <f>IF(MASTERprerequisitesMATRIX!AU34=1,DYNAMICprerequisites!AZ$3,IF(MASTERprerequisitesMATRIX!AU34=2,DYNAMICprerequisites!AZ$2,IF(MASTERprerequisitesMATRIX!AU34=3,DYNAMICprerequisites!AZ$1,"")))</f>
        <v/>
      </c>
      <c r="BA37" s="219" t="str">
        <f>IF(MASTERprerequisitesMATRIX!AV34=1,DYNAMICprerequisites!BA$3,IF(MASTERprerequisitesMATRIX!AV34=2,DYNAMICprerequisites!BA$2,IF(MASTERprerequisitesMATRIX!AV34=3,DYNAMICprerequisites!BA$1,"")))</f>
        <v/>
      </c>
      <c r="BB37" s="219" t="str">
        <f>IF(MASTERprerequisitesMATRIX!AW34=1,DYNAMICprerequisites!BB$3,IF(MASTERprerequisitesMATRIX!AW34=2,DYNAMICprerequisites!BB$2,IF(MASTERprerequisitesMATRIX!AW34=3,DYNAMICprerequisites!BB$1,"")))</f>
        <v/>
      </c>
      <c r="BC37" s="219" t="str">
        <f>IF(MASTERprerequisitesMATRIX!AX34=1,DYNAMICprerequisites!BC$3,IF(MASTERprerequisitesMATRIX!AX34=2,DYNAMICprerequisites!BC$2,IF(MASTERprerequisitesMATRIX!AX34=3,DYNAMICprerequisites!BC$1,"")))</f>
        <v/>
      </c>
      <c r="BD37" s="219" t="str">
        <f>IF(MASTERprerequisitesMATRIX!AY34=1,DYNAMICprerequisites!BD$3,IF(MASTERprerequisitesMATRIX!AY34=2,DYNAMICprerequisites!BD$2,IF(MASTERprerequisitesMATRIX!AY34=3,DYNAMICprerequisites!BD$1,"")))</f>
        <v/>
      </c>
      <c r="BE37" s="219" t="str">
        <f>IF(MASTERprerequisitesMATRIX!AZ34=1,DYNAMICprerequisites!BE$3,IF(MASTERprerequisitesMATRIX!AZ34=2,DYNAMICprerequisites!BE$2,IF(MASTERprerequisitesMATRIX!AZ34=3,DYNAMICprerequisites!BE$1,"")))</f>
        <v/>
      </c>
      <c r="BF37" s="218" t="str">
        <f ca="1">IF(MASTERprerequisitesMATRIX!BA34=1,DYNAMICprerequisites!BF$3,IF(MASTERprerequisitesMATRIX!BA34=2,DYNAMICprerequisites!BF$2,IF(MASTERprerequisitesMATRIX!BA34=3,DYNAMICprerequisites!BF$1,"")))</f>
        <v xml:space="preserve"> unknown </v>
      </c>
      <c r="BG37" s="219" t="str">
        <f>IF(MASTERprerequisitesMATRIX!BB34=1,DYNAMICprerequisites!BG$3,IF(MASTERprerequisitesMATRIX!BB34=2,DYNAMICprerequisites!BG$2,IF(MASTERprerequisitesMATRIX!BB34=3,DYNAMICprerequisites!BG$1,"")))</f>
        <v/>
      </c>
      <c r="BH37" s="219" t="str">
        <f>IF(MASTERprerequisitesMATRIX!BC34=1,DYNAMICprerequisites!BH$3,IF(MASTERprerequisitesMATRIX!BC34=2,DYNAMICprerequisites!BH$2,IF(MASTERprerequisitesMATRIX!BC34=3,DYNAMICprerequisites!BH$1,"")))</f>
        <v/>
      </c>
      <c r="BI37" s="219" t="str">
        <f>IF(MASTERprerequisitesMATRIX!BD34=1,DYNAMICprerequisites!BI$3,IF(MASTERprerequisitesMATRIX!BD34=2,DYNAMICprerequisites!BI$2,IF(MASTERprerequisitesMATRIX!BD34=3,DYNAMICprerequisites!BI$1,"")))</f>
        <v/>
      </c>
      <c r="BJ37" s="219" t="str">
        <f>IF(MASTERprerequisitesMATRIX!BE34=1,DYNAMICprerequisites!BJ$3,IF(MASTERprerequisitesMATRIX!BE34=2,DYNAMICprerequisites!BJ$2,IF(MASTERprerequisitesMATRIX!BE34=3,DYNAMICprerequisites!BJ$1,"")))</f>
        <v/>
      </c>
      <c r="BK37" s="219" t="str">
        <f>IF(MASTERprerequisitesMATRIX!BF34=1,DYNAMICprerequisites!BK$3,IF(MASTERprerequisitesMATRIX!BF34=2,DYNAMICprerequisites!BK$2,IF(MASTERprerequisitesMATRIX!BF34=3,DYNAMICprerequisites!BK$1,"")))</f>
        <v/>
      </c>
      <c r="BL37" s="219" t="str">
        <f>IF(MASTERprerequisitesMATRIX!BG34=1,DYNAMICprerequisites!BL$3,IF(MASTERprerequisitesMATRIX!BG34=2,DYNAMICprerequisites!BL$2,IF(MASTERprerequisitesMATRIX!BG34=3,DYNAMICprerequisites!BL$1,"")))</f>
        <v/>
      </c>
      <c r="BM37" s="219" t="str">
        <f>IF(MASTERprerequisitesMATRIX!BH34=1,DYNAMICprerequisites!BM$3,IF(MASTERprerequisitesMATRIX!BH34=2,DYNAMICprerequisites!BM$2,IF(MASTERprerequisitesMATRIX!BH34=3,DYNAMICprerequisites!BM$1,"")))</f>
        <v/>
      </c>
      <c r="BN37" s="219" t="str">
        <f>IF(MASTERprerequisitesMATRIX!BI34=1,DYNAMICprerequisites!BN$3,IF(MASTERprerequisitesMATRIX!BI34=2,DYNAMICprerequisites!BN$2,IF(MASTERprerequisitesMATRIX!BI34=3,DYNAMICprerequisites!BN$1,"")))</f>
        <v/>
      </c>
      <c r="BO37" s="219" t="str">
        <f>IF(MASTERprerequisitesMATRIX!BJ34=1,DYNAMICprerequisites!BO$3,IF(MASTERprerequisitesMATRIX!BJ34=2,DYNAMICprerequisites!BO$2,IF(MASTERprerequisitesMATRIX!BJ34=3,DYNAMICprerequisites!BO$1,"")))</f>
        <v/>
      </c>
      <c r="BP37" s="219" t="str">
        <f>IF(MASTERprerequisitesMATRIX!BK34=1,DYNAMICprerequisites!BP$3,IF(MASTERprerequisitesMATRIX!BK34=2,DYNAMICprerequisites!BP$2,IF(MASTERprerequisitesMATRIX!BK34=3,DYNAMICprerequisites!BP$1,"")))</f>
        <v/>
      </c>
      <c r="BQ37" s="219" t="str">
        <f>IF(MASTERprerequisitesMATRIX!BL34=1,DYNAMICprerequisites!BQ$3,IF(MASTERprerequisitesMATRIX!BL34=2,DYNAMICprerequisites!BQ$2,IF(MASTERprerequisitesMATRIX!BL34=3,DYNAMICprerequisites!BQ$1,"")))</f>
        <v/>
      </c>
      <c r="BR37" s="219" t="str">
        <f>IF(MASTERprerequisitesMATRIX!BM34=1,DYNAMICprerequisites!BR$3,IF(MASTERprerequisitesMATRIX!BM34=2,DYNAMICprerequisites!BR$2,IF(MASTERprerequisitesMATRIX!BM34=3,DYNAMICprerequisites!BR$1,"")))</f>
        <v/>
      </c>
      <c r="BS37" s="219" t="str">
        <f>IF(MASTERprerequisitesMATRIX!BN34=1,DYNAMICprerequisites!BS$3,IF(MASTERprerequisitesMATRIX!BN34=2,DYNAMICprerequisites!BS$2,IF(MASTERprerequisitesMATRIX!BN34=3,DYNAMICprerequisites!BS$1,"")))</f>
        <v/>
      </c>
      <c r="BT37" s="219" t="str">
        <f>IF(MASTERprerequisitesMATRIX!BO34=1,DYNAMICprerequisites!BT$3,IF(MASTERprerequisitesMATRIX!BO34=2,DYNAMICprerequisites!BT$2,IF(MASTERprerequisitesMATRIX!BO34=3,DYNAMICprerequisites!BT$1,"")))</f>
        <v/>
      </c>
      <c r="BU37" s="219" t="str">
        <f>IF(MASTERprerequisitesMATRIX!BP34=1,DYNAMICprerequisites!BU$3,IF(MASTERprerequisitesMATRIX!BP34=2,DYNAMICprerequisites!BU$2,IF(MASTERprerequisitesMATRIX!BP34=3,DYNAMICprerequisites!BU$1,"")))</f>
        <v/>
      </c>
      <c r="BV37" s="219" t="str">
        <f>IF(MASTERprerequisitesMATRIX!BQ34=1,DYNAMICprerequisites!BV$3,IF(MASTERprerequisitesMATRIX!BQ34=2,DYNAMICprerequisites!BV$2,IF(MASTERprerequisitesMATRIX!BQ34=3,DYNAMICprerequisites!BV$1,"")))</f>
        <v/>
      </c>
      <c r="BW37" s="219" t="str">
        <f>IF(MASTERprerequisitesMATRIX!BR34=1,DYNAMICprerequisites!BW$3,IF(MASTERprerequisitesMATRIX!BR34=2,DYNAMICprerequisites!BW$2,IF(MASTERprerequisitesMATRIX!BR34=3,DYNAMICprerequisites!BW$1,"")))</f>
        <v/>
      </c>
      <c r="BX37" s="219" t="str">
        <f>IF(MASTERprerequisitesMATRIX!BS34=1,DYNAMICprerequisites!BX$3,IF(MASTERprerequisitesMATRIX!BS34=2,DYNAMICprerequisites!BX$2,IF(MASTERprerequisitesMATRIX!BS34=3,DYNAMICprerequisites!BX$1,"")))</f>
        <v/>
      </c>
      <c r="BY37" s="219" t="str">
        <f>IF(MASTERprerequisitesMATRIX!BT34=1,DYNAMICprerequisites!BY$3,IF(MASTERprerequisitesMATRIX!BT34=2,DYNAMICprerequisites!BY$2,IF(MASTERprerequisitesMATRIX!BT34=3,DYNAMICprerequisites!BY$1,"")))</f>
        <v/>
      </c>
      <c r="BZ37" s="219" t="str">
        <f>IF(MASTERprerequisitesMATRIX!BU34=1,DYNAMICprerequisites!BZ$3,IF(MASTERprerequisitesMATRIX!BU34=2,DYNAMICprerequisites!BZ$2,IF(MASTERprerequisitesMATRIX!BU34=3,DYNAMICprerequisites!BZ$1,"")))</f>
        <v/>
      </c>
      <c r="CA37" s="219"/>
      <c r="CB37" s="219"/>
      <c r="CC37" s="219"/>
      <c r="CD37" s="219"/>
      <c r="CE37" s="219"/>
      <c r="CF37" s="219"/>
      <c r="CG37" s="219"/>
      <c r="CH37" s="219"/>
      <c r="CI37" s="219"/>
      <c r="CJ37" s="219"/>
      <c r="CK37" s="219"/>
      <c r="CL37" s="219"/>
      <c r="CM37" s="219"/>
      <c r="CN37" s="219"/>
      <c r="CO37" s="219"/>
      <c r="CP37" s="219"/>
      <c r="CQ37" s="219"/>
      <c r="CR37" s="219"/>
      <c r="CS37" s="219"/>
      <c r="CT37" s="219"/>
      <c r="CU37" s="219"/>
      <c r="CV37" s="219"/>
      <c r="CW37" s="219"/>
      <c r="CX37" s="219"/>
      <c r="CY37" s="219"/>
      <c r="CZ37" s="219"/>
      <c r="DA37" s="219"/>
      <c r="DB37" s="219"/>
      <c r="DC37" s="219"/>
      <c r="DD37" s="219"/>
      <c r="DE37" s="219"/>
      <c r="DF37" s="219"/>
      <c r="DG37" s="219"/>
      <c r="DH37" s="219"/>
      <c r="DI37" s="219"/>
      <c r="DJ37" s="219"/>
      <c r="DK37" s="219"/>
      <c r="DL37" s="219"/>
      <c r="DM37" s="219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  <c r="DY37" s="219"/>
      <c r="DZ37" s="219"/>
      <c r="EA37" s="219"/>
      <c r="EB37" s="219"/>
      <c r="EC37" s="219"/>
      <c r="ED37" s="219"/>
      <c r="EE37" s="219"/>
      <c r="EF37" s="219"/>
      <c r="EG37" s="219"/>
      <c r="EH37" s="219"/>
      <c r="EI37" s="219"/>
      <c r="EJ37" s="219"/>
      <c r="EK37" s="219"/>
      <c r="EL37" s="219"/>
      <c r="EM37" s="219"/>
      <c r="EN37" s="219"/>
      <c r="EO37" s="219"/>
      <c r="EP37" s="219"/>
      <c r="EQ37" s="219"/>
      <c r="ER37" s="219"/>
      <c r="ES37" s="219"/>
      <c r="ET37" s="219"/>
      <c r="EU37" s="219"/>
      <c r="EV37" s="219"/>
      <c r="EW37" s="219"/>
      <c r="EX37" s="219"/>
      <c r="EY37" s="219"/>
      <c r="EZ37" s="219"/>
      <c r="FA37" s="219"/>
      <c r="FB37" s="219"/>
      <c r="FC37" s="219"/>
      <c r="FD37" s="219"/>
      <c r="FE37" s="219"/>
      <c r="FF37" s="219"/>
      <c r="FG37" s="219"/>
      <c r="FH37" s="219"/>
      <c r="FI37" s="219"/>
      <c r="FJ37" s="219"/>
      <c r="FK37" s="219"/>
      <c r="FL37" s="219"/>
      <c r="FM37" s="219"/>
      <c r="FN37" s="219"/>
      <c r="FO37" s="219"/>
      <c r="FP37" s="219"/>
      <c r="FQ37" s="219"/>
      <c r="FR37" s="219"/>
      <c r="FS37" s="219"/>
      <c r="FT37" s="219"/>
      <c r="FU37" s="219"/>
      <c r="FV37" s="219"/>
      <c r="FW37" s="219"/>
      <c r="FX37" s="219"/>
      <c r="FY37" s="219"/>
      <c r="FZ37" s="219"/>
      <c r="GA37" s="219"/>
      <c r="GB37" s="219"/>
      <c r="GC37" s="219"/>
      <c r="GD37" s="219"/>
      <c r="GE37" s="219"/>
      <c r="GF37" s="219"/>
      <c r="GG37" s="219"/>
      <c r="GH37" s="219"/>
      <c r="GI37" s="219"/>
      <c r="GJ37" s="219"/>
      <c r="GK37" s="219"/>
      <c r="GL37" s="219"/>
      <c r="GM37" s="219"/>
      <c r="GN37" s="219"/>
      <c r="GO37" s="219"/>
      <c r="GP37" s="219"/>
      <c r="GQ37" s="219"/>
      <c r="GR37" s="219"/>
      <c r="GS37" s="219"/>
      <c r="GT37" s="219"/>
      <c r="GU37" s="219"/>
      <c r="GV37" s="219"/>
      <c r="GW37" s="219"/>
      <c r="GX37" s="219"/>
      <c r="GY37" s="219"/>
      <c r="GZ37" s="219"/>
      <c r="HA37" s="219"/>
      <c r="HB37" s="219"/>
      <c r="HC37" s="219"/>
      <c r="HD37" s="219"/>
      <c r="HE37" s="219"/>
      <c r="HF37" s="219"/>
      <c r="HG37" s="219"/>
      <c r="HH37" s="219"/>
      <c r="HI37" s="219"/>
      <c r="HJ37" s="219"/>
      <c r="HK37" s="219"/>
      <c r="HL37" s="219"/>
      <c r="HM37" s="219"/>
      <c r="HN37" s="219"/>
      <c r="HO37" s="219"/>
      <c r="HP37" s="219"/>
      <c r="HQ37" s="219"/>
      <c r="HR37" s="219"/>
      <c r="HS37" s="219"/>
      <c r="HT37" s="219"/>
      <c r="HU37" s="219"/>
      <c r="HV37" s="219"/>
      <c r="HW37" s="219"/>
      <c r="HX37" s="219"/>
      <c r="HY37" s="219"/>
      <c r="HZ37" s="219"/>
      <c r="IA37" s="219"/>
      <c r="IB37" s="219"/>
      <c r="IC37" s="219"/>
      <c r="ID37" s="219"/>
      <c r="IE37" s="219"/>
      <c r="IF37" s="219"/>
      <c r="IG37" s="219"/>
      <c r="IH37" s="219"/>
      <c r="II37" s="219"/>
      <c r="IJ37" s="219"/>
      <c r="IK37" s="219"/>
      <c r="IL37" s="219"/>
      <c r="IM37" s="219"/>
      <c r="IN37" s="219"/>
      <c r="IO37" s="219"/>
      <c r="IP37" s="219"/>
      <c r="IQ37" s="219"/>
      <c r="IR37" s="219"/>
      <c r="IS37" s="219"/>
      <c r="IT37" s="219"/>
      <c r="IU37" s="219"/>
      <c r="IV37" s="219"/>
      <c r="IW37" s="219"/>
      <c r="IX37" s="219"/>
      <c r="IY37" s="219"/>
      <c r="IZ37" s="219"/>
      <c r="JA37" s="219"/>
      <c r="JB37" s="219"/>
      <c r="JC37" s="219"/>
      <c r="JD37" s="219"/>
      <c r="JE37" s="219"/>
      <c r="JF37" s="219"/>
      <c r="JG37" s="219"/>
      <c r="JH37" s="219"/>
      <c r="JI37" s="219"/>
      <c r="JJ37" s="219"/>
      <c r="JK37" s="219"/>
      <c r="JL37" s="219"/>
      <c r="JM37" s="219"/>
      <c r="JN37" s="219"/>
      <c r="JO37" s="219"/>
      <c r="JP37" s="219"/>
      <c r="JQ37" s="219"/>
      <c r="JR37" s="219"/>
      <c r="JS37" s="219"/>
      <c r="JT37" s="219"/>
      <c r="JU37" s="219"/>
      <c r="JV37" s="219"/>
      <c r="JW37" s="219"/>
      <c r="JX37" s="219"/>
      <c r="JY37" s="219"/>
      <c r="JZ37" s="219"/>
      <c r="KA37" s="219"/>
      <c r="KB37" s="219"/>
      <c r="KC37" s="219"/>
      <c r="KD37" s="219"/>
      <c r="KE37" s="219"/>
      <c r="KF37" s="219"/>
      <c r="KG37" s="219"/>
      <c r="KH37" s="219"/>
      <c r="KI37" s="219"/>
      <c r="KJ37" s="219"/>
      <c r="KK37" s="219"/>
      <c r="KL37" s="219"/>
      <c r="KM37" s="219"/>
      <c r="KN37" s="219"/>
      <c r="KO37" s="219"/>
      <c r="KP37" s="219"/>
      <c r="KQ37" s="219"/>
      <c r="KR37" s="219"/>
      <c r="KS37" s="219"/>
      <c r="KT37" s="219"/>
      <c r="KU37" s="219"/>
      <c r="KV37" s="219"/>
      <c r="KW37" s="219"/>
      <c r="KX37" s="219"/>
      <c r="KY37" s="219"/>
      <c r="KZ37" s="219"/>
      <c r="LA37" s="219"/>
      <c r="LB37" s="219"/>
      <c r="LC37" s="219"/>
      <c r="LD37" s="219"/>
      <c r="LE37" s="219"/>
    </row>
    <row r="38" spans="1:317" x14ac:dyDescent="0.25">
      <c r="A38" s="214" t="str">
        <f t="shared" si="8"/>
        <v>COM 101</v>
      </c>
      <c r="B38" s="214" t="str">
        <f t="shared" si="9"/>
        <v>FA, SP</v>
      </c>
      <c r="C38" s="214" t="str">
        <f t="shared" si="10"/>
        <v>Oral Communication</v>
      </c>
      <c r="D38" s="214" t="str">
        <f t="shared" si="11"/>
        <v>None</v>
      </c>
      <c r="E38" s="214" t="str">
        <f t="shared" si="12"/>
        <v/>
      </c>
      <c r="F38" s="211" t="str">
        <f>MASTERprerequisitesMATRIX!A35</f>
        <v>COM 101</v>
      </c>
      <c r="G38" s="211" t="str">
        <f>MASTERprerequisitesMATRIX!B35</f>
        <v>FA, SP</v>
      </c>
      <c r="H38" s="211" t="str">
        <f>MASTERprerequisitesMATRIX!C35</f>
        <v>Oral Communication</v>
      </c>
      <c r="I38" s="211" t="str">
        <f>MASTERprerequisitesMATRIX!D35</f>
        <v>None</v>
      </c>
      <c r="J38" s="219" t="str">
        <f>IF(MASTERprerequisitesMATRIX!E35=1,DYNAMICprerequisites!J$3,IF(MASTERprerequisitesMATRIX!E35=2,DYNAMICprerequisites!J$2,IF(MASTERprerequisitesMATRIX!E35=3,DYNAMICprerequisites!J$1,"")))</f>
        <v/>
      </c>
      <c r="K38" s="219" t="str">
        <f>IF(MASTERprerequisitesMATRIX!F35=1,DYNAMICprerequisites!K$3,IF(MASTERprerequisitesMATRIX!F35=2,DYNAMICprerequisites!K$2,IF(MASTERprerequisitesMATRIX!F35=3,DYNAMICprerequisites!K$1,"")))</f>
        <v/>
      </c>
      <c r="L38" s="219" t="str">
        <f>IF(MASTERprerequisitesMATRIX!G35=1,DYNAMICprerequisites!L$3,IF(MASTERprerequisitesMATRIX!G35=2,DYNAMICprerequisites!L$2,IF(MASTERprerequisitesMATRIX!G35=3,DYNAMICprerequisites!L$1,"")))</f>
        <v/>
      </c>
      <c r="M38" s="219" t="str">
        <f>IF(MASTERprerequisitesMATRIX!H35=1,DYNAMICprerequisites!M$3,IF(MASTERprerequisitesMATRIX!H35=2,DYNAMICprerequisites!M$2,IF(MASTERprerequisitesMATRIX!H35=3,DYNAMICprerequisites!M$1,"")))</f>
        <v/>
      </c>
      <c r="N38" s="219" t="str">
        <f>IF(MASTERprerequisitesMATRIX!I35=1,DYNAMICprerequisites!N$3,IF(MASTERprerequisitesMATRIX!I35=2,DYNAMICprerequisites!N$2,IF(MASTERprerequisitesMATRIX!I35=3,DYNAMICprerequisites!N$1,"")))</f>
        <v/>
      </c>
      <c r="O38" s="219" t="str">
        <f>IF(MASTERprerequisitesMATRIX!J35=1,DYNAMICprerequisites!O$3,IF(MASTERprerequisitesMATRIX!J35=2,DYNAMICprerequisites!O$2,IF(MASTERprerequisitesMATRIX!J35=3,DYNAMICprerequisites!O$1,"")))</f>
        <v/>
      </c>
      <c r="P38" s="219" t="str">
        <f>IF(MASTERprerequisitesMATRIX!K35=1,DYNAMICprerequisites!P$3,IF(MASTERprerequisitesMATRIX!K35=2,DYNAMICprerequisites!P$2,IF(MASTERprerequisitesMATRIX!K35=3,DYNAMICprerequisites!P$1,"")))</f>
        <v/>
      </c>
      <c r="Q38" s="219" t="str">
        <f>IF(MASTERprerequisitesMATRIX!L35=1,DYNAMICprerequisites!Q$3,IF(MASTERprerequisitesMATRIX!L35=2,DYNAMICprerequisites!Q$2,IF(MASTERprerequisitesMATRIX!L35=3,DYNAMICprerequisites!Q$1,"")))</f>
        <v/>
      </c>
      <c r="R38" s="219" t="str">
        <f>IF(MASTERprerequisitesMATRIX!M35=1,DYNAMICprerequisites!R$3,IF(MASTERprerequisitesMATRIX!M35=2,DYNAMICprerequisites!R$2,IF(MASTERprerequisitesMATRIX!M35=3,DYNAMICprerequisites!R$1,"")))</f>
        <v/>
      </c>
      <c r="S38" s="219" t="str">
        <f>IF(MASTERprerequisitesMATRIX!N35=1,DYNAMICprerequisites!S$3,IF(MASTERprerequisitesMATRIX!N35=2,DYNAMICprerequisites!S$2,IF(MASTERprerequisitesMATRIX!N35=3,DYNAMICprerequisites!S$1,"")))</f>
        <v/>
      </c>
      <c r="T38" s="219" t="str">
        <f>IF(MASTERprerequisitesMATRIX!O35=1,DYNAMICprerequisites!T$3,IF(MASTERprerequisitesMATRIX!O35=2,DYNAMICprerequisites!T$2,IF(MASTERprerequisitesMATRIX!O35=3,DYNAMICprerequisites!T$1,"")))</f>
        <v/>
      </c>
      <c r="U38" s="219" t="str">
        <f>IF(MASTERprerequisitesMATRIX!P35=1,DYNAMICprerequisites!U$3,IF(MASTERprerequisitesMATRIX!P35=2,DYNAMICprerequisites!U$2,IF(MASTERprerequisitesMATRIX!P35=3,DYNAMICprerequisites!U$1,"")))</f>
        <v/>
      </c>
      <c r="V38" s="219" t="str">
        <f>IF(MASTERprerequisitesMATRIX!Q35=1,DYNAMICprerequisites!V$3,IF(MASTERprerequisitesMATRIX!Q35=2,DYNAMICprerequisites!V$2,IF(MASTERprerequisitesMATRIX!Q35=3,DYNAMICprerequisites!V$1,"")))</f>
        <v/>
      </c>
      <c r="W38" s="219" t="str">
        <f>IF(MASTERprerequisitesMATRIX!R35=1,DYNAMICprerequisites!W$3,IF(MASTERprerequisitesMATRIX!R35=2,DYNAMICprerequisites!W$2,IF(MASTERprerequisitesMATRIX!R35=3,DYNAMICprerequisites!W$1,"")))</f>
        <v/>
      </c>
      <c r="X38" s="219" t="str">
        <f>IF(MASTERprerequisitesMATRIX!S35=1,DYNAMICprerequisites!X$3,IF(MASTERprerequisitesMATRIX!S35=2,DYNAMICprerequisites!X$2,IF(MASTERprerequisitesMATRIX!S35=3,DYNAMICprerequisites!X$1,"")))</f>
        <v/>
      </c>
      <c r="Y38" s="219" t="str">
        <f>IF(MASTERprerequisitesMATRIX!T35=1,DYNAMICprerequisites!Y$3,IF(MASTERprerequisitesMATRIX!T35=2,DYNAMICprerequisites!Y$2,IF(MASTERprerequisitesMATRIX!T35=3,DYNAMICprerequisites!Y$1,"")))</f>
        <v/>
      </c>
      <c r="Z38" s="219" t="str">
        <f>IF(MASTERprerequisitesMATRIX!U35=1,DYNAMICprerequisites!Z$3,IF(MASTERprerequisitesMATRIX!U35=2,DYNAMICprerequisites!Z$2,IF(MASTERprerequisitesMATRIX!U35=3,DYNAMICprerequisites!Z$1,"")))</f>
        <v/>
      </c>
      <c r="AA38" s="219" t="str">
        <f>IF(MASTERprerequisitesMATRIX!V35=1,DYNAMICprerequisites!AA$3,IF(MASTERprerequisitesMATRIX!V35=2,DYNAMICprerequisites!AA$2,IF(MASTERprerequisitesMATRIX!V35=3,DYNAMICprerequisites!AA$1,"")))</f>
        <v/>
      </c>
      <c r="AB38" s="219" t="str">
        <f>IF(MASTERprerequisitesMATRIX!W35=1,DYNAMICprerequisites!AB$3,IF(MASTERprerequisitesMATRIX!W35=2,DYNAMICprerequisites!AB$2,IF(MASTERprerequisitesMATRIX!W35=3,DYNAMICprerequisites!AB$1,"")))</f>
        <v/>
      </c>
      <c r="AC38" s="219" t="str">
        <f>IF(MASTERprerequisitesMATRIX!X35=1,DYNAMICprerequisites!AC$3,IF(MASTERprerequisitesMATRIX!X35=2,DYNAMICprerequisites!AC$2,IF(MASTERprerequisitesMATRIX!X35=3,DYNAMICprerequisites!AC$1,"")))</f>
        <v/>
      </c>
      <c r="AD38" s="219" t="str">
        <f>IF(MASTERprerequisitesMATRIX!Y35=1,DYNAMICprerequisites!AD$3,IF(MASTERprerequisitesMATRIX!Y35=2,DYNAMICprerequisites!AD$2,IF(MASTERprerequisitesMATRIX!Y35=3,DYNAMICprerequisites!AD$1,"")))</f>
        <v/>
      </c>
      <c r="AE38" s="219" t="str">
        <f>IF(MASTERprerequisitesMATRIX!Z35=1,DYNAMICprerequisites!AE$3,IF(MASTERprerequisitesMATRIX!Z35=2,DYNAMICprerequisites!AE$2,IF(MASTERprerequisitesMATRIX!Z35=3,DYNAMICprerequisites!AE$1,"")))</f>
        <v/>
      </c>
      <c r="AF38" s="219" t="str">
        <f>IF(MASTERprerequisitesMATRIX!AA35=1,DYNAMICprerequisites!AF$3,IF(MASTERprerequisitesMATRIX!AA35=2,DYNAMICprerequisites!AF$2,IF(MASTERprerequisitesMATRIX!AA35=3,DYNAMICprerequisites!AF$1,"")))</f>
        <v/>
      </c>
      <c r="AG38" s="219" t="str">
        <f>IF(MASTERprerequisitesMATRIX!AB35=1,DYNAMICprerequisites!AG$3,IF(MASTERprerequisitesMATRIX!AB35=2,DYNAMICprerequisites!AG$2,IF(MASTERprerequisitesMATRIX!AB35=3,DYNAMICprerequisites!AG$1,"")))</f>
        <v/>
      </c>
      <c r="AH38" s="219" t="str">
        <f>IF(MASTERprerequisitesMATRIX!AC35=1,DYNAMICprerequisites!AH$3,IF(MASTERprerequisitesMATRIX!AC35=2,DYNAMICprerequisites!AH$2,IF(MASTERprerequisitesMATRIX!AC35=3,DYNAMICprerequisites!AH$1,"")))</f>
        <v/>
      </c>
      <c r="AI38" s="219" t="str">
        <f>IF(MASTERprerequisitesMATRIX!AD35=1,DYNAMICprerequisites!AI$3,IF(MASTERprerequisitesMATRIX!AD35=2,DYNAMICprerequisites!AI$2,IF(MASTERprerequisitesMATRIX!AD35=3,DYNAMICprerequisites!AI$1,"")))</f>
        <v/>
      </c>
      <c r="AJ38" s="219" t="str">
        <f>IF(MASTERprerequisitesMATRIX!AE35=1,DYNAMICprerequisites!AJ$3,IF(MASTERprerequisitesMATRIX!AE35=2,DYNAMICprerequisites!AJ$2,IF(MASTERprerequisitesMATRIX!AE35=3,DYNAMICprerequisites!AJ$1,"")))</f>
        <v/>
      </c>
      <c r="AK38" s="219" t="str">
        <f>IF(MASTERprerequisitesMATRIX!AF35=1,DYNAMICprerequisites!AK$3,IF(MASTERprerequisitesMATRIX!AF35=2,DYNAMICprerequisites!AK$2,IF(MASTERprerequisitesMATRIX!AF35=3,DYNAMICprerequisites!AK$1,"")))</f>
        <v/>
      </c>
      <c r="AL38" s="219" t="str">
        <f>IF(MASTERprerequisitesMATRIX!AG35=1,DYNAMICprerequisites!AL$3,IF(MASTERprerequisitesMATRIX!AG35=2,DYNAMICprerequisites!AL$2,IF(MASTERprerequisitesMATRIX!AG35=3,DYNAMICprerequisites!AL$1,"")))</f>
        <v/>
      </c>
      <c r="AM38" s="219" t="str">
        <f>IF(MASTERprerequisitesMATRIX!AH35=1,DYNAMICprerequisites!AM$3,IF(MASTERprerequisitesMATRIX!AH35=2,DYNAMICprerequisites!AM$2,IF(MASTERprerequisitesMATRIX!AH35=3,DYNAMICprerequisites!AM$1,"")))</f>
        <v/>
      </c>
      <c r="AN38" s="219" t="str">
        <f>IF(MASTERprerequisitesMATRIX!AI35=1,DYNAMICprerequisites!AN$3,IF(MASTERprerequisitesMATRIX!AI35=2,DYNAMICprerequisites!AN$2,IF(MASTERprerequisitesMATRIX!AI35=3,DYNAMICprerequisites!AN$1,"")))</f>
        <v/>
      </c>
      <c r="AO38" s="219" t="str">
        <f>IF(MASTERprerequisitesMATRIX!AJ35=1,DYNAMICprerequisites!AO$3,IF(MASTERprerequisitesMATRIX!AJ35=2,DYNAMICprerequisites!AO$2,IF(MASTERprerequisitesMATRIX!AJ35=3,DYNAMICprerequisites!AO$1,"")))</f>
        <v/>
      </c>
      <c r="AP38" s="219" t="str">
        <f>IF(MASTERprerequisitesMATRIX!AK35=1,DYNAMICprerequisites!AP$3,IF(MASTERprerequisitesMATRIX!AK35=2,DYNAMICprerequisites!AP$2,IF(MASTERprerequisitesMATRIX!AK35=3,DYNAMICprerequisites!AP$1,"")))</f>
        <v/>
      </c>
      <c r="AQ38" s="219" t="str">
        <f>IF(MASTERprerequisitesMATRIX!AL35=1,DYNAMICprerequisites!AQ$3,IF(MASTERprerequisitesMATRIX!AL35=2,DYNAMICprerequisites!AQ$2,IF(MASTERprerequisitesMATRIX!AL35=3,DYNAMICprerequisites!AQ$1,"")))</f>
        <v/>
      </c>
      <c r="AR38" s="219" t="str">
        <f>IF(MASTERprerequisitesMATRIX!AM35=1,DYNAMICprerequisites!AR$3,IF(MASTERprerequisitesMATRIX!AM35=2,DYNAMICprerequisites!AR$2,IF(MASTERprerequisitesMATRIX!AM35=3,DYNAMICprerequisites!AR$1,"")))</f>
        <v/>
      </c>
      <c r="AS38" s="219" t="str">
        <f>IF(MASTERprerequisitesMATRIX!AN35=1,DYNAMICprerequisites!AS$3,IF(MASTERprerequisitesMATRIX!AN35=2,DYNAMICprerequisites!AS$2,IF(MASTERprerequisitesMATRIX!AN35=3,DYNAMICprerequisites!AS$1,"")))</f>
        <v/>
      </c>
      <c r="AT38" s="219" t="str">
        <f>IF(MASTERprerequisitesMATRIX!AO35=1,DYNAMICprerequisites!AT$3,IF(MASTERprerequisitesMATRIX!AO35=2,DYNAMICprerequisites!AT$2,IF(MASTERprerequisitesMATRIX!AO35=3,DYNAMICprerequisites!AT$1,"")))</f>
        <v/>
      </c>
      <c r="AU38" s="219" t="str">
        <f>IF(MASTERprerequisitesMATRIX!AP35=1,DYNAMICprerequisites!AU$3,IF(MASTERprerequisitesMATRIX!AP35=2,DYNAMICprerequisites!AU$2,IF(MASTERprerequisitesMATRIX!AP35=3,DYNAMICprerequisites!AU$1,"")))</f>
        <v/>
      </c>
      <c r="AV38" s="219" t="str">
        <f>IF(MASTERprerequisitesMATRIX!AQ35=1,DYNAMICprerequisites!AV$3,IF(MASTERprerequisitesMATRIX!AQ35=2,DYNAMICprerequisites!AV$2,IF(MASTERprerequisitesMATRIX!AQ35=3,DYNAMICprerequisites!AV$1,"")))</f>
        <v/>
      </c>
      <c r="AW38" s="219" t="str">
        <f>IF(MASTERprerequisitesMATRIX!AR35=1,DYNAMICprerequisites!AW$3,IF(MASTERprerequisitesMATRIX!AR35=2,DYNAMICprerequisites!AW$2,IF(MASTERprerequisitesMATRIX!AR35=3,DYNAMICprerequisites!AW$1,"")))</f>
        <v/>
      </c>
      <c r="AX38" s="219" t="str">
        <f>IF(MASTERprerequisitesMATRIX!AS35=1,DYNAMICprerequisites!AX$3,IF(MASTERprerequisitesMATRIX!AS35=2,DYNAMICprerequisites!AX$2,IF(MASTERprerequisitesMATRIX!AS35=3,DYNAMICprerequisites!AX$1,"")))</f>
        <v/>
      </c>
      <c r="AY38" s="219" t="str">
        <f>IF(MASTERprerequisitesMATRIX!AT35=1,DYNAMICprerequisites!AY$3,IF(MASTERprerequisitesMATRIX!AT35=2,DYNAMICprerequisites!AY$2,IF(MASTERprerequisitesMATRIX!AT35=3,DYNAMICprerequisites!AY$1,"")))</f>
        <v/>
      </c>
      <c r="AZ38" s="219" t="str">
        <f>IF(MASTERprerequisitesMATRIX!AU35=1,DYNAMICprerequisites!AZ$3,IF(MASTERprerequisitesMATRIX!AU35=2,DYNAMICprerequisites!AZ$2,IF(MASTERprerequisitesMATRIX!AU35=3,DYNAMICprerequisites!AZ$1,"")))</f>
        <v/>
      </c>
      <c r="BA38" s="219" t="str">
        <f>IF(MASTERprerequisitesMATRIX!AV35=1,DYNAMICprerequisites!BA$3,IF(MASTERprerequisitesMATRIX!AV35=2,DYNAMICprerequisites!BA$2,IF(MASTERprerequisitesMATRIX!AV35=3,DYNAMICprerequisites!BA$1,"")))</f>
        <v/>
      </c>
      <c r="BB38" s="219" t="str">
        <f>IF(MASTERprerequisitesMATRIX!AW35=1,DYNAMICprerequisites!BB$3,IF(MASTERprerequisitesMATRIX!AW35=2,DYNAMICprerequisites!BB$2,IF(MASTERprerequisitesMATRIX!AW35=3,DYNAMICprerequisites!BB$1,"")))</f>
        <v/>
      </c>
      <c r="BC38" s="219" t="str">
        <f>IF(MASTERprerequisitesMATRIX!AX35=1,DYNAMICprerequisites!BC$3,IF(MASTERprerequisitesMATRIX!AX35=2,DYNAMICprerequisites!BC$2,IF(MASTERprerequisitesMATRIX!AX35=3,DYNAMICprerequisites!BC$1,"")))</f>
        <v/>
      </c>
      <c r="BD38" s="219" t="str">
        <f>IF(MASTERprerequisitesMATRIX!AY35=1,DYNAMICprerequisites!BD$3,IF(MASTERprerequisitesMATRIX!AY35=2,DYNAMICprerequisites!BD$2,IF(MASTERprerequisitesMATRIX!AY35=3,DYNAMICprerequisites!BD$1,"")))</f>
        <v/>
      </c>
      <c r="BE38" s="219" t="str">
        <f>IF(MASTERprerequisitesMATRIX!AZ35=1,DYNAMICprerequisites!BE$3,IF(MASTERprerequisitesMATRIX!AZ35=2,DYNAMICprerequisites!BE$2,IF(MASTERprerequisitesMATRIX!AZ35=3,DYNAMICprerequisites!BE$1,"")))</f>
        <v/>
      </c>
      <c r="BF38" s="219" t="str">
        <f>IF(MASTERprerequisitesMATRIX!BA35=1,DYNAMICprerequisites!BF$3,IF(MASTERprerequisitesMATRIX!BA35=2,DYNAMICprerequisites!BF$2,IF(MASTERprerequisitesMATRIX!BA35=3,DYNAMICprerequisites!BF$1,"")))</f>
        <v/>
      </c>
      <c r="BG38" s="219" t="str">
        <f>IF(MASTERprerequisitesMATRIX!BB35=1,DYNAMICprerequisites!BG$3,IF(MASTERprerequisitesMATRIX!BB35=2,DYNAMICprerequisites!BG$2,IF(MASTERprerequisitesMATRIX!BB35=3,DYNAMICprerequisites!BG$1,"")))</f>
        <v/>
      </c>
      <c r="BH38" s="219" t="str">
        <f>IF(MASTERprerequisitesMATRIX!BC35=1,DYNAMICprerequisites!BH$3,IF(MASTERprerequisitesMATRIX!BC35=2,DYNAMICprerequisites!BH$2,IF(MASTERprerequisitesMATRIX!BC35=3,DYNAMICprerequisites!BH$1,"")))</f>
        <v/>
      </c>
      <c r="BI38" s="219" t="str">
        <f>IF(MASTERprerequisitesMATRIX!BD35=1,DYNAMICprerequisites!BI$3,IF(MASTERprerequisitesMATRIX!BD35=2,DYNAMICprerequisites!BI$2,IF(MASTERprerequisitesMATRIX!BD35=3,DYNAMICprerequisites!BI$1,"")))</f>
        <v/>
      </c>
      <c r="BJ38" s="219" t="str">
        <f>IF(MASTERprerequisitesMATRIX!BE35=1,DYNAMICprerequisites!BJ$3,IF(MASTERprerequisitesMATRIX!BE35=2,DYNAMICprerequisites!BJ$2,IF(MASTERprerequisitesMATRIX!BE35=3,DYNAMICprerequisites!BJ$1,"")))</f>
        <v/>
      </c>
      <c r="BK38" s="219" t="str">
        <f>IF(MASTERprerequisitesMATRIX!BF35=1,DYNAMICprerequisites!BK$3,IF(MASTERprerequisitesMATRIX!BF35=2,DYNAMICprerequisites!BK$2,IF(MASTERprerequisitesMATRIX!BF35=3,DYNAMICprerequisites!BK$1,"")))</f>
        <v/>
      </c>
      <c r="BL38" s="219" t="str">
        <f>IF(MASTERprerequisitesMATRIX!BG35=1,DYNAMICprerequisites!BL$3,IF(MASTERprerequisitesMATRIX!BG35=2,DYNAMICprerequisites!BL$2,IF(MASTERprerequisitesMATRIX!BG35=3,DYNAMICprerequisites!BL$1,"")))</f>
        <v/>
      </c>
      <c r="BM38" s="219" t="str">
        <f>IF(MASTERprerequisitesMATRIX!BH35=1,DYNAMICprerequisites!BM$3,IF(MASTERprerequisitesMATRIX!BH35=2,DYNAMICprerequisites!BM$2,IF(MASTERprerequisitesMATRIX!BH35=3,DYNAMICprerequisites!BM$1,"")))</f>
        <v/>
      </c>
      <c r="BN38" s="219" t="str">
        <f>IF(MASTERprerequisitesMATRIX!BI35=1,DYNAMICprerequisites!BN$3,IF(MASTERprerequisitesMATRIX!BI35=2,DYNAMICprerequisites!BN$2,IF(MASTERprerequisitesMATRIX!BI35=3,DYNAMICprerequisites!BN$1,"")))</f>
        <v/>
      </c>
      <c r="BO38" s="219" t="str">
        <f>IF(MASTERprerequisitesMATRIX!BJ35=1,DYNAMICprerequisites!BO$3,IF(MASTERprerequisitesMATRIX!BJ35=2,DYNAMICprerequisites!BO$2,IF(MASTERprerequisitesMATRIX!BJ35=3,DYNAMICprerequisites!BO$1,"")))</f>
        <v/>
      </c>
      <c r="BP38" s="219" t="str">
        <f>IF(MASTERprerequisitesMATRIX!BK35=1,DYNAMICprerequisites!BP$3,IF(MASTERprerequisitesMATRIX!BK35=2,DYNAMICprerequisites!BP$2,IF(MASTERprerequisitesMATRIX!BK35=3,DYNAMICprerequisites!BP$1,"")))</f>
        <v/>
      </c>
      <c r="BQ38" s="219" t="str">
        <f>IF(MASTERprerequisitesMATRIX!BL35=1,DYNAMICprerequisites!BQ$3,IF(MASTERprerequisitesMATRIX!BL35=2,DYNAMICprerequisites!BQ$2,IF(MASTERprerequisitesMATRIX!BL35=3,DYNAMICprerequisites!BQ$1,"")))</f>
        <v/>
      </c>
      <c r="BR38" s="219" t="str">
        <f>IF(MASTERprerequisitesMATRIX!BM35=1,DYNAMICprerequisites!BR$3,IF(MASTERprerequisitesMATRIX!BM35=2,DYNAMICprerequisites!BR$2,IF(MASTERprerequisitesMATRIX!BM35=3,DYNAMICprerequisites!BR$1,"")))</f>
        <v/>
      </c>
      <c r="BS38" s="219" t="str">
        <f>IF(MASTERprerequisitesMATRIX!BN35=1,DYNAMICprerequisites!BS$3,IF(MASTERprerequisitesMATRIX!BN35=2,DYNAMICprerequisites!BS$2,IF(MASTERprerequisitesMATRIX!BN35=3,DYNAMICprerequisites!BS$1,"")))</f>
        <v/>
      </c>
      <c r="BT38" s="219" t="str">
        <f>IF(MASTERprerequisitesMATRIX!BO35=1,DYNAMICprerequisites!BT$3,IF(MASTERprerequisitesMATRIX!BO35=2,DYNAMICprerequisites!BT$2,IF(MASTERprerequisitesMATRIX!BO35=3,DYNAMICprerequisites!BT$1,"")))</f>
        <v/>
      </c>
      <c r="BU38" s="219" t="str">
        <f>IF(MASTERprerequisitesMATRIX!BP35=1,DYNAMICprerequisites!BU$3,IF(MASTERprerequisitesMATRIX!BP35=2,DYNAMICprerequisites!BU$2,IF(MASTERprerequisitesMATRIX!BP35=3,DYNAMICprerequisites!BU$1,"")))</f>
        <v/>
      </c>
      <c r="BV38" s="219" t="str">
        <f>IF(MASTERprerequisitesMATRIX!BQ35=1,DYNAMICprerequisites!BV$3,IF(MASTERprerequisitesMATRIX!BQ35=2,DYNAMICprerequisites!BV$2,IF(MASTERprerequisitesMATRIX!BQ35=3,DYNAMICprerequisites!BV$1,"")))</f>
        <v/>
      </c>
      <c r="BW38" s="219" t="str">
        <f>IF(MASTERprerequisitesMATRIX!BR35=1,DYNAMICprerequisites!BW$3,IF(MASTERprerequisitesMATRIX!BR35=2,DYNAMICprerequisites!BW$2,IF(MASTERprerequisitesMATRIX!BR35=3,DYNAMICprerequisites!BW$1,"")))</f>
        <v/>
      </c>
      <c r="BX38" s="219" t="str">
        <f>IF(MASTERprerequisitesMATRIX!BS35=1,DYNAMICprerequisites!BX$3,IF(MASTERprerequisitesMATRIX!BS35=2,DYNAMICprerequisites!BX$2,IF(MASTERprerequisitesMATRIX!BS35=3,DYNAMICprerequisites!BX$1,"")))</f>
        <v/>
      </c>
      <c r="BY38" s="219" t="str">
        <f>IF(MASTERprerequisitesMATRIX!BT35=1,DYNAMICprerequisites!BY$3,IF(MASTERprerequisitesMATRIX!BT35=2,DYNAMICprerequisites!BY$2,IF(MASTERprerequisitesMATRIX!BT35=3,DYNAMICprerequisites!BY$1,"")))</f>
        <v/>
      </c>
      <c r="BZ38" s="219" t="str">
        <f>IF(MASTERprerequisitesMATRIX!BU35=1,DYNAMICprerequisites!BZ$3,IF(MASTERprerequisitesMATRIX!BU35=2,DYNAMICprerequisites!BZ$2,IF(MASTERprerequisitesMATRIX!BU35=3,DYNAMICprerequisites!BZ$1,"")))</f>
        <v/>
      </c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219"/>
      <c r="FB38" s="219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219"/>
      <c r="GF38" s="219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219"/>
      <c r="HK38" s="219"/>
      <c r="HL38" s="219"/>
      <c r="HM38" s="219"/>
      <c r="HN38" s="219"/>
      <c r="HO38" s="219"/>
      <c r="HP38" s="219"/>
      <c r="HQ38" s="219"/>
      <c r="HR38" s="219"/>
      <c r="HS38" s="219"/>
      <c r="HT38" s="219"/>
      <c r="HU38" s="219"/>
      <c r="HV38" s="219"/>
      <c r="HW38" s="219"/>
      <c r="HX38" s="219"/>
      <c r="HY38" s="219"/>
      <c r="HZ38" s="219"/>
      <c r="IA38" s="219"/>
      <c r="IB38" s="219"/>
      <c r="IC38" s="219"/>
      <c r="ID38" s="219"/>
      <c r="IE38" s="219"/>
      <c r="IF38" s="219"/>
      <c r="IG38" s="219"/>
      <c r="IH38" s="219"/>
      <c r="II38" s="219"/>
      <c r="IJ38" s="219"/>
      <c r="IK38" s="219"/>
      <c r="IL38" s="219"/>
      <c r="IM38" s="219"/>
      <c r="IN38" s="219"/>
      <c r="IO38" s="219"/>
      <c r="IP38" s="219"/>
      <c r="IQ38" s="219"/>
      <c r="IR38" s="219"/>
      <c r="IS38" s="219"/>
      <c r="IT38" s="219"/>
      <c r="IU38" s="219"/>
      <c r="IV38" s="219"/>
      <c r="IW38" s="219"/>
      <c r="IX38" s="219"/>
      <c r="IY38" s="219"/>
      <c r="IZ38" s="219"/>
      <c r="JA38" s="219"/>
      <c r="JB38" s="219"/>
      <c r="JC38" s="219"/>
      <c r="JD38" s="219"/>
      <c r="JE38" s="219"/>
      <c r="JF38" s="219"/>
      <c r="JG38" s="219"/>
      <c r="JH38" s="219"/>
      <c r="JI38" s="219"/>
      <c r="JJ38" s="219"/>
      <c r="JK38" s="219"/>
      <c r="JL38" s="219"/>
      <c r="JM38" s="219"/>
      <c r="JN38" s="219"/>
      <c r="JO38" s="219"/>
      <c r="JP38" s="219"/>
      <c r="JQ38" s="219"/>
      <c r="JR38" s="219"/>
      <c r="JS38" s="219"/>
      <c r="JT38" s="219"/>
      <c r="JU38" s="219"/>
      <c r="JV38" s="219"/>
      <c r="JW38" s="219"/>
      <c r="JX38" s="219"/>
      <c r="JY38" s="219"/>
      <c r="JZ38" s="219"/>
      <c r="KA38" s="219"/>
      <c r="KB38" s="219"/>
      <c r="KC38" s="219"/>
      <c r="KD38" s="219"/>
      <c r="KE38" s="219"/>
      <c r="KF38" s="219"/>
      <c r="KG38" s="219"/>
      <c r="KH38" s="219"/>
      <c r="KI38" s="219"/>
      <c r="KJ38" s="219"/>
      <c r="KK38" s="219"/>
      <c r="KL38" s="219"/>
      <c r="KM38" s="219"/>
      <c r="KN38" s="219"/>
      <c r="KO38" s="219"/>
      <c r="KP38" s="219"/>
      <c r="KQ38" s="219"/>
      <c r="KR38" s="219"/>
      <c r="KS38" s="219"/>
      <c r="KT38" s="219"/>
      <c r="KU38" s="219"/>
      <c r="KV38" s="219"/>
      <c r="KW38" s="219"/>
      <c r="KX38" s="219"/>
      <c r="KY38" s="219"/>
      <c r="KZ38" s="219"/>
      <c r="LA38" s="219"/>
      <c r="LB38" s="219"/>
      <c r="LC38" s="219"/>
      <c r="LD38" s="219"/>
      <c r="LE38" s="219"/>
    </row>
    <row r="39" spans="1:317" x14ac:dyDescent="0.25">
      <c r="A39" s="214" t="str">
        <f t="shared" si="8"/>
        <v>COMP 101</v>
      </c>
      <c r="B39" s="214" t="str">
        <f t="shared" si="9"/>
        <v>FA, SP</v>
      </c>
      <c r="C39" s="214" t="str">
        <f t="shared" si="10"/>
        <v>College Reading and Writing</v>
      </c>
      <c r="D39" s="214" t="str">
        <f t="shared" si="11"/>
        <v>None</v>
      </c>
      <c r="E39" s="214" t="str">
        <f t="shared" si="12"/>
        <v/>
      </c>
      <c r="F39" s="211" t="str">
        <f>MASTERprerequisitesMATRIX!A36</f>
        <v>COMP 101</v>
      </c>
      <c r="G39" s="211" t="str">
        <f>MASTERprerequisitesMATRIX!B36</f>
        <v>FA, SP</v>
      </c>
      <c r="H39" s="211" t="str">
        <f>MASTERprerequisitesMATRIX!C36</f>
        <v>College Reading and Writing</v>
      </c>
      <c r="I39" s="211" t="str">
        <f>MASTERprerequisitesMATRIX!D36</f>
        <v>None</v>
      </c>
      <c r="J39" s="218" t="str">
        <f>IF(MASTERprerequisitesMATRIX!E36=1,DYNAMICprerequisites!J$3,IF(MASTERprerequisitesMATRIX!E36=2,DYNAMICprerequisites!J$2,IF(MASTERprerequisitesMATRIX!E36=3,DYNAMICprerequisites!J$1,"")))</f>
        <v/>
      </c>
      <c r="K39" s="219" t="str">
        <f>IF(MASTERprerequisitesMATRIX!F36=1,DYNAMICprerequisites!K$3,IF(MASTERprerequisitesMATRIX!F36=2,DYNAMICprerequisites!K$2,IF(MASTERprerequisitesMATRIX!F36=3,DYNAMICprerequisites!K$1,"")))</f>
        <v/>
      </c>
      <c r="L39" s="219" t="str">
        <f>IF(MASTERprerequisitesMATRIX!G36=1,DYNAMICprerequisites!L$3,IF(MASTERprerequisitesMATRIX!G36=2,DYNAMICprerequisites!L$2,IF(MASTERprerequisitesMATRIX!G36=3,DYNAMICprerequisites!L$1,"")))</f>
        <v/>
      </c>
      <c r="M39" s="219" t="str">
        <f>IF(MASTERprerequisitesMATRIX!H36=1,DYNAMICprerequisites!M$3,IF(MASTERprerequisitesMATRIX!H36=2,DYNAMICprerequisites!M$2,IF(MASTERprerequisitesMATRIX!H36=3,DYNAMICprerequisites!M$1,"")))</f>
        <v/>
      </c>
      <c r="N39" s="219" t="str">
        <f>IF(MASTERprerequisitesMATRIX!I36=1,DYNAMICprerequisites!N$3,IF(MASTERprerequisitesMATRIX!I36=2,DYNAMICprerequisites!N$2,IF(MASTERprerequisitesMATRIX!I36=3,DYNAMICprerequisites!N$1,"")))</f>
        <v/>
      </c>
      <c r="O39" s="219" t="str">
        <f>IF(MASTERprerequisitesMATRIX!J36=1,DYNAMICprerequisites!O$3,IF(MASTERprerequisitesMATRIX!J36=2,DYNAMICprerequisites!O$2,IF(MASTERprerequisitesMATRIX!J36=3,DYNAMICprerequisites!O$1,"")))</f>
        <v/>
      </c>
      <c r="P39" s="219" t="str">
        <f>IF(MASTERprerequisitesMATRIX!K36=1,DYNAMICprerequisites!P$3,IF(MASTERprerequisitesMATRIX!K36=2,DYNAMICprerequisites!P$2,IF(MASTERprerequisitesMATRIX!K36=3,DYNAMICprerequisites!P$1,"")))</f>
        <v/>
      </c>
      <c r="Q39" s="219" t="str">
        <f>IF(MASTERprerequisitesMATRIX!L36=1,DYNAMICprerequisites!Q$3,IF(MASTERprerequisitesMATRIX!L36=2,DYNAMICprerequisites!Q$2,IF(MASTERprerequisitesMATRIX!L36=3,DYNAMICprerequisites!Q$1,"")))</f>
        <v/>
      </c>
      <c r="R39" s="219" t="str">
        <f>IF(MASTERprerequisitesMATRIX!M36=1,DYNAMICprerequisites!R$3,IF(MASTERprerequisitesMATRIX!M36=2,DYNAMICprerequisites!R$2,IF(MASTERprerequisitesMATRIX!M36=3,DYNAMICprerequisites!R$1,"")))</f>
        <v/>
      </c>
      <c r="S39" s="219" t="str">
        <f>IF(MASTERprerequisitesMATRIX!N36=1,DYNAMICprerequisites!S$3,IF(MASTERprerequisitesMATRIX!N36=2,DYNAMICprerequisites!S$2,IF(MASTERprerequisitesMATRIX!N36=3,DYNAMICprerequisites!S$1,"")))</f>
        <v/>
      </c>
      <c r="T39" s="219" t="str">
        <f>IF(MASTERprerequisitesMATRIX!O36=1,DYNAMICprerequisites!T$3,IF(MASTERprerequisitesMATRIX!O36=2,DYNAMICprerequisites!T$2,IF(MASTERprerequisitesMATRIX!O36=3,DYNAMICprerequisites!T$1,"")))</f>
        <v/>
      </c>
      <c r="U39" s="219" t="str">
        <f>IF(MASTERprerequisitesMATRIX!P36=1,DYNAMICprerequisites!U$3,IF(MASTERprerequisitesMATRIX!P36=2,DYNAMICprerequisites!U$2,IF(MASTERprerequisitesMATRIX!P36=3,DYNAMICprerequisites!U$1,"")))</f>
        <v/>
      </c>
      <c r="V39" s="219" t="str">
        <f>IF(MASTERprerequisitesMATRIX!Q36=1,DYNAMICprerequisites!V$3,IF(MASTERprerequisitesMATRIX!Q36=2,DYNAMICprerequisites!V$2,IF(MASTERprerequisitesMATRIX!Q36=3,DYNAMICprerequisites!V$1,"")))</f>
        <v/>
      </c>
      <c r="W39" s="219" t="str">
        <f>IF(MASTERprerequisitesMATRIX!R36=1,DYNAMICprerequisites!W$3,IF(MASTERprerequisitesMATRIX!R36=2,DYNAMICprerequisites!W$2,IF(MASTERprerequisitesMATRIX!R36=3,DYNAMICprerequisites!W$1,"")))</f>
        <v/>
      </c>
      <c r="X39" s="219" t="str">
        <f>IF(MASTERprerequisitesMATRIX!S36=1,DYNAMICprerequisites!X$3,IF(MASTERprerequisitesMATRIX!S36=2,DYNAMICprerequisites!X$2,IF(MASTERprerequisitesMATRIX!S36=3,DYNAMICprerequisites!X$1,"")))</f>
        <v/>
      </c>
      <c r="Y39" s="219" t="str">
        <f>IF(MASTERprerequisitesMATRIX!T36=1,DYNAMICprerequisites!Y$3,IF(MASTERprerequisitesMATRIX!T36=2,DYNAMICprerequisites!Y$2,IF(MASTERprerequisitesMATRIX!T36=3,DYNAMICprerequisites!Y$1,"")))</f>
        <v/>
      </c>
      <c r="Z39" s="219" t="str">
        <f>IF(MASTERprerequisitesMATRIX!U36=1,DYNAMICprerequisites!Z$3,IF(MASTERprerequisitesMATRIX!U36=2,DYNAMICprerequisites!Z$2,IF(MASTERprerequisitesMATRIX!U36=3,DYNAMICprerequisites!Z$1,"")))</f>
        <v/>
      </c>
      <c r="AA39" s="219" t="str">
        <f>IF(MASTERprerequisitesMATRIX!V36=1,DYNAMICprerequisites!AA$3,IF(MASTERprerequisitesMATRIX!V36=2,DYNAMICprerequisites!AA$2,IF(MASTERprerequisitesMATRIX!V36=3,DYNAMICprerequisites!AA$1,"")))</f>
        <v/>
      </c>
      <c r="AB39" s="219" t="str">
        <f>IF(MASTERprerequisitesMATRIX!W36=1,DYNAMICprerequisites!AB$3,IF(MASTERprerequisitesMATRIX!W36=2,DYNAMICprerequisites!AB$2,IF(MASTERprerequisitesMATRIX!W36=3,DYNAMICprerequisites!AB$1,"")))</f>
        <v/>
      </c>
      <c r="AC39" s="219" t="str">
        <f>IF(MASTERprerequisitesMATRIX!X36=1,DYNAMICprerequisites!AC$3,IF(MASTERprerequisitesMATRIX!X36=2,DYNAMICprerequisites!AC$2,IF(MASTERprerequisitesMATRIX!X36=3,DYNAMICprerequisites!AC$1,"")))</f>
        <v/>
      </c>
      <c r="AD39" s="219" t="str">
        <f>IF(MASTERprerequisitesMATRIX!Y36=1,DYNAMICprerequisites!AD$3,IF(MASTERprerequisitesMATRIX!Y36=2,DYNAMICprerequisites!AD$2,IF(MASTERprerequisitesMATRIX!Y36=3,DYNAMICprerequisites!AD$1,"")))</f>
        <v/>
      </c>
      <c r="AE39" s="219" t="str">
        <f>IF(MASTERprerequisitesMATRIX!Z36=1,DYNAMICprerequisites!AE$3,IF(MASTERprerequisitesMATRIX!Z36=2,DYNAMICprerequisites!AE$2,IF(MASTERprerequisitesMATRIX!Z36=3,DYNAMICprerequisites!AE$1,"")))</f>
        <v/>
      </c>
      <c r="AF39" s="219" t="str">
        <f>IF(MASTERprerequisitesMATRIX!AA36=1,DYNAMICprerequisites!AF$3,IF(MASTERprerequisitesMATRIX!AA36=2,DYNAMICprerequisites!AF$2,IF(MASTERprerequisitesMATRIX!AA36=3,DYNAMICprerequisites!AF$1,"")))</f>
        <v/>
      </c>
      <c r="AG39" s="219" t="str">
        <f>IF(MASTERprerequisitesMATRIX!AB36=1,DYNAMICprerequisites!AG$3,IF(MASTERprerequisitesMATRIX!AB36=2,DYNAMICprerequisites!AG$2,IF(MASTERprerequisitesMATRIX!AB36=3,DYNAMICprerequisites!AG$1,"")))</f>
        <v/>
      </c>
      <c r="AH39" s="219" t="str">
        <f>IF(MASTERprerequisitesMATRIX!AC36=1,DYNAMICprerequisites!AH$3,IF(MASTERprerequisitesMATRIX!AC36=2,DYNAMICprerequisites!AH$2,IF(MASTERprerequisitesMATRIX!AC36=3,DYNAMICprerequisites!AH$1,"")))</f>
        <v/>
      </c>
      <c r="AI39" s="219" t="str">
        <f>IF(MASTERprerequisitesMATRIX!AD36=1,DYNAMICprerequisites!AI$3,IF(MASTERprerequisitesMATRIX!AD36=2,DYNAMICprerequisites!AI$2,IF(MASTERprerequisitesMATRIX!AD36=3,DYNAMICprerequisites!AI$1,"")))</f>
        <v/>
      </c>
      <c r="AJ39" s="219" t="str">
        <f>IF(MASTERprerequisitesMATRIX!AE36=1,DYNAMICprerequisites!AJ$3,IF(MASTERprerequisitesMATRIX!AE36=2,DYNAMICprerequisites!AJ$2,IF(MASTERprerequisitesMATRIX!AE36=3,DYNAMICprerequisites!AJ$1,"")))</f>
        <v/>
      </c>
      <c r="AK39" s="219" t="str">
        <f>IF(MASTERprerequisitesMATRIX!AF36=1,DYNAMICprerequisites!AK$3,IF(MASTERprerequisitesMATRIX!AF36=2,DYNAMICprerequisites!AK$2,IF(MASTERprerequisitesMATRIX!AF36=3,DYNAMICprerequisites!AK$1,"")))</f>
        <v/>
      </c>
      <c r="AL39" s="219" t="str">
        <f>IF(MASTERprerequisitesMATRIX!AG36=1,DYNAMICprerequisites!AL$3,IF(MASTERprerequisitesMATRIX!AG36=2,DYNAMICprerequisites!AL$2,IF(MASTERprerequisitesMATRIX!AG36=3,DYNAMICprerequisites!AL$1,"")))</f>
        <v/>
      </c>
      <c r="AM39" s="219" t="str">
        <f>IF(MASTERprerequisitesMATRIX!AH36=1,DYNAMICprerequisites!AM$3,IF(MASTERprerequisitesMATRIX!AH36=2,DYNAMICprerequisites!AM$2,IF(MASTERprerequisitesMATRIX!AH36=3,DYNAMICprerequisites!AM$1,"")))</f>
        <v/>
      </c>
      <c r="AN39" s="219" t="str">
        <f>IF(MASTERprerequisitesMATRIX!AI36=1,DYNAMICprerequisites!AN$3,IF(MASTERprerequisitesMATRIX!AI36=2,DYNAMICprerequisites!AN$2,IF(MASTERprerequisitesMATRIX!AI36=3,DYNAMICprerequisites!AN$1,"")))</f>
        <v/>
      </c>
      <c r="AO39" s="219" t="str">
        <f>IF(MASTERprerequisitesMATRIX!AJ36=1,DYNAMICprerequisites!AO$3,IF(MASTERprerequisitesMATRIX!AJ36=2,DYNAMICprerequisites!AO$2,IF(MASTERprerequisitesMATRIX!AJ36=3,DYNAMICprerequisites!AO$1,"")))</f>
        <v/>
      </c>
      <c r="AP39" s="219" t="str">
        <f>IF(MASTERprerequisitesMATRIX!AK36=1,DYNAMICprerequisites!AP$3,IF(MASTERprerequisitesMATRIX!AK36=2,DYNAMICprerequisites!AP$2,IF(MASTERprerequisitesMATRIX!AK36=3,DYNAMICprerequisites!AP$1,"")))</f>
        <v/>
      </c>
      <c r="AQ39" s="219" t="str">
        <f>IF(MASTERprerequisitesMATRIX!AL36=1,DYNAMICprerequisites!AQ$3,IF(MASTERprerequisitesMATRIX!AL36=2,DYNAMICprerequisites!AQ$2,IF(MASTERprerequisitesMATRIX!AL36=3,DYNAMICprerequisites!AQ$1,"")))</f>
        <v/>
      </c>
      <c r="AR39" s="219" t="str">
        <f>IF(MASTERprerequisitesMATRIX!AM36=1,DYNAMICprerequisites!AR$3,IF(MASTERprerequisitesMATRIX!AM36=2,DYNAMICprerequisites!AR$2,IF(MASTERprerequisitesMATRIX!AM36=3,DYNAMICprerequisites!AR$1,"")))</f>
        <v/>
      </c>
      <c r="AS39" s="219" t="str">
        <f>IF(MASTERprerequisitesMATRIX!AN36=1,DYNAMICprerequisites!AS$3,IF(MASTERprerequisitesMATRIX!AN36=2,DYNAMICprerequisites!AS$2,IF(MASTERprerequisitesMATRIX!AN36=3,DYNAMICprerequisites!AS$1,"")))</f>
        <v/>
      </c>
      <c r="AT39" s="219" t="str">
        <f>IF(MASTERprerequisitesMATRIX!AO36=1,DYNAMICprerequisites!AT$3,IF(MASTERprerequisitesMATRIX!AO36=2,DYNAMICprerequisites!AT$2,IF(MASTERprerequisitesMATRIX!AO36=3,DYNAMICprerequisites!AT$1,"")))</f>
        <v/>
      </c>
      <c r="AU39" s="219" t="str">
        <f>IF(MASTERprerequisitesMATRIX!AP36=1,DYNAMICprerequisites!AU$3,IF(MASTERprerequisitesMATRIX!AP36=2,DYNAMICprerequisites!AU$2,IF(MASTERprerequisitesMATRIX!AP36=3,DYNAMICprerequisites!AU$1,"")))</f>
        <v/>
      </c>
      <c r="AV39" s="219" t="str">
        <f>IF(MASTERprerequisitesMATRIX!AQ36=1,DYNAMICprerequisites!AV$3,IF(MASTERprerequisitesMATRIX!AQ36=2,DYNAMICprerequisites!AV$2,IF(MASTERprerequisitesMATRIX!AQ36=3,DYNAMICprerequisites!AV$1,"")))</f>
        <v/>
      </c>
      <c r="AW39" s="219" t="str">
        <f>IF(MASTERprerequisitesMATRIX!AR36=1,DYNAMICprerequisites!AW$3,IF(MASTERprerequisitesMATRIX!AR36=2,DYNAMICprerequisites!AW$2,IF(MASTERprerequisitesMATRIX!AR36=3,DYNAMICprerequisites!AW$1,"")))</f>
        <v/>
      </c>
      <c r="AX39" s="219" t="str">
        <f>IF(MASTERprerequisitesMATRIX!AS36=1,DYNAMICprerequisites!AX$3,IF(MASTERprerequisitesMATRIX!AS36=2,DYNAMICprerequisites!AX$2,IF(MASTERprerequisitesMATRIX!AS36=3,DYNAMICprerequisites!AX$1,"")))</f>
        <v/>
      </c>
      <c r="AY39" s="219" t="str">
        <f>IF(MASTERprerequisitesMATRIX!AT36=1,DYNAMICprerequisites!AY$3,IF(MASTERprerequisitesMATRIX!AT36=2,DYNAMICprerequisites!AY$2,IF(MASTERprerequisitesMATRIX!AT36=3,DYNAMICprerequisites!AY$1,"")))</f>
        <v/>
      </c>
      <c r="AZ39" s="219" t="str">
        <f>IF(MASTERprerequisitesMATRIX!AU36=1,DYNAMICprerequisites!AZ$3,IF(MASTERprerequisitesMATRIX!AU36=2,DYNAMICprerequisites!AZ$2,IF(MASTERprerequisitesMATRIX!AU36=3,DYNAMICprerequisites!AZ$1,"")))</f>
        <v/>
      </c>
      <c r="BA39" s="219" t="str">
        <f>IF(MASTERprerequisitesMATRIX!AV36=1,DYNAMICprerequisites!BA$3,IF(MASTERprerequisitesMATRIX!AV36=2,DYNAMICprerequisites!BA$2,IF(MASTERprerequisitesMATRIX!AV36=3,DYNAMICprerequisites!BA$1,"")))</f>
        <v/>
      </c>
      <c r="BB39" s="219" t="str">
        <f>IF(MASTERprerequisitesMATRIX!AW36=1,DYNAMICprerequisites!BB$3,IF(MASTERprerequisitesMATRIX!AW36=2,DYNAMICprerequisites!BB$2,IF(MASTERprerequisitesMATRIX!AW36=3,DYNAMICprerequisites!BB$1,"")))</f>
        <v/>
      </c>
      <c r="BC39" s="219" t="str">
        <f>IF(MASTERprerequisitesMATRIX!AX36=1,DYNAMICprerequisites!BC$3,IF(MASTERprerequisitesMATRIX!AX36=2,DYNAMICprerequisites!BC$2,IF(MASTERprerequisitesMATRIX!AX36=3,DYNAMICprerequisites!BC$1,"")))</f>
        <v/>
      </c>
      <c r="BD39" s="219" t="str">
        <f>IF(MASTERprerequisitesMATRIX!AY36=1,DYNAMICprerequisites!BD$3,IF(MASTERprerequisitesMATRIX!AY36=2,DYNAMICprerequisites!BD$2,IF(MASTERprerequisitesMATRIX!AY36=3,DYNAMICprerequisites!BD$1,"")))</f>
        <v/>
      </c>
      <c r="BE39" s="219" t="str">
        <f>IF(MASTERprerequisitesMATRIX!AZ36=1,DYNAMICprerequisites!BE$3,IF(MASTERprerequisitesMATRIX!AZ36=2,DYNAMICprerequisites!BE$2,IF(MASTERprerequisitesMATRIX!AZ36=3,DYNAMICprerequisites!BE$1,"")))</f>
        <v/>
      </c>
      <c r="BF39" s="219" t="str">
        <f>IF(MASTERprerequisitesMATRIX!BA36=1,DYNAMICprerequisites!BF$3,IF(MASTERprerequisitesMATRIX!BA36=2,DYNAMICprerequisites!BF$2,IF(MASTERprerequisitesMATRIX!BA36=3,DYNAMICprerequisites!BF$1,"")))</f>
        <v/>
      </c>
      <c r="BG39" s="219" t="str">
        <f>IF(MASTERprerequisitesMATRIX!BB36=1,DYNAMICprerequisites!BG$3,IF(MASTERprerequisitesMATRIX!BB36=2,DYNAMICprerequisites!BG$2,IF(MASTERprerequisitesMATRIX!BB36=3,DYNAMICprerequisites!BG$1,"")))</f>
        <v/>
      </c>
      <c r="BH39" s="219" t="str">
        <f>IF(MASTERprerequisitesMATRIX!BC36=1,DYNAMICprerequisites!BH$3,IF(MASTERprerequisitesMATRIX!BC36=2,DYNAMICprerequisites!BH$2,IF(MASTERprerequisitesMATRIX!BC36=3,DYNAMICprerequisites!BH$1,"")))</f>
        <v/>
      </c>
      <c r="BI39" s="219" t="str">
        <f>IF(MASTERprerequisitesMATRIX!BD36=1,DYNAMICprerequisites!BI$3,IF(MASTERprerequisitesMATRIX!BD36=2,DYNAMICprerequisites!BI$2,IF(MASTERprerequisitesMATRIX!BD36=3,DYNAMICprerequisites!BI$1,"")))</f>
        <v/>
      </c>
      <c r="BJ39" s="219" t="str">
        <f>IF(MASTERprerequisitesMATRIX!BE36=1,DYNAMICprerequisites!BJ$3,IF(MASTERprerequisitesMATRIX!BE36=2,DYNAMICprerequisites!BJ$2,IF(MASTERprerequisitesMATRIX!BE36=3,DYNAMICprerequisites!BJ$1,"")))</f>
        <v/>
      </c>
      <c r="BK39" s="219" t="str">
        <f>IF(MASTERprerequisitesMATRIX!BF36=1,DYNAMICprerequisites!BK$3,IF(MASTERprerequisitesMATRIX!BF36=2,DYNAMICprerequisites!BK$2,IF(MASTERprerequisitesMATRIX!BF36=3,DYNAMICprerequisites!BK$1,"")))</f>
        <v/>
      </c>
      <c r="BL39" s="219" t="str">
        <f>IF(MASTERprerequisitesMATRIX!BG36=1,DYNAMICprerequisites!BL$3,IF(MASTERprerequisitesMATRIX!BG36=2,DYNAMICprerequisites!BL$2,IF(MASTERprerequisitesMATRIX!BG36=3,DYNAMICprerequisites!BL$1,"")))</f>
        <v/>
      </c>
      <c r="BM39" s="219" t="str">
        <f>IF(MASTERprerequisitesMATRIX!BH36=1,DYNAMICprerequisites!BM$3,IF(MASTERprerequisitesMATRIX!BH36=2,DYNAMICprerequisites!BM$2,IF(MASTERprerequisitesMATRIX!BH36=3,DYNAMICprerequisites!BM$1,"")))</f>
        <v/>
      </c>
      <c r="BN39" s="219" t="str">
        <f>IF(MASTERprerequisitesMATRIX!BI36=1,DYNAMICprerequisites!BN$3,IF(MASTERprerequisitesMATRIX!BI36=2,DYNAMICprerequisites!BN$2,IF(MASTERprerequisitesMATRIX!BI36=3,DYNAMICprerequisites!BN$1,"")))</f>
        <v/>
      </c>
      <c r="BO39" s="219" t="str">
        <f>IF(MASTERprerequisitesMATRIX!BJ36=1,DYNAMICprerequisites!BO$3,IF(MASTERprerequisitesMATRIX!BJ36=2,DYNAMICprerequisites!BO$2,IF(MASTERprerequisitesMATRIX!BJ36=3,DYNAMICprerequisites!BO$1,"")))</f>
        <v/>
      </c>
      <c r="BP39" s="219" t="str">
        <f>IF(MASTERprerequisitesMATRIX!BK36=1,DYNAMICprerequisites!BP$3,IF(MASTERprerequisitesMATRIX!BK36=2,DYNAMICprerequisites!BP$2,IF(MASTERprerequisitesMATRIX!BK36=3,DYNAMICprerequisites!BP$1,"")))</f>
        <v/>
      </c>
      <c r="BQ39" s="219" t="str">
        <f>IF(MASTERprerequisitesMATRIX!BL36=1,DYNAMICprerequisites!BQ$3,IF(MASTERprerequisitesMATRIX!BL36=2,DYNAMICprerequisites!BQ$2,IF(MASTERprerequisitesMATRIX!BL36=3,DYNAMICprerequisites!BQ$1,"")))</f>
        <v/>
      </c>
      <c r="BR39" s="219" t="str">
        <f>IF(MASTERprerequisitesMATRIX!BM36=1,DYNAMICprerequisites!BR$3,IF(MASTERprerequisitesMATRIX!BM36=2,DYNAMICprerequisites!BR$2,IF(MASTERprerequisitesMATRIX!BM36=3,DYNAMICprerequisites!BR$1,"")))</f>
        <v/>
      </c>
      <c r="BS39" s="219" t="str">
        <f>IF(MASTERprerequisitesMATRIX!BN36=1,DYNAMICprerequisites!BS$3,IF(MASTERprerequisitesMATRIX!BN36=2,DYNAMICprerequisites!BS$2,IF(MASTERprerequisitesMATRIX!BN36=3,DYNAMICprerequisites!BS$1,"")))</f>
        <v/>
      </c>
      <c r="BT39" s="219" t="str">
        <f>IF(MASTERprerequisitesMATRIX!BO36=1,DYNAMICprerequisites!BT$3,IF(MASTERprerequisitesMATRIX!BO36=2,DYNAMICprerequisites!BT$2,IF(MASTERprerequisitesMATRIX!BO36=3,DYNAMICprerequisites!BT$1,"")))</f>
        <v/>
      </c>
      <c r="BU39" s="219" t="str">
        <f>IF(MASTERprerequisitesMATRIX!BP36=1,DYNAMICprerequisites!BU$3,IF(MASTERprerequisitesMATRIX!BP36=2,DYNAMICprerequisites!BU$2,IF(MASTERprerequisitesMATRIX!BP36=3,DYNAMICprerequisites!BU$1,"")))</f>
        <v/>
      </c>
      <c r="BV39" s="219" t="str">
        <f>IF(MASTERprerequisitesMATRIX!BQ36=1,DYNAMICprerequisites!BV$3,IF(MASTERprerequisitesMATRIX!BQ36=2,DYNAMICprerequisites!BV$2,IF(MASTERprerequisitesMATRIX!BQ36=3,DYNAMICprerequisites!BV$1,"")))</f>
        <v/>
      </c>
      <c r="BW39" s="219" t="str">
        <f>IF(MASTERprerequisitesMATRIX!BR36=1,DYNAMICprerequisites!BW$3,IF(MASTERprerequisitesMATRIX!BR36=2,DYNAMICprerequisites!BW$2,IF(MASTERprerequisitesMATRIX!BR36=3,DYNAMICprerequisites!BW$1,"")))</f>
        <v/>
      </c>
      <c r="BX39" s="219" t="str">
        <f>IF(MASTERprerequisitesMATRIX!BS36=1,DYNAMICprerequisites!BX$3,IF(MASTERprerequisitesMATRIX!BS36=2,DYNAMICprerequisites!BX$2,IF(MASTERprerequisitesMATRIX!BS36=3,DYNAMICprerequisites!BX$1,"")))</f>
        <v/>
      </c>
      <c r="BY39" s="219" t="str">
        <f>IF(MASTERprerequisitesMATRIX!BT36=1,DYNAMICprerequisites!BY$3,IF(MASTERprerequisitesMATRIX!BT36=2,DYNAMICprerequisites!BY$2,IF(MASTERprerequisitesMATRIX!BT36=3,DYNAMICprerequisites!BY$1,"")))</f>
        <v/>
      </c>
      <c r="BZ39" s="219" t="str">
        <f>IF(MASTERprerequisitesMATRIX!BU36=1,DYNAMICprerequisites!BZ$3,IF(MASTERprerequisitesMATRIX!BU36=2,DYNAMICprerequisites!BZ$2,IF(MASTERprerequisitesMATRIX!BU36=3,DYNAMICprerequisites!BZ$1,"")))</f>
        <v/>
      </c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19"/>
      <c r="DF39" s="219"/>
      <c r="DG39" s="219"/>
      <c r="DH39" s="219"/>
      <c r="DI39" s="219"/>
      <c r="DJ39" s="219"/>
      <c r="DK39" s="219"/>
      <c r="DL39" s="219"/>
      <c r="DM39" s="219"/>
      <c r="DN39" s="219"/>
      <c r="DO39" s="219"/>
      <c r="DP39" s="219"/>
      <c r="DQ39" s="219"/>
      <c r="DR39" s="219"/>
      <c r="DS39" s="219"/>
      <c r="DT39" s="219"/>
      <c r="DU39" s="219"/>
      <c r="DV39" s="219"/>
      <c r="DW39" s="219"/>
      <c r="DX39" s="219"/>
      <c r="DY39" s="219"/>
      <c r="DZ39" s="219"/>
      <c r="EA39" s="219"/>
      <c r="EB39" s="219"/>
      <c r="EC39" s="219"/>
      <c r="ED39" s="219"/>
      <c r="EE39" s="219"/>
      <c r="EF39" s="219"/>
      <c r="EG39" s="219"/>
      <c r="EH39" s="219"/>
      <c r="EI39" s="219"/>
      <c r="EJ39" s="219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  <c r="HM39" s="219"/>
      <c r="HN39" s="219"/>
      <c r="HO39" s="219"/>
      <c r="HP39" s="219"/>
      <c r="HQ39" s="219"/>
      <c r="HR39" s="219"/>
      <c r="HS39" s="219"/>
      <c r="HT39" s="219"/>
      <c r="HU39" s="219"/>
      <c r="HV39" s="219"/>
      <c r="HW39" s="219"/>
      <c r="HX39" s="219"/>
      <c r="HY39" s="219"/>
      <c r="HZ39" s="219"/>
      <c r="IA39" s="219"/>
      <c r="IB39" s="219"/>
      <c r="IC39" s="219"/>
      <c r="ID39" s="219"/>
      <c r="IE39" s="219"/>
      <c r="IF39" s="219"/>
      <c r="IG39" s="219"/>
      <c r="IH39" s="219"/>
      <c r="II39" s="219"/>
      <c r="IJ39" s="219"/>
      <c r="IK39" s="219"/>
      <c r="IL39" s="219"/>
      <c r="IM39" s="219"/>
      <c r="IN39" s="219"/>
      <c r="IO39" s="219"/>
      <c r="IP39" s="219"/>
      <c r="IQ39" s="219"/>
      <c r="IR39" s="219"/>
      <c r="IS39" s="219"/>
      <c r="IT39" s="219"/>
      <c r="IU39" s="219"/>
      <c r="IV39" s="219"/>
      <c r="IW39" s="219"/>
      <c r="IX39" s="219"/>
      <c r="IY39" s="219"/>
      <c r="IZ39" s="219"/>
      <c r="JA39" s="219"/>
      <c r="JB39" s="219"/>
      <c r="JC39" s="219"/>
      <c r="JD39" s="219"/>
      <c r="JE39" s="219"/>
      <c r="JF39" s="219"/>
      <c r="JG39" s="219"/>
      <c r="JH39" s="219"/>
      <c r="JI39" s="219"/>
      <c r="JJ39" s="219"/>
      <c r="JK39" s="219"/>
      <c r="JL39" s="219"/>
      <c r="JM39" s="219"/>
      <c r="JN39" s="219"/>
      <c r="JO39" s="219"/>
      <c r="JP39" s="219"/>
      <c r="JQ39" s="219"/>
      <c r="JR39" s="219"/>
      <c r="JS39" s="219"/>
      <c r="JT39" s="219"/>
      <c r="JU39" s="219"/>
      <c r="JV39" s="219"/>
      <c r="JW39" s="219"/>
      <c r="JX39" s="219"/>
      <c r="JY39" s="219"/>
      <c r="JZ39" s="219"/>
      <c r="KA39" s="219"/>
      <c r="KB39" s="219"/>
      <c r="KC39" s="219"/>
      <c r="KD39" s="219"/>
      <c r="KE39" s="219"/>
      <c r="KF39" s="219"/>
      <c r="KG39" s="219"/>
      <c r="KH39" s="219"/>
      <c r="KI39" s="219"/>
      <c r="KJ39" s="219"/>
      <c r="KK39" s="219"/>
      <c r="KL39" s="219"/>
      <c r="KM39" s="219"/>
      <c r="KN39" s="219"/>
      <c r="KO39" s="219"/>
      <c r="KP39" s="219"/>
      <c r="KQ39" s="219"/>
      <c r="KR39" s="219"/>
      <c r="KS39" s="219"/>
      <c r="KT39" s="219"/>
      <c r="KU39" s="219"/>
      <c r="KV39" s="219"/>
      <c r="KW39" s="219"/>
      <c r="KX39" s="219"/>
      <c r="KY39" s="219"/>
      <c r="KZ39" s="219"/>
      <c r="LA39" s="219"/>
      <c r="LB39" s="219"/>
      <c r="LC39" s="219"/>
      <c r="LD39" s="219"/>
      <c r="LE39" s="219"/>
    </row>
    <row r="40" spans="1:317" x14ac:dyDescent="0.25">
      <c r="A40" s="214" t="str">
        <f t="shared" si="8"/>
        <v>COMP 102</v>
      </c>
      <c r="B40" s="214" t="str">
        <f t="shared" si="9"/>
        <v>FA, SP</v>
      </c>
      <c r="C40" s="214" t="str">
        <f t="shared" si="10"/>
        <v>Reading and Writing in the Liberal Arts</v>
      </c>
      <c r="D40" s="214" t="str">
        <f t="shared" si="11"/>
        <v>Suitable scores</v>
      </c>
      <c r="E40" s="214" t="str">
        <f t="shared" ca="1" si="12"/>
        <v>suitable ACT/SAT score</v>
      </c>
      <c r="F40" s="211" t="str">
        <f>MASTERprerequisitesMATRIX!A37</f>
        <v>COMP 102</v>
      </c>
      <c r="G40" s="211" t="str">
        <f>MASTERprerequisitesMATRIX!B37</f>
        <v>FA, SP</v>
      </c>
      <c r="H40" s="211" t="str">
        <f>MASTERprerequisitesMATRIX!C37</f>
        <v>Reading and Writing in the Liberal Arts</v>
      </c>
      <c r="I40" s="211" t="str">
        <f>MASTERprerequisitesMATRIX!D37</f>
        <v>Suitable scores</v>
      </c>
      <c r="J40" s="218" t="str">
        <f>IF(MASTERprerequisitesMATRIX!E37=1,DYNAMICprerequisites!J$3,IF(MASTERprerequisitesMATRIX!E37=2,DYNAMICprerequisites!J$2,IF(MASTERprerequisitesMATRIX!E37=3,DYNAMICprerequisites!J$1,"")))</f>
        <v/>
      </c>
      <c r="K40" s="219" t="str">
        <f>IF(MASTERprerequisitesMATRIX!F37=1,DYNAMICprerequisites!K$3,IF(MASTERprerequisitesMATRIX!F37=2,DYNAMICprerequisites!K$2,IF(MASTERprerequisitesMATRIX!F37=3,DYNAMICprerequisites!K$1,"")))</f>
        <v/>
      </c>
      <c r="L40" s="219" t="str">
        <f>IF(MASTERprerequisitesMATRIX!G37=1,DYNAMICprerequisites!L$3,IF(MASTERprerequisitesMATRIX!G37=2,DYNAMICprerequisites!L$2,IF(MASTERprerequisitesMATRIX!G37=3,DYNAMICprerequisites!L$1,"")))</f>
        <v/>
      </c>
      <c r="M40" s="219" t="str">
        <f>IF(MASTERprerequisitesMATRIX!H37=1,DYNAMICprerequisites!M$3,IF(MASTERprerequisitesMATRIX!H37=2,DYNAMICprerequisites!M$2,IF(MASTERprerequisitesMATRIX!H37=3,DYNAMICprerequisites!M$1,"")))</f>
        <v/>
      </c>
      <c r="N40" s="219" t="str">
        <f>IF(MASTERprerequisitesMATRIX!I37=1,DYNAMICprerequisites!N$3,IF(MASTERprerequisitesMATRIX!I37=2,DYNAMICprerequisites!N$2,IF(MASTERprerequisitesMATRIX!I37=3,DYNAMICprerequisites!N$1,"")))</f>
        <v/>
      </c>
      <c r="O40" s="219" t="str">
        <f>IF(MASTERprerequisitesMATRIX!J37=1,DYNAMICprerequisites!O$3,IF(MASTERprerequisitesMATRIX!J37=2,DYNAMICprerequisites!O$2,IF(MASTERprerequisitesMATRIX!J37=3,DYNAMICprerequisites!O$1,"")))</f>
        <v/>
      </c>
      <c r="P40" s="219" t="str">
        <f>IF(MASTERprerequisitesMATRIX!K37=1,DYNAMICprerequisites!P$3,IF(MASTERprerequisitesMATRIX!K37=2,DYNAMICprerequisites!P$2,IF(MASTERprerequisitesMATRIX!K37=3,DYNAMICprerequisites!P$1,"")))</f>
        <v/>
      </c>
      <c r="Q40" s="219" t="str">
        <f>IF(MASTERprerequisitesMATRIX!L37=1,DYNAMICprerequisites!Q$3,IF(MASTERprerequisitesMATRIX!L37=2,DYNAMICprerequisites!Q$2,IF(MASTERprerequisitesMATRIX!L37=3,DYNAMICprerequisites!Q$1,"")))</f>
        <v/>
      </c>
      <c r="R40" s="219" t="str">
        <f>IF(MASTERprerequisitesMATRIX!M37=1,DYNAMICprerequisites!R$3,IF(MASTERprerequisitesMATRIX!M37=2,DYNAMICprerequisites!R$2,IF(MASTERprerequisitesMATRIX!M37=3,DYNAMICprerequisites!R$1,"")))</f>
        <v/>
      </c>
      <c r="S40" s="219" t="str">
        <f>IF(MASTERprerequisitesMATRIX!N37=1,DYNAMICprerequisites!S$3,IF(MASTERprerequisitesMATRIX!N37=2,DYNAMICprerequisites!S$2,IF(MASTERprerequisitesMATRIX!N37=3,DYNAMICprerequisites!S$1,"")))</f>
        <v/>
      </c>
      <c r="T40" s="219" t="str">
        <f>IF(MASTERprerequisitesMATRIX!O37=1,DYNAMICprerequisites!T$3,IF(MASTERprerequisitesMATRIX!O37=2,DYNAMICprerequisites!T$2,IF(MASTERprerequisitesMATRIX!O37=3,DYNAMICprerequisites!T$1,"")))</f>
        <v/>
      </c>
      <c r="U40" s="219" t="str">
        <f>IF(MASTERprerequisitesMATRIX!P37=1,DYNAMICprerequisites!U$3,IF(MASTERprerequisitesMATRIX!P37=2,DYNAMICprerequisites!U$2,IF(MASTERprerequisitesMATRIX!P37=3,DYNAMICprerequisites!U$1,"")))</f>
        <v/>
      </c>
      <c r="V40" s="219" t="str">
        <f>IF(MASTERprerequisitesMATRIX!Q37=1,DYNAMICprerequisites!V$3,IF(MASTERprerequisitesMATRIX!Q37=2,DYNAMICprerequisites!V$2,IF(MASTERprerequisitesMATRIX!Q37=3,DYNAMICprerequisites!V$1,"")))</f>
        <v/>
      </c>
      <c r="W40" s="219" t="str">
        <f>IF(MASTERprerequisitesMATRIX!R37=1,DYNAMICprerequisites!W$3,IF(MASTERprerequisitesMATRIX!R37=2,DYNAMICprerequisites!W$2,IF(MASTERprerequisitesMATRIX!R37=3,DYNAMICprerequisites!W$1,"")))</f>
        <v/>
      </c>
      <c r="X40" s="219" t="str">
        <f>IF(MASTERprerequisitesMATRIX!S37=1,DYNAMICprerequisites!X$3,IF(MASTERprerequisitesMATRIX!S37=2,DYNAMICprerequisites!X$2,IF(MASTERprerequisitesMATRIX!S37=3,DYNAMICprerequisites!X$1,"")))</f>
        <v/>
      </c>
      <c r="Y40" s="219" t="str">
        <f>IF(MASTERprerequisitesMATRIX!T37=1,DYNAMICprerequisites!Y$3,IF(MASTERprerequisitesMATRIX!T37=2,DYNAMICprerequisites!Y$2,IF(MASTERprerequisitesMATRIX!T37=3,DYNAMICprerequisites!Y$1,"")))</f>
        <v/>
      </c>
      <c r="Z40" s="219" t="str">
        <f>IF(MASTERprerequisitesMATRIX!U37=1,DYNAMICprerequisites!Z$3,IF(MASTERprerequisitesMATRIX!U37=2,DYNAMICprerequisites!Z$2,IF(MASTERprerequisitesMATRIX!U37=3,DYNAMICprerequisites!Z$1,"")))</f>
        <v/>
      </c>
      <c r="AA40" s="219" t="str">
        <f>IF(MASTERprerequisitesMATRIX!V37=1,DYNAMICprerequisites!AA$3,IF(MASTERprerequisitesMATRIX!V37=2,DYNAMICprerequisites!AA$2,IF(MASTERprerequisitesMATRIX!V37=3,DYNAMICprerequisites!AA$1,"")))</f>
        <v/>
      </c>
      <c r="AB40" s="219" t="str">
        <f>IF(MASTERprerequisitesMATRIX!W37=1,DYNAMICprerequisites!AB$3,IF(MASTERprerequisitesMATRIX!W37=2,DYNAMICprerequisites!AB$2,IF(MASTERprerequisitesMATRIX!W37=3,DYNAMICprerequisites!AB$1,"")))</f>
        <v/>
      </c>
      <c r="AC40" s="219" t="str">
        <f>IF(MASTERprerequisitesMATRIX!X37=1,DYNAMICprerequisites!AC$3,IF(MASTERprerequisitesMATRIX!X37=2,DYNAMICprerequisites!AC$2,IF(MASTERprerequisitesMATRIX!X37=3,DYNAMICprerequisites!AC$1,"")))</f>
        <v/>
      </c>
      <c r="AD40" s="219" t="str">
        <f>IF(MASTERprerequisitesMATRIX!Y37=1,DYNAMICprerequisites!AD$3,IF(MASTERprerequisitesMATRIX!Y37=2,DYNAMICprerequisites!AD$2,IF(MASTERprerequisitesMATRIX!Y37=3,DYNAMICprerequisites!AD$1,"")))</f>
        <v/>
      </c>
      <c r="AE40" s="219" t="str">
        <f>IF(MASTERprerequisitesMATRIX!Z37=1,DYNAMICprerequisites!AE$3,IF(MASTERprerequisitesMATRIX!Z37=2,DYNAMICprerequisites!AE$2,IF(MASTERprerequisitesMATRIX!Z37=3,DYNAMICprerequisites!AE$1,"")))</f>
        <v/>
      </c>
      <c r="AF40" s="219" t="str">
        <f>IF(MASTERprerequisitesMATRIX!AA37=1,DYNAMICprerequisites!AF$3,IF(MASTERprerequisitesMATRIX!AA37=2,DYNAMICprerequisites!AF$2,IF(MASTERprerequisitesMATRIX!AA37=3,DYNAMICprerequisites!AF$1,"")))</f>
        <v/>
      </c>
      <c r="AG40" s="219" t="str">
        <f>IF(MASTERprerequisitesMATRIX!AB37=1,DYNAMICprerequisites!AG$3,IF(MASTERprerequisitesMATRIX!AB37=2,DYNAMICprerequisites!AG$2,IF(MASTERprerequisitesMATRIX!AB37=3,DYNAMICprerequisites!AG$1,"")))</f>
        <v/>
      </c>
      <c r="AH40" s="219" t="str">
        <f>IF(MASTERprerequisitesMATRIX!AC37=1,DYNAMICprerequisites!AH$3,IF(MASTERprerequisitesMATRIX!AC37=2,DYNAMICprerequisites!AH$2,IF(MASTERprerequisitesMATRIX!AC37=3,DYNAMICprerequisites!AH$1,"")))</f>
        <v/>
      </c>
      <c r="AI40" s="219" t="str">
        <f>IF(MASTERprerequisitesMATRIX!AD37=1,DYNAMICprerequisites!AI$3,IF(MASTERprerequisitesMATRIX!AD37=2,DYNAMICprerequisites!AI$2,IF(MASTERprerequisitesMATRIX!AD37=3,DYNAMICprerequisites!AI$1,"")))</f>
        <v/>
      </c>
      <c r="AJ40" s="219" t="str">
        <f>IF(MASTERprerequisitesMATRIX!AE37=1,DYNAMICprerequisites!AJ$3,IF(MASTERprerequisitesMATRIX!AE37=2,DYNAMICprerequisites!AJ$2,IF(MASTERprerequisitesMATRIX!AE37=3,DYNAMICprerequisites!AJ$1,"")))</f>
        <v/>
      </c>
      <c r="AK40" s="219" t="str">
        <f>IF(MASTERprerequisitesMATRIX!AF37=1,DYNAMICprerequisites!AK$3,IF(MASTERprerequisitesMATRIX!AF37=2,DYNAMICprerequisites!AK$2,IF(MASTERprerequisitesMATRIX!AF37=3,DYNAMICprerequisites!AK$1,"")))</f>
        <v/>
      </c>
      <c r="AL40" s="219" t="str">
        <f>IF(MASTERprerequisitesMATRIX!AG37=1,DYNAMICprerequisites!AL$3,IF(MASTERprerequisitesMATRIX!AG37=2,DYNAMICprerequisites!AL$2,IF(MASTERprerequisitesMATRIX!AG37=3,DYNAMICprerequisites!AL$1,"")))</f>
        <v/>
      </c>
      <c r="AM40" s="219" t="str">
        <f>IF(MASTERprerequisitesMATRIX!AH37=1,DYNAMICprerequisites!AM$3,IF(MASTERprerequisitesMATRIX!AH37=2,DYNAMICprerequisites!AM$2,IF(MASTERprerequisitesMATRIX!AH37=3,DYNAMICprerequisites!AM$1,"")))</f>
        <v/>
      </c>
      <c r="AN40" s="219" t="str">
        <f>IF(MASTERprerequisitesMATRIX!AI37=1,DYNAMICprerequisites!AN$3,IF(MASTERprerequisitesMATRIX!AI37=2,DYNAMICprerequisites!AN$2,IF(MASTERprerequisitesMATRIX!AI37=3,DYNAMICprerequisites!AN$1,"")))</f>
        <v/>
      </c>
      <c r="AO40" s="219" t="str">
        <f>IF(MASTERprerequisitesMATRIX!AJ37=1,DYNAMICprerequisites!AO$3,IF(MASTERprerequisitesMATRIX!AJ37=2,DYNAMICprerequisites!AO$2,IF(MASTERprerequisitesMATRIX!AJ37=3,DYNAMICprerequisites!AO$1,"")))</f>
        <v/>
      </c>
      <c r="AP40" s="219" t="str">
        <f>IF(MASTERprerequisitesMATRIX!AK37=1,DYNAMICprerequisites!AP$3,IF(MASTERprerequisitesMATRIX!AK37=2,DYNAMICprerequisites!AP$2,IF(MASTERprerequisitesMATRIX!AK37=3,DYNAMICprerequisites!AP$1,"")))</f>
        <v/>
      </c>
      <c r="AQ40" s="219" t="str">
        <f>IF(MASTERprerequisitesMATRIX!AL37=1,DYNAMICprerequisites!AQ$3,IF(MASTERprerequisitesMATRIX!AL37=2,DYNAMICprerequisites!AQ$2,IF(MASTERprerequisitesMATRIX!AL37=3,DYNAMICprerequisites!AQ$1,"")))</f>
        <v/>
      </c>
      <c r="AR40" s="219" t="str">
        <f>IF(MASTERprerequisitesMATRIX!AM37=1,DYNAMICprerequisites!AR$3,IF(MASTERprerequisitesMATRIX!AM37=2,DYNAMICprerequisites!AR$2,IF(MASTERprerequisitesMATRIX!AM37=3,DYNAMICprerequisites!AR$1,"")))</f>
        <v/>
      </c>
      <c r="AS40" s="219" t="str">
        <f>IF(MASTERprerequisitesMATRIX!AN37=1,DYNAMICprerequisites!AS$3,IF(MASTERprerequisitesMATRIX!AN37=2,DYNAMICprerequisites!AS$2,IF(MASTERprerequisitesMATRIX!AN37=3,DYNAMICprerequisites!AS$1,"")))</f>
        <v/>
      </c>
      <c r="AT40" s="219" t="str">
        <f>IF(MASTERprerequisitesMATRIX!AO37=1,DYNAMICprerequisites!AT$3,IF(MASTERprerequisitesMATRIX!AO37=2,DYNAMICprerequisites!AT$2,IF(MASTERprerequisitesMATRIX!AO37=3,DYNAMICprerequisites!AT$1,"")))</f>
        <v/>
      </c>
      <c r="AU40" s="219" t="str">
        <f>IF(MASTERprerequisitesMATRIX!AP37=1,DYNAMICprerequisites!AU$3,IF(MASTERprerequisitesMATRIX!AP37=2,DYNAMICprerequisites!AU$2,IF(MASTERprerequisitesMATRIX!AP37=3,DYNAMICprerequisites!AU$1,"")))</f>
        <v/>
      </c>
      <c r="AV40" s="219" t="str">
        <f>IF(MASTERprerequisitesMATRIX!AQ37=1,DYNAMICprerequisites!AV$3,IF(MASTERprerequisitesMATRIX!AQ37=2,DYNAMICprerequisites!AV$2,IF(MASTERprerequisitesMATRIX!AQ37=3,DYNAMICprerequisites!AV$1,"")))</f>
        <v/>
      </c>
      <c r="AW40" s="219" t="str">
        <f>IF(MASTERprerequisitesMATRIX!AR37=1,DYNAMICprerequisites!AW$3,IF(MASTERprerequisitesMATRIX!AR37=2,DYNAMICprerequisites!AW$2,IF(MASTERprerequisitesMATRIX!AR37=3,DYNAMICprerequisites!AW$1,"")))</f>
        <v/>
      </c>
      <c r="AX40" s="219" t="str">
        <f>IF(MASTERprerequisitesMATRIX!AS37=1,DYNAMICprerequisites!AX$3,IF(MASTERprerequisitesMATRIX!AS37=2,DYNAMICprerequisites!AX$2,IF(MASTERprerequisitesMATRIX!AS37=3,DYNAMICprerequisites!AX$1,"")))</f>
        <v/>
      </c>
      <c r="AY40" s="219" t="str">
        <f>IF(MASTERprerequisitesMATRIX!AT37=1,DYNAMICprerequisites!AY$3,IF(MASTERprerequisitesMATRIX!AT37=2,DYNAMICprerequisites!AY$2,IF(MASTERprerequisitesMATRIX!AT37=3,DYNAMICprerequisites!AY$1,"")))</f>
        <v/>
      </c>
      <c r="AZ40" s="218" t="str">
        <f ca="1">IF(MASTERprerequisitesMATRIX!AU37=1,DYNAMICprerequisites!AZ$3,IF(MASTERprerequisitesMATRIX!AU37=2,DYNAMICprerequisites!AZ$2,IF(MASTERprerequisitesMATRIX!AU37=3,DYNAMICprerequisites!AZ$1,"")))</f>
        <v xml:space="preserve"> suitable ACT/SAT score </v>
      </c>
      <c r="BA40" s="218" t="str">
        <f>IF(MASTERprerequisitesMATRIX!AV37=1,DYNAMICprerequisites!BA$3,IF(MASTERprerequisitesMATRIX!AV37=2,DYNAMICprerequisites!BA$2,IF(MASTERprerequisitesMATRIX!AV37=3,DYNAMICprerequisites!BA$1,"")))</f>
        <v/>
      </c>
      <c r="BB40" s="219" t="str">
        <f>IF(MASTERprerequisitesMATRIX!AW37=1,DYNAMICprerequisites!BB$3,IF(MASTERprerequisitesMATRIX!AW37=2,DYNAMICprerequisites!BB$2,IF(MASTERprerequisitesMATRIX!AW37=3,DYNAMICprerequisites!BB$1,"")))</f>
        <v/>
      </c>
      <c r="BC40" s="219" t="str">
        <f>IF(MASTERprerequisitesMATRIX!AX37=1,DYNAMICprerequisites!BC$3,IF(MASTERprerequisitesMATRIX!AX37=2,DYNAMICprerequisites!BC$2,IF(MASTERprerequisitesMATRIX!AX37=3,DYNAMICprerequisites!BC$1,"")))</f>
        <v/>
      </c>
      <c r="BD40" s="219" t="str">
        <f>IF(MASTERprerequisitesMATRIX!AY37=1,DYNAMICprerequisites!BD$3,IF(MASTERprerequisitesMATRIX!AY37=2,DYNAMICprerequisites!BD$2,IF(MASTERprerequisitesMATRIX!AY37=3,DYNAMICprerequisites!BD$1,"")))</f>
        <v/>
      </c>
      <c r="BE40" s="219" t="str">
        <f>IF(MASTERprerequisitesMATRIX!AZ37=1,DYNAMICprerequisites!BE$3,IF(MASTERprerequisitesMATRIX!AZ37=2,DYNAMICprerequisites!BE$2,IF(MASTERprerequisitesMATRIX!AZ37=3,DYNAMICprerequisites!BE$1,"")))</f>
        <v/>
      </c>
      <c r="BF40" s="219" t="str">
        <f>IF(MASTERprerequisitesMATRIX!BA37=1,DYNAMICprerequisites!BF$3,IF(MASTERprerequisitesMATRIX!BA37=2,DYNAMICprerequisites!BF$2,IF(MASTERprerequisitesMATRIX!BA37=3,DYNAMICprerequisites!BF$1,"")))</f>
        <v/>
      </c>
      <c r="BG40" s="219" t="str">
        <f>IF(MASTERprerequisitesMATRIX!BB37=1,DYNAMICprerequisites!BG$3,IF(MASTERprerequisitesMATRIX!BB37=2,DYNAMICprerequisites!BG$2,IF(MASTERprerequisitesMATRIX!BB37=3,DYNAMICprerequisites!BG$1,"")))</f>
        <v/>
      </c>
      <c r="BH40" s="219" t="str">
        <f>IF(MASTERprerequisitesMATRIX!BC37=1,DYNAMICprerequisites!BH$3,IF(MASTERprerequisitesMATRIX!BC37=2,DYNAMICprerequisites!BH$2,IF(MASTERprerequisitesMATRIX!BC37=3,DYNAMICprerequisites!BH$1,"")))</f>
        <v/>
      </c>
      <c r="BI40" s="219" t="str">
        <f>IF(MASTERprerequisitesMATRIX!BD37=1,DYNAMICprerequisites!BI$3,IF(MASTERprerequisitesMATRIX!BD37=2,DYNAMICprerequisites!BI$2,IF(MASTERprerequisitesMATRIX!BD37=3,DYNAMICprerequisites!BI$1,"")))</f>
        <v/>
      </c>
      <c r="BJ40" s="219" t="str">
        <f>IF(MASTERprerequisitesMATRIX!BE37=1,DYNAMICprerequisites!BJ$3,IF(MASTERprerequisitesMATRIX!BE37=2,DYNAMICprerequisites!BJ$2,IF(MASTERprerequisitesMATRIX!BE37=3,DYNAMICprerequisites!BJ$1,"")))</f>
        <v/>
      </c>
      <c r="BK40" s="219" t="str">
        <f>IF(MASTERprerequisitesMATRIX!BF37=1,DYNAMICprerequisites!BK$3,IF(MASTERprerequisitesMATRIX!BF37=2,DYNAMICprerequisites!BK$2,IF(MASTERprerequisitesMATRIX!BF37=3,DYNAMICprerequisites!BK$1,"")))</f>
        <v/>
      </c>
      <c r="BL40" s="219" t="str">
        <f>IF(MASTERprerequisitesMATRIX!BG37=1,DYNAMICprerequisites!BL$3,IF(MASTERprerequisitesMATRIX!BG37=2,DYNAMICprerequisites!BL$2,IF(MASTERprerequisitesMATRIX!BG37=3,DYNAMICprerequisites!BL$1,"")))</f>
        <v/>
      </c>
      <c r="BM40" s="219" t="str">
        <f>IF(MASTERprerequisitesMATRIX!BH37=1,DYNAMICprerequisites!BM$3,IF(MASTERprerequisitesMATRIX!BH37=2,DYNAMICprerequisites!BM$2,IF(MASTERprerequisitesMATRIX!BH37=3,DYNAMICprerequisites!BM$1,"")))</f>
        <v/>
      </c>
      <c r="BN40" s="219" t="str">
        <f>IF(MASTERprerequisitesMATRIX!BI37=1,DYNAMICprerequisites!BN$3,IF(MASTERprerequisitesMATRIX!BI37=2,DYNAMICprerequisites!BN$2,IF(MASTERprerequisitesMATRIX!BI37=3,DYNAMICprerequisites!BN$1,"")))</f>
        <v/>
      </c>
      <c r="BO40" s="219" t="str">
        <f>IF(MASTERprerequisitesMATRIX!BJ37=1,DYNAMICprerequisites!BO$3,IF(MASTERprerequisitesMATRIX!BJ37=2,DYNAMICprerequisites!BO$2,IF(MASTERprerequisitesMATRIX!BJ37=3,DYNAMICprerequisites!BO$1,"")))</f>
        <v/>
      </c>
      <c r="BP40" s="219" t="str">
        <f>IF(MASTERprerequisitesMATRIX!BK37=1,DYNAMICprerequisites!BP$3,IF(MASTERprerequisitesMATRIX!BK37=2,DYNAMICprerequisites!BP$2,IF(MASTERprerequisitesMATRIX!BK37=3,DYNAMICprerequisites!BP$1,"")))</f>
        <v/>
      </c>
      <c r="BQ40" s="219" t="str">
        <f>IF(MASTERprerequisitesMATRIX!BL37=1,DYNAMICprerequisites!BQ$3,IF(MASTERprerequisitesMATRIX!BL37=2,DYNAMICprerequisites!BQ$2,IF(MASTERprerequisitesMATRIX!BL37=3,DYNAMICprerequisites!BQ$1,"")))</f>
        <v/>
      </c>
      <c r="BR40" s="219" t="str">
        <f>IF(MASTERprerequisitesMATRIX!BM37=1,DYNAMICprerequisites!BR$3,IF(MASTERprerequisitesMATRIX!BM37=2,DYNAMICprerequisites!BR$2,IF(MASTERprerequisitesMATRIX!BM37=3,DYNAMICprerequisites!BR$1,"")))</f>
        <v/>
      </c>
      <c r="BS40" s="219" t="str">
        <f>IF(MASTERprerequisitesMATRIX!BN37=1,DYNAMICprerequisites!BS$3,IF(MASTERprerequisitesMATRIX!BN37=2,DYNAMICprerequisites!BS$2,IF(MASTERprerequisitesMATRIX!BN37=3,DYNAMICprerequisites!BS$1,"")))</f>
        <v/>
      </c>
      <c r="BT40" s="219" t="str">
        <f>IF(MASTERprerequisitesMATRIX!BO37=1,DYNAMICprerequisites!BT$3,IF(MASTERprerequisitesMATRIX!BO37=2,DYNAMICprerequisites!BT$2,IF(MASTERprerequisitesMATRIX!BO37=3,DYNAMICprerequisites!BT$1,"")))</f>
        <v/>
      </c>
      <c r="BU40" s="219" t="str">
        <f>IF(MASTERprerequisitesMATRIX!BP37=1,DYNAMICprerequisites!BU$3,IF(MASTERprerequisitesMATRIX!BP37=2,DYNAMICprerequisites!BU$2,IF(MASTERprerequisitesMATRIX!BP37=3,DYNAMICprerequisites!BU$1,"")))</f>
        <v/>
      </c>
      <c r="BV40" s="219" t="str">
        <f>IF(MASTERprerequisitesMATRIX!BQ37=1,DYNAMICprerequisites!BV$3,IF(MASTERprerequisitesMATRIX!BQ37=2,DYNAMICprerequisites!BV$2,IF(MASTERprerequisitesMATRIX!BQ37=3,DYNAMICprerequisites!BV$1,"")))</f>
        <v/>
      </c>
      <c r="BW40" s="219" t="str">
        <f>IF(MASTERprerequisitesMATRIX!BR37=1,DYNAMICprerequisites!BW$3,IF(MASTERprerequisitesMATRIX!BR37=2,DYNAMICprerequisites!BW$2,IF(MASTERprerequisitesMATRIX!BR37=3,DYNAMICprerequisites!BW$1,"")))</f>
        <v/>
      </c>
      <c r="BX40" s="219" t="str">
        <f>IF(MASTERprerequisitesMATRIX!BS37=1,DYNAMICprerequisites!BX$3,IF(MASTERprerequisitesMATRIX!BS37=2,DYNAMICprerequisites!BX$2,IF(MASTERprerequisitesMATRIX!BS37=3,DYNAMICprerequisites!BX$1,"")))</f>
        <v/>
      </c>
      <c r="BY40" s="219" t="str">
        <f>IF(MASTERprerequisitesMATRIX!BT37=1,DYNAMICprerequisites!BY$3,IF(MASTERprerequisitesMATRIX!BT37=2,DYNAMICprerequisites!BY$2,IF(MASTERprerequisitesMATRIX!BT37=3,DYNAMICprerequisites!BY$1,"")))</f>
        <v/>
      </c>
      <c r="BZ40" s="219" t="str">
        <f>IF(MASTERprerequisitesMATRIX!BU37=1,DYNAMICprerequisites!BZ$3,IF(MASTERprerequisitesMATRIX!BU37=2,DYNAMICprerequisites!BZ$2,IF(MASTERprerequisitesMATRIX!BU37=3,DYNAMICprerequisites!BZ$1,"")))</f>
        <v/>
      </c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  <c r="HM40" s="219"/>
      <c r="HN40" s="219"/>
      <c r="HO40" s="219"/>
      <c r="HP40" s="219"/>
      <c r="HQ40" s="219"/>
      <c r="HR40" s="219"/>
      <c r="HS40" s="219"/>
      <c r="HT40" s="219"/>
      <c r="HU40" s="219"/>
      <c r="HV40" s="219"/>
      <c r="HW40" s="219"/>
      <c r="HX40" s="219"/>
      <c r="HY40" s="219"/>
      <c r="HZ40" s="219"/>
      <c r="IA40" s="219"/>
      <c r="IB40" s="219"/>
      <c r="IC40" s="219"/>
      <c r="ID40" s="219"/>
      <c r="IE40" s="219"/>
      <c r="IF40" s="219"/>
      <c r="IG40" s="219"/>
      <c r="IH40" s="219"/>
      <c r="II40" s="219"/>
      <c r="IJ40" s="219"/>
      <c r="IK40" s="219"/>
      <c r="IL40" s="219"/>
      <c r="IM40" s="219"/>
      <c r="IN40" s="219"/>
      <c r="IO40" s="219"/>
      <c r="IP40" s="219"/>
      <c r="IQ40" s="219"/>
      <c r="IR40" s="219"/>
      <c r="IS40" s="219"/>
      <c r="IT40" s="219"/>
      <c r="IU40" s="219"/>
      <c r="IV40" s="219"/>
      <c r="IW40" s="219"/>
      <c r="IX40" s="219"/>
      <c r="IY40" s="219"/>
      <c r="IZ40" s="219"/>
      <c r="JA40" s="219"/>
      <c r="JB40" s="219"/>
      <c r="JC40" s="219"/>
      <c r="JD40" s="219"/>
      <c r="JE40" s="219"/>
      <c r="JF40" s="219"/>
      <c r="JG40" s="219"/>
      <c r="JH40" s="219"/>
      <c r="JI40" s="219"/>
      <c r="JJ40" s="219"/>
      <c r="JK40" s="219"/>
      <c r="JL40" s="219"/>
      <c r="JM40" s="219"/>
      <c r="JN40" s="219"/>
      <c r="JO40" s="219"/>
      <c r="JP40" s="219"/>
      <c r="JQ40" s="219"/>
      <c r="JR40" s="219"/>
      <c r="JS40" s="219"/>
      <c r="JT40" s="219"/>
      <c r="JU40" s="219"/>
      <c r="JV40" s="219"/>
      <c r="JW40" s="219"/>
      <c r="JX40" s="219"/>
      <c r="JY40" s="219"/>
      <c r="JZ40" s="219"/>
      <c r="KA40" s="219"/>
      <c r="KB40" s="219"/>
      <c r="KC40" s="219"/>
      <c r="KD40" s="219"/>
      <c r="KE40" s="219"/>
      <c r="KF40" s="219"/>
      <c r="KG40" s="219"/>
      <c r="KH40" s="219"/>
      <c r="KI40" s="219"/>
      <c r="KJ40" s="219"/>
      <c r="KK40" s="219"/>
      <c r="KL40" s="219"/>
      <c r="KM40" s="219"/>
      <c r="KN40" s="219"/>
      <c r="KO40" s="219"/>
      <c r="KP40" s="219"/>
      <c r="KQ40" s="219"/>
      <c r="KR40" s="219"/>
      <c r="KS40" s="219"/>
      <c r="KT40" s="219"/>
      <c r="KU40" s="219"/>
      <c r="KV40" s="219"/>
      <c r="KW40" s="219"/>
      <c r="KX40" s="219"/>
      <c r="KY40" s="219"/>
      <c r="KZ40" s="219"/>
      <c r="LA40" s="219"/>
      <c r="LB40" s="219"/>
      <c r="LC40" s="219"/>
      <c r="LD40" s="219"/>
      <c r="LE40" s="219"/>
    </row>
    <row r="41" spans="1:317" x14ac:dyDescent="0.25">
      <c r="A41" s="214" t="str">
        <f t="shared" si="8"/>
        <v>COMP 303</v>
      </c>
      <c r="B41" s="214" t="str">
        <f t="shared" si="9"/>
        <v>FA, SP</v>
      </c>
      <c r="C41" s="214" t="str">
        <f t="shared" si="10"/>
        <v>Critical Reading and Writing</v>
      </c>
      <c r="D41" s="214" t="str">
        <f t="shared" si="11"/>
        <v>COMP 102</v>
      </c>
      <c r="E41" s="214" t="str">
        <f t="shared" ca="1" si="12"/>
        <v>COMP 102</v>
      </c>
      <c r="F41" s="211" t="str">
        <f>MASTERprerequisitesMATRIX!A38</f>
        <v>COMP 303</v>
      </c>
      <c r="G41" s="211" t="str">
        <f>MASTERprerequisitesMATRIX!B38</f>
        <v>FA, SP</v>
      </c>
      <c r="H41" s="211" t="str">
        <f>MASTERprerequisitesMATRIX!C38</f>
        <v>Critical Reading and Writing</v>
      </c>
      <c r="I41" s="211" t="str">
        <f>MASTERprerequisitesMATRIX!D38</f>
        <v>COMP 102</v>
      </c>
      <c r="J41" s="218" t="str">
        <f>IF(MASTERprerequisitesMATRIX!E38=1,DYNAMICprerequisites!J$3,IF(MASTERprerequisitesMATRIX!E38=2,DYNAMICprerequisites!J$2,IF(MASTERprerequisitesMATRIX!E38=3,DYNAMICprerequisites!J$1,"")))</f>
        <v/>
      </c>
      <c r="K41" s="219" t="str">
        <f>IF(MASTERprerequisitesMATRIX!F38=1,DYNAMICprerequisites!K$3,IF(MASTERprerequisitesMATRIX!F38=2,DYNAMICprerequisites!K$2,IF(MASTERprerequisitesMATRIX!F38=3,DYNAMICprerequisites!K$1,"")))</f>
        <v/>
      </c>
      <c r="L41" s="219" t="str">
        <f>IF(MASTERprerequisitesMATRIX!G38=1,DYNAMICprerequisites!L$3,IF(MASTERprerequisitesMATRIX!G38=2,DYNAMICprerequisites!L$2,IF(MASTERprerequisitesMATRIX!G38=3,DYNAMICprerequisites!L$1,"")))</f>
        <v/>
      </c>
      <c r="M41" s="219" t="str">
        <f>IF(MASTERprerequisitesMATRIX!H38=1,DYNAMICprerequisites!M$3,IF(MASTERprerequisitesMATRIX!H38=2,DYNAMICprerequisites!M$2,IF(MASTERprerequisitesMATRIX!H38=3,DYNAMICprerequisites!M$1,"")))</f>
        <v/>
      </c>
      <c r="N41" s="219" t="str">
        <f>IF(MASTERprerequisitesMATRIX!I38=1,DYNAMICprerequisites!N$3,IF(MASTERprerequisitesMATRIX!I38=2,DYNAMICprerequisites!N$2,IF(MASTERprerequisitesMATRIX!I38=3,DYNAMICprerequisites!N$1,"")))</f>
        <v/>
      </c>
      <c r="O41" s="219" t="str">
        <f>IF(MASTERprerequisitesMATRIX!J38=1,DYNAMICprerequisites!O$3,IF(MASTERprerequisitesMATRIX!J38=2,DYNAMICprerequisites!O$2,IF(MASTERprerequisitesMATRIX!J38=3,DYNAMICprerequisites!O$1,"")))</f>
        <v/>
      </c>
      <c r="P41" s="219" t="str">
        <f>IF(MASTERprerequisitesMATRIX!K38=1,DYNAMICprerequisites!P$3,IF(MASTERprerequisitesMATRIX!K38=2,DYNAMICprerequisites!P$2,IF(MASTERprerequisitesMATRIX!K38=3,DYNAMICprerequisites!P$1,"")))</f>
        <v/>
      </c>
      <c r="Q41" s="219" t="str">
        <f>IF(MASTERprerequisitesMATRIX!L38=1,DYNAMICprerequisites!Q$3,IF(MASTERprerequisitesMATRIX!L38=2,DYNAMICprerequisites!Q$2,IF(MASTERprerequisitesMATRIX!L38=3,DYNAMICprerequisites!Q$1,"")))</f>
        <v/>
      </c>
      <c r="R41" s="219" t="str">
        <f>IF(MASTERprerequisitesMATRIX!M38=1,DYNAMICprerequisites!R$3,IF(MASTERprerequisitesMATRIX!M38=2,DYNAMICprerequisites!R$2,IF(MASTERprerequisitesMATRIX!M38=3,DYNAMICprerequisites!R$1,"")))</f>
        <v/>
      </c>
      <c r="S41" s="219" t="str">
        <f>IF(MASTERprerequisitesMATRIX!N38=1,DYNAMICprerequisites!S$3,IF(MASTERprerequisitesMATRIX!N38=2,DYNAMICprerequisites!S$2,IF(MASTERprerequisitesMATRIX!N38=3,DYNAMICprerequisites!S$1,"")))</f>
        <v/>
      </c>
      <c r="T41" s="219" t="str">
        <f>IF(MASTERprerequisitesMATRIX!O38=1,DYNAMICprerequisites!T$3,IF(MASTERprerequisitesMATRIX!O38=2,DYNAMICprerequisites!T$2,IF(MASTERprerequisitesMATRIX!O38=3,DYNAMICprerequisites!T$1,"")))</f>
        <v/>
      </c>
      <c r="U41" s="219" t="str">
        <f>IF(MASTERprerequisitesMATRIX!P38=1,DYNAMICprerequisites!U$3,IF(MASTERprerequisitesMATRIX!P38=2,DYNAMICprerequisites!U$2,IF(MASTERprerequisitesMATRIX!P38=3,DYNAMICprerequisites!U$1,"")))</f>
        <v/>
      </c>
      <c r="V41" s="219" t="str">
        <f>IF(MASTERprerequisitesMATRIX!Q38=1,DYNAMICprerequisites!V$3,IF(MASTERprerequisitesMATRIX!Q38=2,DYNAMICprerequisites!V$2,IF(MASTERprerequisitesMATRIX!Q38=3,DYNAMICprerequisites!V$1,"")))</f>
        <v/>
      </c>
      <c r="W41" s="218" t="str">
        <f ca="1">IF(MASTERprerequisitesMATRIX!R38=1,DYNAMICprerequisites!W$3,IF(MASTERprerequisitesMATRIX!R38=2,DYNAMICprerequisites!W$2,IF(MASTERprerequisitesMATRIX!R38=3,DYNAMICprerequisites!W$1,"")))</f>
        <v xml:space="preserve"> COMP 102 </v>
      </c>
      <c r="X41" s="219" t="str">
        <f>IF(MASTERprerequisitesMATRIX!S38=1,DYNAMICprerequisites!X$3,IF(MASTERprerequisitesMATRIX!S38=2,DYNAMICprerequisites!X$2,IF(MASTERprerequisitesMATRIX!S38=3,DYNAMICprerequisites!X$1,"")))</f>
        <v/>
      </c>
      <c r="Y41" s="219" t="str">
        <f>IF(MASTERprerequisitesMATRIX!T38=1,DYNAMICprerequisites!Y$3,IF(MASTERprerequisitesMATRIX!T38=2,DYNAMICprerequisites!Y$2,IF(MASTERprerequisitesMATRIX!T38=3,DYNAMICprerequisites!Y$1,"")))</f>
        <v/>
      </c>
      <c r="Z41" s="219" t="str">
        <f>IF(MASTERprerequisitesMATRIX!U38=1,DYNAMICprerequisites!Z$3,IF(MASTERprerequisitesMATRIX!U38=2,DYNAMICprerequisites!Z$2,IF(MASTERprerequisitesMATRIX!U38=3,DYNAMICprerequisites!Z$1,"")))</f>
        <v/>
      </c>
      <c r="AA41" s="219" t="str">
        <f>IF(MASTERprerequisitesMATRIX!V38=1,DYNAMICprerequisites!AA$3,IF(MASTERprerequisitesMATRIX!V38=2,DYNAMICprerequisites!AA$2,IF(MASTERprerequisitesMATRIX!V38=3,DYNAMICprerequisites!AA$1,"")))</f>
        <v/>
      </c>
      <c r="AB41" s="219" t="str">
        <f>IF(MASTERprerequisitesMATRIX!W38=1,DYNAMICprerequisites!AB$3,IF(MASTERprerequisitesMATRIX!W38=2,DYNAMICprerequisites!AB$2,IF(MASTERprerequisitesMATRIX!W38=3,DYNAMICprerequisites!AB$1,"")))</f>
        <v/>
      </c>
      <c r="AC41" s="219" t="str">
        <f>IF(MASTERprerequisitesMATRIX!X38=1,DYNAMICprerequisites!AC$3,IF(MASTERprerequisitesMATRIX!X38=2,DYNAMICprerequisites!AC$2,IF(MASTERprerequisitesMATRIX!X38=3,DYNAMICprerequisites!AC$1,"")))</f>
        <v/>
      </c>
      <c r="AD41" s="219" t="str">
        <f>IF(MASTERprerequisitesMATRIX!Y38=1,DYNAMICprerequisites!AD$3,IF(MASTERprerequisitesMATRIX!Y38=2,DYNAMICprerequisites!AD$2,IF(MASTERprerequisitesMATRIX!Y38=3,DYNAMICprerequisites!AD$1,"")))</f>
        <v/>
      </c>
      <c r="AE41" s="219" t="str">
        <f>IF(MASTERprerequisitesMATRIX!Z38=1,DYNAMICprerequisites!AE$3,IF(MASTERprerequisitesMATRIX!Z38=2,DYNAMICprerequisites!AE$2,IF(MASTERprerequisitesMATRIX!Z38=3,DYNAMICprerequisites!AE$1,"")))</f>
        <v/>
      </c>
      <c r="AF41" s="219" t="str">
        <f>IF(MASTERprerequisitesMATRIX!AA38=1,DYNAMICprerequisites!AF$3,IF(MASTERprerequisitesMATRIX!AA38=2,DYNAMICprerequisites!AF$2,IF(MASTERprerequisitesMATRIX!AA38=3,DYNAMICprerequisites!AF$1,"")))</f>
        <v/>
      </c>
      <c r="AG41" s="219" t="str">
        <f>IF(MASTERprerequisitesMATRIX!AB38=1,DYNAMICprerequisites!AG$3,IF(MASTERprerequisitesMATRIX!AB38=2,DYNAMICprerequisites!AG$2,IF(MASTERprerequisitesMATRIX!AB38=3,DYNAMICprerequisites!AG$1,"")))</f>
        <v/>
      </c>
      <c r="AH41" s="219" t="str">
        <f>IF(MASTERprerequisitesMATRIX!AC38=1,DYNAMICprerequisites!AH$3,IF(MASTERprerequisitesMATRIX!AC38=2,DYNAMICprerequisites!AH$2,IF(MASTERprerequisitesMATRIX!AC38=3,DYNAMICprerequisites!AH$1,"")))</f>
        <v/>
      </c>
      <c r="AI41" s="219" t="str">
        <f>IF(MASTERprerequisitesMATRIX!AD38=1,DYNAMICprerequisites!AI$3,IF(MASTERprerequisitesMATRIX!AD38=2,DYNAMICprerequisites!AI$2,IF(MASTERprerequisitesMATRIX!AD38=3,DYNAMICprerequisites!AI$1,"")))</f>
        <v/>
      </c>
      <c r="AJ41" s="219" t="str">
        <f>IF(MASTERprerequisitesMATRIX!AE38=1,DYNAMICprerequisites!AJ$3,IF(MASTERprerequisitesMATRIX!AE38=2,DYNAMICprerequisites!AJ$2,IF(MASTERprerequisitesMATRIX!AE38=3,DYNAMICprerequisites!AJ$1,"")))</f>
        <v/>
      </c>
      <c r="AK41" s="219" t="str">
        <f>IF(MASTERprerequisitesMATRIX!AF38=1,DYNAMICprerequisites!AK$3,IF(MASTERprerequisitesMATRIX!AF38=2,DYNAMICprerequisites!AK$2,IF(MASTERprerequisitesMATRIX!AF38=3,DYNAMICprerequisites!AK$1,"")))</f>
        <v/>
      </c>
      <c r="AL41" s="219" t="str">
        <f>IF(MASTERprerequisitesMATRIX!AG38=1,DYNAMICprerequisites!AL$3,IF(MASTERprerequisitesMATRIX!AG38=2,DYNAMICprerequisites!AL$2,IF(MASTERprerequisitesMATRIX!AG38=3,DYNAMICprerequisites!AL$1,"")))</f>
        <v/>
      </c>
      <c r="AM41" s="219" t="str">
        <f>IF(MASTERprerequisitesMATRIX!AH38=1,DYNAMICprerequisites!AM$3,IF(MASTERprerequisitesMATRIX!AH38=2,DYNAMICprerequisites!AM$2,IF(MASTERprerequisitesMATRIX!AH38=3,DYNAMICprerequisites!AM$1,"")))</f>
        <v/>
      </c>
      <c r="AN41" s="219" t="str">
        <f>IF(MASTERprerequisitesMATRIX!AI38=1,DYNAMICprerequisites!AN$3,IF(MASTERprerequisitesMATRIX!AI38=2,DYNAMICprerequisites!AN$2,IF(MASTERprerequisitesMATRIX!AI38=3,DYNAMICprerequisites!AN$1,"")))</f>
        <v/>
      </c>
      <c r="AO41" s="219" t="str">
        <f>IF(MASTERprerequisitesMATRIX!AJ38=1,DYNAMICprerequisites!AO$3,IF(MASTERprerequisitesMATRIX!AJ38=2,DYNAMICprerequisites!AO$2,IF(MASTERprerequisitesMATRIX!AJ38=3,DYNAMICprerequisites!AO$1,"")))</f>
        <v/>
      </c>
      <c r="AP41" s="219" t="str">
        <f>IF(MASTERprerequisitesMATRIX!AK38=1,DYNAMICprerequisites!AP$3,IF(MASTERprerequisitesMATRIX!AK38=2,DYNAMICprerequisites!AP$2,IF(MASTERprerequisitesMATRIX!AK38=3,DYNAMICprerequisites!AP$1,"")))</f>
        <v/>
      </c>
      <c r="AQ41" s="219" t="str">
        <f>IF(MASTERprerequisitesMATRIX!AL38=1,DYNAMICprerequisites!AQ$3,IF(MASTERprerequisitesMATRIX!AL38=2,DYNAMICprerequisites!AQ$2,IF(MASTERprerequisitesMATRIX!AL38=3,DYNAMICprerequisites!AQ$1,"")))</f>
        <v/>
      </c>
      <c r="AR41" s="219" t="str">
        <f>IF(MASTERprerequisitesMATRIX!AM38=1,DYNAMICprerequisites!AR$3,IF(MASTERprerequisitesMATRIX!AM38=2,DYNAMICprerequisites!AR$2,IF(MASTERprerequisitesMATRIX!AM38=3,DYNAMICprerequisites!AR$1,"")))</f>
        <v/>
      </c>
      <c r="AS41" s="219" t="str">
        <f>IF(MASTERprerequisitesMATRIX!AN38=1,DYNAMICprerequisites!AS$3,IF(MASTERprerequisitesMATRIX!AN38=2,DYNAMICprerequisites!AS$2,IF(MASTERprerequisitesMATRIX!AN38=3,DYNAMICprerequisites!AS$1,"")))</f>
        <v/>
      </c>
      <c r="AT41" s="219" t="str">
        <f>IF(MASTERprerequisitesMATRIX!AO38=1,DYNAMICprerequisites!AT$3,IF(MASTERprerequisitesMATRIX!AO38=2,DYNAMICprerequisites!AT$2,IF(MASTERprerequisitesMATRIX!AO38=3,DYNAMICprerequisites!AT$1,"")))</f>
        <v/>
      </c>
      <c r="AU41" s="219" t="str">
        <f>IF(MASTERprerequisitesMATRIX!AP38=1,DYNAMICprerequisites!AU$3,IF(MASTERprerequisitesMATRIX!AP38=2,DYNAMICprerequisites!AU$2,IF(MASTERprerequisitesMATRIX!AP38=3,DYNAMICprerequisites!AU$1,"")))</f>
        <v/>
      </c>
      <c r="AV41" s="219" t="str">
        <f>IF(MASTERprerequisitesMATRIX!AQ38=1,DYNAMICprerequisites!AV$3,IF(MASTERprerequisitesMATRIX!AQ38=2,DYNAMICprerequisites!AV$2,IF(MASTERprerequisitesMATRIX!AQ38=3,DYNAMICprerequisites!AV$1,"")))</f>
        <v/>
      </c>
      <c r="AW41" s="219" t="str">
        <f>IF(MASTERprerequisitesMATRIX!AR38=1,DYNAMICprerequisites!AW$3,IF(MASTERprerequisitesMATRIX!AR38=2,DYNAMICprerequisites!AW$2,IF(MASTERprerequisitesMATRIX!AR38=3,DYNAMICprerequisites!AW$1,"")))</f>
        <v/>
      </c>
      <c r="AX41" s="219" t="str">
        <f>IF(MASTERprerequisitesMATRIX!AS38=1,DYNAMICprerequisites!AX$3,IF(MASTERprerequisitesMATRIX!AS38=2,DYNAMICprerequisites!AX$2,IF(MASTERprerequisitesMATRIX!AS38=3,DYNAMICprerequisites!AX$1,"")))</f>
        <v/>
      </c>
      <c r="AY41" s="219" t="str">
        <f>IF(MASTERprerequisitesMATRIX!AT38=1,DYNAMICprerequisites!AY$3,IF(MASTERprerequisitesMATRIX!AT38=2,DYNAMICprerequisites!AY$2,IF(MASTERprerequisitesMATRIX!AT38=3,DYNAMICprerequisites!AY$1,"")))</f>
        <v/>
      </c>
      <c r="AZ41" s="219" t="str">
        <f>IF(MASTERprerequisitesMATRIX!AU38=1,DYNAMICprerequisites!AZ$3,IF(MASTERprerequisitesMATRIX!AU38=2,DYNAMICprerequisites!AZ$2,IF(MASTERprerequisitesMATRIX!AU38=3,DYNAMICprerequisites!AZ$1,"")))</f>
        <v/>
      </c>
      <c r="BA41" s="219" t="str">
        <f>IF(MASTERprerequisitesMATRIX!AV38=1,DYNAMICprerequisites!BA$3,IF(MASTERprerequisitesMATRIX!AV38=2,DYNAMICprerequisites!BA$2,IF(MASTERprerequisitesMATRIX!AV38=3,DYNAMICprerequisites!BA$1,"")))</f>
        <v/>
      </c>
      <c r="BB41" s="219" t="str">
        <f>IF(MASTERprerequisitesMATRIX!AW38=1,DYNAMICprerequisites!BB$3,IF(MASTERprerequisitesMATRIX!AW38=2,DYNAMICprerequisites!BB$2,IF(MASTERprerequisitesMATRIX!AW38=3,DYNAMICprerequisites!BB$1,"")))</f>
        <v/>
      </c>
      <c r="BC41" s="219" t="str">
        <f>IF(MASTERprerequisitesMATRIX!AX38=1,DYNAMICprerequisites!BC$3,IF(MASTERprerequisitesMATRIX!AX38=2,DYNAMICprerequisites!BC$2,IF(MASTERprerequisitesMATRIX!AX38=3,DYNAMICprerequisites!BC$1,"")))</f>
        <v/>
      </c>
      <c r="BD41" s="219" t="str">
        <f>IF(MASTERprerequisitesMATRIX!AY38=1,DYNAMICprerequisites!BD$3,IF(MASTERprerequisitesMATRIX!AY38=2,DYNAMICprerequisites!BD$2,IF(MASTERprerequisitesMATRIX!AY38=3,DYNAMICprerequisites!BD$1,"")))</f>
        <v/>
      </c>
      <c r="BE41" s="219" t="str">
        <f>IF(MASTERprerequisitesMATRIX!AZ38=1,DYNAMICprerequisites!BE$3,IF(MASTERprerequisitesMATRIX!AZ38=2,DYNAMICprerequisites!BE$2,IF(MASTERprerequisitesMATRIX!AZ38=3,DYNAMICprerequisites!BE$1,"")))</f>
        <v/>
      </c>
      <c r="BF41" s="219" t="str">
        <f>IF(MASTERprerequisitesMATRIX!BA38=1,DYNAMICprerequisites!BF$3,IF(MASTERprerequisitesMATRIX!BA38=2,DYNAMICprerequisites!BF$2,IF(MASTERprerequisitesMATRIX!BA38=3,DYNAMICprerequisites!BF$1,"")))</f>
        <v/>
      </c>
      <c r="BG41" s="219" t="str">
        <f>IF(MASTERprerequisitesMATRIX!BB38=1,DYNAMICprerequisites!BG$3,IF(MASTERprerequisitesMATRIX!BB38=2,DYNAMICprerequisites!BG$2,IF(MASTERprerequisitesMATRIX!BB38=3,DYNAMICprerequisites!BG$1,"")))</f>
        <v/>
      </c>
      <c r="BH41" s="219" t="str">
        <f>IF(MASTERprerequisitesMATRIX!BC38=1,DYNAMICprerequisites!BH$3,IF(MASTERprerequisitesMATRIX!BC38=2,DYNAMICprerequisites!BH$2,IF(MASTERprerequisitesMATRIX!BC38=3,DYNAMICprerequisites!BH$1,"")))</f>
        <v/>
      </c>
      <c r="BI41" s="219" t="str">
        <f>IF(MASTERprerequisitesMATRIX!BD38=1,DYNAMICprerequisites!BI$3,IF(MASTERprerequisitesMATRIX!BD38=2,DYNAMICprerequisites!BI$2,IF(MASTERprerequisitesMATRIX!BD38=3,DYNAMICprerequisites!BI$1,"")))</f>
        <v/>
      </c>
      <c r="BJ41" s="219" t="str">
        <f>IF(MASTERprerequisitesMATRIX!BE38=1,DYNAMICprerequisites!BJ$3,IF(MASTERprerequisitesMATRIX!BE38=2,DYNAMICprerequisites!BJ$2,IF(MASTERprerequisitesMATRIX!BE38=3,DYNAMICprerequisites!BJ$1,"")))</f>
        <v/>
      </c>
      <c r="BK41" s="219" t="str">
        <f>IF(MASTERprerequisitesMATRIX!BF38=1,DYNAMICprerequisites!BK$3,IF(MASTERprerequisitesMATRIX!BF38=2,DYNAMICprerequisites!BK$2,IF(MASTERprerequisitesMATRIX!BF38=3,DYNAMICprerequisites!BK$1,"")))</f>
        <v/>
      </c>
      <c r="BL41" s="219" t="str">
        <f>IF(MASTERprerequisitesMATRIX!BG38=1,DYNAMICprerequisites!BL$3,IF(MASTERprerequisitesMATRIX!BG38=2,DYNAMICprerequisites!BL$2,IF(MASTERprerequisitesMATRIX!BG38=3,DYNAMICprerequisites!BL$1,"")))</f>
        <v/>
      </c>
      <c r="BM41" s="219" t="str">
        <f>IF(MASTERprerequisitesMATRIX!BH38=1,DYNAMICprerequisites!BM$3,IF(MASTERprerequisitesMATRIX!BH38=2,DYNAMICprerequisites!BM$2,IF(MASTERprerequisitesMATRIX!BH38=3,DYNAMICprerequisites!BM$1,"")))</f>
        <v/>
      </c>
      <c r="BN41" s="219" t="str">
        <f>IF(MASTERprerequisitesMATRIX!BI38=1,DYNAMICprerequisites!BN$3,IF(MASTERprerequisitesMATRIX!BI38=2,DYNAMICprerequisites!BN$2,IF(MASTERprerequisitesMATRIX!BI38=3,DYNAMICprerequisites!BN$1,"")))</f>
        <v/>
      </c>
      <c r="BO41" s="219" t="str">
        <f>IF(MASTERprerequisitesMATRIX!BJ38=1,DYNAMICprerequisites!BO$3,IF(MASTERprerequisitesMATRIX!BJ38=2,DYNAMICprerequisites!BO$2,IF(MASTERprerequisitesMATRIX!BJ38=3,DYNAMICprerequisites!BO$1,"")))</f>
        <v/>
      </c>
      <c r="BP41" s="219" t="str">
        <f>IF(MASTERprerequisitesMATRIX!BK38=1,DYNAMICprerequisites!BP$3,IF(MASTERprerequisitesMATRIX!BK38=2,DYNAMICprerequisites!BP$2,IF(MASTERprerequisitesMATRIX!BK38=3,DYNAMICprerequisites!BP$1,"")))</f>
        <v/>
      </c>
      <c r="BQ41" s="219" t="str">
        <f>IF(MASTERprerequisitesMATRIX!BL38=1,DYNAMICprerequisites!BQ$3,IF(MASTERprerequisitesMATRIX!BL38=2,DYNAMICprerequisites!BQ$2,IF(MASTERprerequisitesMATRIX!BL38=3,DYNAMICprerequisites!BQ$1,"")))</f>
        <v/>
      </c>
      <c r="BR41" s="219" t="str">
        <f>IF(MASTERprerequisitesMATRIX!BM38=1,DYNAMICprerequisites!BR$3,IF(MASTERprerequisitesMATRIX!BM38=2,DYNAMICprerequisites!BR$2,IF(MASTERprerequisitesMATRIX!BM38=3,DYNAMICprerequisites!BR$1,"")))</f>
        <v/>
      </c>
      <c r="BS41" s="219" t="str">
        <f>IF(MASTERprerequisitesMATRIX!BN38=1,DYNAMICprerequisites!BS$3,IF(MASTERprerequisitesMATRIX!BN38=2,DYNAMICprerequisites!BS$2,IF(MASTERprerequisitesMATRIX!BN38=3,DYNAMICprerequisites!BS$1,"")))</f>
        <v/>
      </c>
      <c r="BT41" s="219" t="str">
        <f>IF(MASTERprerequisitesMATRIX!BO38=1,DYNAMICprerequisites!BT$3,IF(MASTERprerequisitesMATRIX!BO38=2,DYNAMICprerequisites!BT$2,IF(MASTERprerequisitesMATRIX!BO38=3,DYNAMICprerequisites!BT$1,"")))</f>
        <v/>
      </c>
      <c r="BU41" s="219" t="str">
        <f>IF(MASTERprerequisitesMATRIX!BP38=1,DYNAMICprerequisites!BU$3,IF(MASTERprerequisitesMATRIX!BP38=2,DYNAMICprerequisites!BU$2,IF(MASTERprerequisitesMATRIX!BP38=3,DYNAMICprerequisites!BU$1,"")))</f>
        <v/>
      </c>
      <c r="BV41" s="219" t="str">
        <f>IF(MASTERprerequisitesMATRIX!BQ38=1,DYNAMICprerequisites!BV$3,IF(MASTERprerequisitesMATRIX!BQ38=2,DYNAMICprerequisites!BV$2,IF(MASTERprerequisitesMATRIX!BQ38=3,DYNAMICprerequisites!BV$1,"")))</f>
        <v/>
      </c>
      <c r="BW41" s="219" t="str">
        <f>IF(MASTERprerequisitesMATRIX!BR38=1,DYNAMICprerequisites!BW$3,IF(MASTERprerequisitesMATRIX!BR38=2,DYNAMICprerequisites!BW$2,IF(MASTERprerequisitesMATRIX!BR38=3,DYNAMICprerequisites!BW$1,"")))</f>
        <v/>
      </c>
      <c r="BX41" s="219" t="str">
        <f>IF(MASTERprerequisitesMATRIX!BS38=1,DYNAMICprerequisites!BX$3,IF(MASTERprerequisitesMATRIX!BS38=2,DYNAMICprerequisites!BX$2,IF(MASTERprerequisitesMATRIX!BS38=3,DYNAMICprerequisites!BX$1,"")))</f>
        <v/>
      </c>
      <c r="BY41" s="219" t="str">
        <f>IF(MASTERprerequisitesMATRIX!BT38=1,DYNAMICprerequisites!BY$3,IF(MASTERprerequisitesMATRIX!BT38=2,DYNAMICprerequisites!BY$2,IF(MASTERprerequisitesMATRIX!BT38=3,DYNAMICprerequisites!BY$1,"")))</f>
        <v/>
      </c>
      <c r="BZ41" s="219" t="str">
        <f>IF(MASTERprerequisitesMATRIX!BU38=1,DYNAMICprerequisites!BZ$3,IF(MASTERprerequisitesMATRIX!BU38=2,DYNAMICprerequisites!BZ$2,IF(MASTERprerequisitesMATRIX!BU38=3,DYNAMICprerequisites!BZ$1,"")))</f>
        <v/>
      </c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219"/>
      <c r="FB41" s="219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  <c r="HH41" s="219"/>
      <c r="HI41" s="219"/>
      <c r="HJ41" s="219"/>
      <c r="HK41" s="219"/>
      <c r="HL41" s="219"/>
      <c r="HM41" s="219"/>
      <c r="HN41" s="219"/>
      <c r="HO41" s="219"/>
      <c r="HP41" s="219"/>
      <c r="HQ41" s="219"/>
      <c r="HR41" s="219"/>
      <c r="HS41" s="219"/>
      <c r="HT41" s="219"/>
      <c r="HU41" s="219"/>
      <c r="HV41" s="219"/>
      <c r="HW41" s="219"/>
      <c r="HX41" s="219"/>
      <c r="HY41" s="219"/>
      <c r="HZ41" s="219"/>
      <c r="IA41" s="219"/>
      <c r="IB41" s="219"/>
      <c r="IC41" s="219"/>
      <c r="ID41" s="219"/>
      <c r="IE41" s="219"/>
      <c r="IF41" s="219"/>
      <c r="IG41" s="219"/>
      <c r="IH41" s="219"/>
      <c r="II41" s="219"/>
      <c r="IJ41" s="219"/>
      <c r="IK41" s="219"/>
      <c r="IL41" s="219"/>
      <c r="IM41" s="219"/>
      <c r="IN41" s="219"/>
      <c r="IO41" s="219"/>
      <c r="IP41" s="219"/>
      <c r="IQ41" s="219"/>
      <c r="IR41" s="219"/>
      <c r="IS41" s="219"/>
      <c r="IT41" s="219"/>
      <c r="IU41" s="219"/>
      <c r="IV41" s="219"/>
      <c r="IW41" s="219"/>
      <c r="IX41" s="219"/>
      <c r="IY41" s="219"/>
      <c r="IZ41" s="219"/>
      <c r="JA41" s="219"/>
      <c r="JB41" s="219"/>
      <c r="JC41" s="219"/>
      <c r="JD41" s="219"/>
      <c r="JE41" s="219"/>
      <c r="JF41" s="219"/>
      <c r="JG41" s="219"/>
      <c r="JH41" s="219"/>
      <c r="JI41" s="219"/>
      <c r="JJ41" s="219"/>
      <c r="JK41" s="219"/>
      <c r="JL41" s="219"/>
      <c r="JM41" s="219"/>
      <c r="JN41" s="219"/>
      <c r="JO41" s="219"/>
      <c r="JP41" s="219"/>
      <c r="JQ41" s="219"/>
      <c r="JR41" s="219"/>
      <c r="JS41" s="219"/>
      <c r="JT41" s="219"/>
      <c r="JU41" s="219"/>
      <c r="JV41" s="219"/>
      <c r="JW41" s="219"/>
      <c r="JX41" s="219"/>
      <c r="JY41" s="219"/>
      <c r="JZ41" s="219"/>
      <c r="KA41" s="219"/>
      <c r="KB41" s="219"/>
      <c r="KC41" s="219"/>
      <c r="KD41" s="219"/>
      <c r="KE41" s="219"/>
      <c r="KF41" s="219"/>
      <c r="KG41" s="219"/>
      <c r="KH41" s="219"/>
      <c r="KI41" s="219"/>
      <c r="KJ41" s="219"/>
      <c r="KK41" s="219"/>
      <c r="KL41" s="219"/>
      <c r="KM41" s="219"/>
      <c r="KN41" s="219"/>
      <c r="KO41" s="219"/>
      <c r="KP41" s="219"/>
      <c r="KQ41" s="219"/>
      <c r="KR41" s="219"/>
      <c r="KS41" s="219"/>
      <c r="KT41" s="219"/>
      <c r="KU41" s="219"/>
      <c r="KV41" s="219"/>
      <c r="KW41" s="219"/>
      <c r="KX41" s="219"/>
      <c r="KY41" s="219"/>
      <c r="KZ41" s="219"/>
      <c r="LA41" s="219"/>
      <c r="LB41" s="219"/>
      <c r="LC41" s="219"/>
      <c r="LD41" s="219"/>
      <c r="LE41" s="219"/>
    </row>
    <row r="42" spans="1:317" x14ac:dyDescent="0.25">
      <c r="A42" s="214" t="str">
        <f t="shared" si="8"/>
        <v>FIN 244</v>
      </c>
      <c r="B42" s="214" t="str">
        <f t="shared" si="9"/>
        <v>FA, SP</v>
      </c>
      <c r="C42" s="214" t="str">
        <f t="shared" si="10"/>
        <v>Personal Financial Planning</v>
      </c>
      <c r="D42" s="214" t="str">
        <f t="shared" si="11"/>
        <v>None</v>
      </c>
      <c r="E42" s="214" t="str">
        <f t="shared" si="12"/>
        <v/>
      </c>
      <c r="F42" s="211" t="str">
        <f>MASTERprerequisitesMATRIX!A39</f>
        <v>FIN 244</v>
      </c>
      <c r="G42" s="211" t="str">
        <f>MASTERprerequisitesMATRIX!B39</f>
        <v>FA, SP</v>
      </c>
      <c r="H42" s="211" t="str">
        <f>MASTERprerequisitesMATRIX!C39</f>
        <v>Personal Financial Planning</v>
      </c>
      <c r="I42" s="211" t="str">
        <f>MASTERprerequisitesMATRIX!D39</f>
        <v>None</v>
      </c>
      <c r="J42" s="218" t="str">
        <f>IF(MASTERprerequisitesMATRIX!E39=1,DYNAMICprerequisites!J$3,IF(MASTERprerequisitesMATRIX!E39=2,DYNAMICprerequisites!J$2,IF(MASTERprerequisitesMATRIX!E39=3,DYNAMICprerequisites!J$1,"")))</f>
        <v/>
      </c>
      <c r="K42" s="219" t="str">
        <f>IF(MASTERprerequisitesMATRIX!F39=1,DYNAMICprerequisites!K$3,IF(MASTERprerequisitesMATRIX!F39=2,DYNAMICprerequisites!K$2,IF(MASTERprerequisitesMATRIX!F39=3,DYNAMICprerequisites!K$1,"")))</f>
        <v/>
      </c>
      <c r="L42" s="219" t="str">
        <f>IF(MASTERprerequisitesMATRIX!G39=1,DYNAMICprerequisites!L$3,IF(MASTERprerequisitesMATRIX!G39=2,DYNAMICprerequisites!L$2,IF(MASTERprerequisitesMATRIX!G39=3,DYNAMICprerequisites!L$1,"")))</f>
        <v/>
      </c>
      <c r="M42" s="219" t="str">
        <f>IF(MASTERprerequisitesMATRIX!H39=1,DYNAMICprerequisites!M$3,IF(MASTERprerequisitesMATRIX!H39=2,DYNAMICprerequisites!M$2,IF(MASTERprerequisitesMATRIX!H39=3,DYNAMICprerequisites!M$1,"")))</f>
        <v/>
      </c>
      <c r="N42" s="219" t="str">
        <f>IF(MASTERprerequisitesMATRIX!I39=1,DYNAMICprerequisites!N$3,IF(MASTERprerequisitesMATRIX!I39=2,DYNAMICprerequisites!N$2,IF(MASTERprerequisitesMATRIX!I39=3,DYNAMICprerequisites!N$1,"")))</f>
        <v/>
      </c>
      <c r="O42" s="219" t="str">
        <f>IF(MASTERprerequisitesMATRIX!J39=1,DYNAMICprerequisites!O$3,IF(MASTERprerequisitesMATRIX!J39=2,DYNAMICprerequisites!O$2,IF(MASTERprerequisitesMATRIX!J39=3,DYNAMICprerequisites!O$1,"")))</f>
        <v/>
      </c>
      <c r="P42" s="219" t="str">
        <f>IF(MASTERprerequisitesMATRIX!K39=1,DYNAMICprerequisites!P$3,IF(MASTERprerequisitesMATRIX!K39=2,DYNAMICprerequisites!P$2,IF(MASTERprerequisitesMATRIX!K39=3,DYNAMICprerequisites!P$1,"")))</f>
        <v/>
      </c>
      <c r="Q42" s="219" t="str">
        <f>IF(MASTERprerequisitesMATRIX!L39=1,DYNAMICprerequisites!Q$3,IF(MASTERprerequisitesMATRIX!L39=2,DYNAMICprerequisites!Q$2,IF(MASTERprerequisitesMATRIX!L39=3,DYNAMICprerequisites!Q$1,"")))</f>
        <v/>
      </c>
      <c r="R42" s="219" t="str">
        <f>IF(MASTERprerequisitesMATRIX!M39=1,DYNAMICprerequisites!R$3,IF(MASTERprerequisitesMATRIX!M39=2,DYNAMICprerequisites!R$2,IF(MASTERprerequisitesMATRIX!M39=3,DYNAMICprerequisites!R$1,"")))</f>
        <v/>
      </c>
      <c r="S42" s="219" t="str">
        <f>IF(MASTERprerequisitesMATRIX!N39=1,DYNAMICprerequisites!S$3,IF(MASTERprerequisitesMATRIX!N39=2,DYNAMICprerequisites!S$2,IF(MASTERprerequisitesMATRIX!N39=3,DYNAMICprerequisites!S$1,"")))</f>
        <v/>
      </c>
      <c r="T42" s="219" t="str">
        <f>IF(MASTERprerequisitesMATRIX!O39=1,DYNAMICprerequisites!T$3,IF(MASTERprerequisitesMATRIX!O39=2,DYNAMICprerequisites!T$2,IF(MASTERprerequisitesMATRIX!O39=3,DYNAMICprerequisites!T$1,"")))</f>
        <v/>
      </c>
      <c r="U42" s="219" t="str">
        <f>IF(MASTERprerequisitesMATRIX!P39=1,DYNAMICprerequisites!U$3,IF(MASTERprerequisitesMATRIX!P39=2,DYNAMICprerequisites!U$2,IF(MASTERprerequisitesMATRIX!P39=3,DYNAMICprerequisites!U$1,"")))</f>
        <v/>
      </c>
      <c r="V42" s="219" t="str">
        <f>IF(MASTERprerequisitesMATRIX!Q39=1,DYNAMICprerequisites!V$3,IF(MASTERprerequisitesMATRIX!Q39=2,DYNAMICprerequisites!V$2,IF(MASTERprerequisitesMATRIX!Q39=3,DYNAMICprerequisites!V$1,"")))</f>
        <v/>
      </c>
      <c r="W42" s="219" t="str">
        <f>IF(MASTERprerequisitesMATRIX!R39=1,DYNAMICprerequisites!W$3,IF(MASTERprerequisitesMATRIX!R39=2,DYNAMICprerequisites!W$2,IF(MASTERprerequisitesMATRIX!R39=3,DYNAMICprerequisites!W$1,"")))</f>
        <v/>
      </c>
      <c r="X42" s="219" t="str">
        <f>IF(MASTERprerequisitesMATRIX!S39=1,DYNAMICprerequisites!X$3,IF(MASTERprerequisitesMATRIX!S39=2,DYNAMICprerequisites!X$2,IF(MASTERprerequisitesMATRIX!S39=3,DYNAMICprerequisites!X$1,"")))</f>
        <v/>
      </c>
      <c r="Y42" s="219" t="str">
        <f>IF(MASTERprerequisitesMATRIX!T39=1,DYNAMICprerequisites!Y$3,IF(MASTERprerequisitesMATRIX!T39=2,DYNAMICprerequisites!Y$2,IF(MASTERprerequisitesMATRIX!T39=3,DYNAMICprerequisites!Y$1,"")))</f>
        <v/>
      </c>
      <c r="Z42" s="219" t="str">
        <f>IF(MASTERprerequisitesMATRIX!U39=1,DYNAMICprerequisites!Z$3,IF(MASTERprerequisitesMATRIX!U39=2,DYNAMICprerequisites!Z$2,IF(MASTERprerequisitesMATRIX!U39=3,DYNAMICprerequisites!Z$1,"")))</f>
        <v/>
      </c>
      <c r="AA42" s="219" t="str">
        <f>IF(MASTERprerequisitesMATRIX!V39=1,DYNAMICprerequisites!AA$3,IF(MASTERprerequisitesMATRIX!V39=2,DYNAMICprerequisites!AA$2,IF(MASTERprerequisitesMATRIX!V39=3,DYNAMICprerequisites!AA$1,"")))</f>
        <v/>
      </c>
      <c r="AB42" s="219" t="str">
        <f>IF(MASTERprerequisitesMATRIX!W39=1,DYNAMICprerequisites!AB$3,IF(MASTERprerequisitesMATRIX!W39=2,DYNAMICprerequisites!AB$2,IF(MASTERprerequisitesMATRIX!W39=3,DYNAMICprerequisites!AB$1,"")))</f>
        <v/>
      </c>
      <c r="AC42" s="219" t="str">
        <f>IF(MASTERprerequisitesMATRIX!X39=1,DYNAMICprerequisites!AC$3,IF(MASTERprerequisitesMATRIX!X39=2,DYNAMICprerequisites!AC$2,IF(MASTERprerequisitesMATRIX!X39=3,DYNAMICprerequisites!AC$1,"")))</f>
        <v/>
      </c>
      <c r="AD42" s="219" t="str">
        <f>IF(MASTERprerequisitesMATRIX!Y39=1,DYNAMICprerequisites!AD$3,IF(MASTERprerequisitesMATRIX!Y39=2,DYNAMICprerequisites!AD$2,IF(MASTERprerequisitesMATRIX!Y39=3,DYNAMICprerequisites!AD$1,"")))</f>
        <v/>
      </c>
      <c r="AE42" s="219" t="str">
        <f>IF(MASTERprerequisitesMATRIX!Z39=1,DYNAMICprerequisites!AE$3,IF(MASTERprerequisitesMATRIX!Z39=2,DYNAMICprerequisites!AE$2,IF(MASTERprerequisitesMATRIX!Z39=3,DYNAMICprerequisites!AE$1,"")))</f>
        <v/>
      </c>
      <c r="AF42" s="219" t="str">
        <f>IF(MASTERprerequisitesMATRIX!AA39=1,DYNAMICprerequisites!AF$3,IF(MASTERprerequisitesMATRIX!AA39=2,DYNAMICprerequisites!AF$2,IF(MASTERprerequisitesMATRIX!AA39=3,DYNAMICprerequisites!AF$1,"")))</f>
        <v/>
      </c>
      <c r="AG42" s="219" t="str">
        <f>IF(MASTERprerequisitesMATRIX!AB39=1,DYNAMICprerequisites!AG$3,IF(MASTERprerequisitesMATRIX!AB39=2,DYNAMICprerequisites!AG$2,IF(MASTERprerequisitesMATRIX!AB39=3,DYNAMICprerequisites!AG$1,"")))</f>
        <v/>
      </c>
      <c r="AH42" s="219" t="str">
        <f>IF(MASTERprerequisitesMATRIX!AC39=1,DYNAMICprerequisites!AH$3,IF(MASTERprerequisitesMATRIX!AC39=2,DYNAMICprerequisites!AH$2,IF(MASTERprerequisitesMATRIX!AC39=3,DYNAMICprerequisites!AH$1,"")))</f>
        <v/>
      </c>
      <c r="AI42" s="219" t="str">
        <f>IF(MASTERprerequisitesMATRIX!AD39=1,DYNAMICprerequisites!AI$3,IF(MASTERprerequisitesMATRIX!AD39=2,DYNAMICprerequisites!AI$2,IF(MASTERprerequisitesMATRIX!AD39=3,DYNAMICprerequisites!AI$1,"")))</f>
        <v/>
      </c>
      <c r="AJ42" s="219" t="str">
        <f>IF(MASTERprerequisitesMATRIX!AE39=1,DYNAMICprerequisites!AJ$3,IF(MASTERprerequisitesMATRIX!AE39=2,DYNAMICprerequisites!AJ$2,IF(MASTERprerequisitesMATRIX!AE39=3,DYNAMICprerequisites!AJ$1,"")))</f>
        <v/>
      </c>
      <c r="AK42" s="219" t="str">
        <f>IF(MASTERprerequisitesMATRIX!AF39=1,DYNAMICprerequisites!AK$3,IF(MASTERprerequisitesMATRIX!AF39=2,DYNAMICprerequisites!AK$2,IF(MASTERprerequisitesMATRIX!AF39=3,DYNAMICprerequisites!AK$1,"")))</f>
        <v/>
      </c>
      <c r="AL42" s="219" t="str">
        <f>IF(MASTERprerequisitesMATRIX!AG39=1,DYNAMICprerequisites!AL$3,IF(MASTERprerequisitesMATRIX!AG39=2,DYNAMICprerequisites!AL$2,IF(MASTERprerequisitesMATRIX!AG39=3,DYNAMICprerequisites!AL$1,"")))</f>
        <v/>
      </c>
      <c r="AM42" s="219" t="str">
        <f>IF(MASTERprerequisitesMATRIX!AH39=1,DYNAMICprerequisites!AM$3,IF(MASTERprerequisitesMATRIX!AH39=2,DYNAMICprerequisites!AM$2,IF(MASTERprerequisitesMATRIX!AH39=3,DYNAMICprerequisites!AM$1,"")))</f>
        <v/>
      </c>
      <c r="AN42" s="219" t="str">
        <f>IF(MASTERprerequisitesMATRIX!AI39=1,DYNAMICprerequisites!AN$3,IF(MASTERprerequisitesMATRIX!AI39=2,DYNAMICprerequisites!AN$2,IF(MASTERprerequisitesMATRIX!AI39=3,DYNAMICprerequisites!AN$1,"")))</f>
        <v/>
      </c>
      <c r="AO42" s="219" t="str">
        <f>IF(MASTERprerequisitesMATRIX!AJ39=1,DYNAMICprerequisites!AO$3,IF(MASTERprerequisitesMATRIX!AJ39=2,DYNAMICprerequisites!AO$2,IF(MASTERprerequisitesMATRIX!AJ39=3,DYNAMICprerequisites!AO$1,"")))</f>
        <v/>
      </c>
      <c r="AP42" s="219" t="str">
        <f>IF(MASTERprerequisitesMATRIX!AK39=1,DYNAMICprerequisites!AP$3,IF(MASTERprerequisitesMATRIX!AK39=2,DYNAMICprerequisites!AP$2,IF(MASTERprerequisitesMATRIX!AK39=3,DYNAMICprerequisites!AP$1,"")))</f>
        <v/>
      </c>
      <c r="AQ42" s="219" t="str">
        <f>IF(MASTERprerequisitesMATRIX!AL39=1,DYNAMICprerequisites!AQ$3,IF(MASTERprerequisitesMATRIX!AL39=2,DYNAMICprerequisites!AQ$2,IF(MASTERprerequisitesMATRIX!AL39=3,DYNAMICprerequisites!AQ$1,"")))</f>
        <v/>
      </c>
      <c r="AR42" s="219" t="str">
        <f>IF(MASTERprerequisitesMATRIX!AM39=1,DYNAMICprerequisites!AR$3,IF(MASTERprerequisitesMATRIX!AM39=2,DYNAMICprerequisites!AR$2,IF(MASTERprerequisitesMATRIX!AM39=3,DYNAMICprerequisites!AR$1,"")))</f>
        <v/>
      </c>
      <c r="AS42" s="219" t="str">
        <f>IF(MASTERprerequisitesMATRIX!AN39=1,DYNAMICprerequisites!AS$3,IF(MASTERprerequisitesMATRIX!AN39=2,DYNAMICprerequisites!AS$2,IF(MASTERprerequisitesMATRIX!AN39=3,DYNAMICprerequisites!AS$1,"")))</f>
        <v/>
      </c>
      <c r="AT42" s="219" t="str">
        <f>IF(MASTERprerequisitesMATRIX!AO39=1,DYNAMICprerequisites!AT$3,IF(MASTERprerequisitesMATRIX!AO39=2,DYNAMICprerequisites!AT$2,IF(MASTERprerequisitesMATRIX!AO39=3,DYNAMICprerequisites!AT$1,"")))</f>
        <v/>
      </c>
      <c r="AU42" s="219" t="str">
        <f>IF(MASTERprerequisitesMATRIX!AP39=1,DYNAMICprerequisites!AU$3,IF(MASTERprerequisitesMATRIX!AP39=2,DYNAMICprerequisites!AU$2,IF(MASTERprerequisitesMATRIX!AP39=3,DYNAMICprerequisites!AU$1,"")))</f>
        <v/>
      </c>
      <c r="AV42" s="219" t="str">
        <f>IF(MASTERprerequisitesMATRIX!AQ39=1,DYNAMICprerequisites!AV$3,IF(MASTERprerequisitesMATRIX!AQ39=2,DYNAMICprerequisites!AV$2,IF(MASTERprerequisitesMATRIX!AQ39=3,DYNAMICprerequisites!AV$1,"")))</f>
        <v/>
      </c>
      <c r="AW42" s="219" t="str">
        <f>IF(MASTERprerequisitesMATRIX!AR39=1,DYNAMICprerequisites!AW$3,IF(MASTERprerequisitesMATRIX!AR39=2,DYNAMICprerequisites!AW$2,IF(MASTERprerequisitesMATRIX!AR39=3,DYNAMICprerequisites!AW$1,"")))</f>
        <v/>
      </c>
      <c r="AX42" s="219" t="str">
        <f>IF(MASTERprerequisitesMATRIX!AS39=1,DYNAMICprerequisites!AX$3,IF(MASTERprerequisitesMATRIX!AS39=2,DYNAMICprerequisites!AX$2,IF(MASTERprerequisitesMATRIX!AS39=3,DYNAMICprerequisites!AX$1,"")))</f>
        <v/>
      </c>
      <c r="AY42" s="219" t="str">
        <f>IF(MASTERprerequisitesMATRIX!AT39=1,DYNAMICprerequisites!AY$3,IF(MASTERprerequisitesMATRIX!AT39=2,DYNAMICprerequisites!AY$2,IF(MASTERprerequisitesMATRIX!AT39=3,DYNAMICprerequisites!AY$1,"")))</f>
        <v/>
      </c>
      <c r="AZ42" s="219" t="str">
        <f>IF(MASTERprerequisitesMATRIX!AU39=1,DYNAMICprerequisites!AZ$3,IF(MASTERprerequisitesMATRIX!AU39=2,DYNAMICprerequisites!AZ$2,IF(MASTERprerequisitesMATRIX!AU39=3,DYNAMICprerequisites!AZ$1,"")))</f>
        <v/>
      </c>
      <c r="BA42" s="219" t="str">
        <f>IF(MASTERprerequisitesMATRIX!AV39=1,DYNAMICprerequisites!BA$3,IF(MASTERprerequisitesMATRIX!AV39=2,DYNAMICprerequisites!BA$2,IF(MASTERprerequisitesMATRIX!AV39=3,DYNAMICprerequisites!BA$1,"")))</f>
        <v/>
      </c>
      <c r="BB42" s="219" t="str">
        <f>IF(MASTERprerequisitesMATRIX!AW39=1,DYNAMICprerequisites!BB$3,IF(MASTERprerequisitesMATRIX!AW39=2,DYNAMICprerequisites!BB$2,IF(MASTERprerequisitesMATRIX!AW39=3,DYNAMICprerequisites!BB$1,"")))</f>
        <v/>
      </c>
      <c r="BC42" s="219" t="str">
        <f>IF(MASTERprerequisitesMATRIX!AX39=1,DYNAMICprerequisites!BC$3,IF(MASTERprerequisitesMATRIX!AX39=2,DYNAMICprerequisites!BC$2,IF(MASTERprerequisitesMATRIX!AX39=3,DYNAMICprerequisites!BC$1,"")))</f>
        <v/>
      </c>
      <c r="BD42" s="219" t="str">
        <f>IF(MASTERprerequisitesMATRIX!AY39=1,DYNAMICprerequisites!BD$3,IF(MASTERprerequisitesMATRIX!AY39=2,DYNAMICprerequisites!BD$2,IF(MASTERprerequisitesMATRIX!AY39=3,DYNAMICprerequisites!BD$1,"")))</f>
        <v/>
      </c>
      <c r="BE42" s="219" t="str">
        <f>IF(MASTERprerequisitesMATRIX!AZ39=1,DYNAMICprerequisites!BE$3,IF(MASTERprerequisitesMATRIX!AZ39=2,DYNAMICprerequisites!BE$2,IF(MASTERprerequisitesMATRIX!AZ39=3,DYNAMICprerequisites!BE$1,"")))</f>
        <v/>
      </c>
      <c r="BF42" s="219" t="str">
        <f>IF(MASTERprerequisitesMATRIX!BA39=1,DYNAMICprerequisites!BF$3,IF(MASTERprerequisitesMATRIX!BA39=2,DYNAMICprerequisites!BF$2,IF(MASTERprerequisitesMATRIX!BA39=3,DYNAMICprerequisites!BF$1,"")))</f>
        <v/>
      </c>
      <c r="BG42" s="219" t="str">
        <f>IF(MASTERprerequisitesMATRIX!BB39=1,DYNAMICprerequisites!BG$3,IF(MASTERprerequisitesMATRIX!BB39=2,DYNAMICprerequisites!BG$2,IF(MASTERprerequisitesMATRIX!BB39=3,DYNAMICprerequisites!BG$1,"")))</f>
        <v/>
      </c>
      <c r="BH42" s="219" t="str">
        <f>IF(MASTERprerequisitesMATRIX!BC39=1,DYNAMICprerequisites!BH$3,IF(MASTERprerequisitesMATRIX!BC39=2,DYNAMICprerequisites!BH$2,IF(MASTERprerequisitesMATRIX!BC39=3,DYNAMICprerequisites!BH$1,"")))</f>
        <v/>
      </c>
      <c r="BI42" s="219" t="str">
        <f>IF(MASTERprerequisitesMATRIX!BD39=1,DYNAMICprerequisites!BI$3,IF(MASTERprerequisitesMATRIX!BD39=2,DYNAMICprerequisites!BI$2,IF(MASTERprerequisitesMATRIX!BD39=3,DYNAMICprerequisites!BI$1,"")))</f>
        <v/>
      </c>
      <c r="BJ42" s="219" t="str">
        <f>IF(MASTERprerequisitesMATRIX!BE39=1,DYNAMICprerequisites!BJ$3,IF(MASTERprerequisitesMATRIX!BE39=2,DYNAMICprerequisites!BJ$2,IF(MASTERprerequisitesMATRIX!BE39=3,DYNAMICprerequisites!BJ$1,"")))</f>
        <v/>
      </c>
      <c r="BK42" s="219" t="str">
        <f>IF(MASTERprerequisitesMATRIX!BF39=1,DYNAMICprerequisites!BK$3,IF(MASTERprerequisitesMATRIX!BF39=2,DYNAMICprerequisites!BK$2,IF(MASTERprerequisitesMATRIX!BF39=3,DYNAMICprerequisites!BK$1,"")))</f>
        <v/>
      </c>
      <c r="BL42" s="219" t="str">
        <f>IF(MASTERprerequisitesMATRIX!BG39=1,DYNAMICprerequisites!BL$3,IF(MASTERprerequisitesMATRIX!BG39=2,DYNAMICprerequisites!BL$2,IF(MASTERprerequisitesMATRIX!BG39=3,DYNAMICprerequisites!BL$1,"")))</f>
        <v/>
      </c>
      <c r="BM42" s="219" t="str">
        <f>IF(MASTERprerequisitesMATRIX!BH39=1,DYNAMICprerequisites!BM$3,IF(MASTERprerequisitesMATRIX!BH39=2,DYNAMICprerequisites!BM$2,IF(MASTERprerequisitesMATRIX!BH39=3,DYNAMICprerequisites!BM$1,"")))</f>
        <v/>
      </c>
      <c r="BN42" s="219" t="str">
        <f>IF(MASTERprerequisitesMATRIX!BI39=1,DYNAMICprerequisites!BN$3,IF(MASTERprerequisitesMATRIX!BI39=2,DYNAMICprerequisites!BN$2,IF(MASTERprerequisitesMATRIX!BI39=3,DYNAMICprerequisites!BN$1,"")))</f>
        <v/>
      </c>
      <c r="BO42" s="219" t="str">
        <f>IF(MASTERprerequisitesMATRIX!BJ39=1,DYNAMICprerequisites!BO$3,IF(MASTERprerequisitesMATRIX!BJ39=2,DYNAMICprerequisites!BO$2,IF(MASTERprerequisitesMATRIX!BJ39=3,DYNAMICprerequisites!BO$1,"")))</f>
        <v/>
      </c>
      <c r="BP42" s="219" t="str">
        <f>IF(MASTERprerequisitesMATRIX!BK39=1,DYNAMICprerequisites!BP$3,IF(MASTERprerequisitesMATRIX!BK39=2,DYNAMICprerequisites!BP$2,IF(MASTERprerequisitesMATRIX!BK39=3,DYNAMICprerequisites!BP$1,"")))</f>
        <v/>
      </c>
      <c r="BQ42" s="219" t="str">
        <f>IF(MASTERprerequisitesMATRIX!BL39=1,DYNAMICprerequisites!BQ$3,IF(MASTERprerequisitesMATRIX!BL39=2,DYNAMICprerequisites!BQ$2,IF(MASTERprerequisitesMATRIX!BL39=3,DYNAMICprerequisites!BQ$1,"")))</f>
        <v/>
      </c>
      <c r="BR42" s="219" t="str">
        <f>IF(MASTERprerequisitesMATRIX!BM39=1,DYNAMICprerequisites!BR$3,IF(MASTERprerequisitesMATRIX!BM39=2,DYNAMICprerequisites!BR$2,IF(MASTERprerequisitesMATRIX!BM39=3,DYNAMICprerequisites!BR$1,"")))</f>
        <v/>
      </c>
      <c r="BS42" s="219" t="str">
        <f>IF(MASTERprerequisitesMATRIX!BN39=1,DYNAMICprerequisites!BS$3,IF(MASTERprerequisitesMATRIX!BN39=2,DYNAMICprerequisites!BS$2,IF(MASTERprerequisitesMATRIX!BN39=3,DYNAMICprerequisites!BS$1,"")))</f>
        <v/>
      </c>
      <c r="BT42" s="219" t="str">
        <f>IF(MASTERprerequisitesMATRIX!BO39=1,DYNAMICprerequisites!BT$3,IF(MASTERprerequisitesMATRIX!BO39=2,DYNAMICprerequisites!BT$2,IF(MASTERprerequisitesMATRIX!BO39=3,DYNAMICprerequisites!BT$1,"")))</f>
        <v/>
      </c>
      <c r="BU42" s="219" t="str">
        <f>IF(MASTERprerequisitesMATRIX!BP39=1,DYNAMICprerequisites!BU$3,IF(MASTERprerequisitesMATRIX!BP39=2,DYNAMICprerequisites!BU$2,IF(MASTERprerequisitesMATRIX!BP39=3,DYNAMICprerequisites!BU$1,"")))</f>
        <v/>
      </c>
      <c r="BV42" s="219" t="str">
        <f>IF(MASTERprerequisitesMATRIX!BQ39=1,DYNAMICprerequisites!BV$3,IF(MASTERprerequisitesMATRIX!BQ39=2,DYNAMICprerequisites!BV$2,IF(MASTERprerequisitesMATRIX!BQ39=3,DYNAMICprerequisites!BV$1,"")))</f>
        <v/>
      </c>
      <c r="BW42" s="219" t="str">
        <f>IF(MASTERprerequisitesMATRIX!BR39=1,DYNAMICprerequisites!BW$3,IF(MASTERprerequisitesMATRIX!BR39=2,DYNAMICprerequisites!BW$2,IF(MASTERprerequisitesMATRIX!BR39=3,DYNAMICprerequisites!BW$1,"")))</f>
        <v/>
      </c>
      <c r="BX42" s="219" t="str">
        <f>IF(MASTERprerequisitesMATRIX!BS39=1,DYNAMICprerequisites!BX$3,IF(MASTERprerequisitesMATRIX!BS39=2,DYNAMICprerequisites!BX$2,IF(MASTERprerequisitesMATRIX!BS39=3,DYNAMICprerequisites!BX$1,"")))</f>
        <v/>
      </c>
      <c r="BY42" s="219" t="str">
        <f>IF(MASTERprerequisitesMATRIX!BT39=1,DYNAMICprerequisites!BY$3,IF(MASTERprerequisitesMATRIX!BT39=2,DYNAMICprerequisites!BY$2,IF(MASTERprerequisitesMATRIX!BT39=3,DYNAMICprerequisites!BY$1,"")))</f>
        <v/>
      </c>
      <c r="BZ42" s="219" t="str">
        <f>IF(MASTERprerequisitesMATRIX!BU39=1,DYNAMICprerequisites!BZ$3,IF(MASTERprerequisitesMATRIX!BU39=2,DYNAMICprerequisites!BZ$2,IF(MASTERprerequisitesMATRIX!BU39=3,DYNAMICprerequisites!BZ$1,"")))</f>
        <v/>
      </c>
      <c r="CA42" s="219"/>
      <c r="CB42" s="219"/>
      <c r="CC42" s="219"/>
      <c r="CD42" s="219"/>
      <c r="CE42" s="219"/>
      <c r="CF42" s="219"/>
      <c r="CG42" s="219"/>
      <c r="CH42" s="219"/>
      <c r="CI42" s="219"/>
      <c r="CJ42" s="219"/>
      <c r="CK42" s="219"/>
      <c r="CL42" s="219"/>
      <c r="CM42" s="219"/>
      <c r="CN42" s="219"/>
      <c r="CO42" s="219"/>
      <c r="CP42" s="219"/>
      <c r="CQ42" s="219"/>
      <c r="CR42" s="219"/>
      <c r="CS42" s="219"/>
      <c r="CT42" s="219"/>
      <c r="CU42" s="219"/>
      <c r="CV42" s="219"/>
      <c r="CW42" s="219"/>
      <c r="CX42" s="219"/>
      <c r="CY42" s="219"/>
      <c r="CZ42" s="219"/>
      <c r="DA42" s="219"/>
      <c r="DB42" s="219"/>
      <c r="DC42" s="219"/>
      <c r="DD42" s="219"/>
      <c r="DE42" s="219"/>
      <c r="DF42" s="219"/>
      <c r="DG42" s="219"/>
      <c r="DH42" s="219"/>
      <c r="DI42" s="219"/>
      <c r="DJ42" s="219"/>
      <c r="DK42" s="219"/>
      <c r="DL42" s="219"/>
      <c r="DM42" s="219"/>
      <c r="DN42" s="219"/>
      <c r="DO42" s="219"/>
      <c r="DP42" s="219"/>
      <c r="DQ42" s="219"/>
      <c r="DR42" s="219"/>
      <c r="DS42" s="219"/>
      <c r="DT42" s="219"/>
      <c r="DU42" s="219"/>
      <c r="DV42" s="219"/>
      <c r="DW42" s="219"/>
      <c r="DX42" s="219"/>
      <c r="DY42" s="219"/>
      <c r="DZ42" s="219"/>
      <c r="EA42" s="219"/>
      <c r="EB42" s="219"/>
      <c r="EC42" s="219"/>
      <c r="ED42" s="219"/>
      <c r="EE42" s="219"/>
      <c r="EF42" s="219"/>
      <c r="EG42" s="219"/>
      <c r="EH42" s="219"/>
      <c r="EI42" s="219"/>
      <c r="EJ42" s="219"/>
      <c r="EK42" s="219"/>
      <c r="EL42" s="219"/>
      <c r="EM42" s="219"/>
      <c r="EN42" s="219"/>
      <c r="EO42" s="219"/>
      <c r="EP42" s="219"/>
      <c r="EQ42" s="219"/>
      <c r="ER42" s="219"/>
      <c r="ES42" s="219"/>
      <c r="ET42" s="219"/>
      <c r="EU42" s="219"/>
      <c r="EV42" s="219"/>
      <c r="EW42" s="219"/>
      <c r="EX42" s="219"/>
      <c r="EY42" s="219"/>
      <c r="EZ42" s="219"/>
      <c r="FA42" s="219"/>
      <c r="FB42" s="219"/>
      <c r="FC42" s="219"/>
      <c r="FD42" s="219"/>
      <c r="FE42" s="219"/>
      <c r="FF42" s="219"/>
      <c r="FG42" s="219"/>
      <c r="FH42" s="219"/>
      <c r="FI42" s="219"/>
      <c r="FJ42" s="219"/>
      <c r="FK42" s="219"/>
      <c r="FL42" s="219"/>
      <c r="FM42" s="219"/>
      <c r="FN42" s="219"/>
      <c r="FO42" s="219"/>
      <c r="FP42" s="219"/>
      <c r="FQ42" s="219"/>
      <c r="FR42" s="219"/>
      <c r="FS42" s="219"/>
      <c r="FT42" s="219"/>
      <c r="FU42" s="219"/>
      <c r="FV42" s="219"/>
      <c r="FW42" s="219"/>
      <c r="FX42" s="219"/>
      <c r="FY42" s="219"/>
      <c r="FZ42" s="219"/>
      <c r="GA42" s="219"/>
      <c r="GB42" s="219"/>
      <c r="GC42" s="219"/>
      <c r="GD42" s="219"/>
      <c r="GE42" s="219"/>
      <c r="GF42" s="219"/>
      <c r="GG42" s="219"/>
      <c r="GH42" s="219"/>
      <c r="GI42" s="219"/>
      <c r="GJ42" s="219"/>
      <c r="GK42" s="219"/>
      <c r="GL42" s="219"/>
      <c r="GM42" s="219"/>
      <c r="GN42" s="219"/>
      <c r="GO42" s="219"/>
      <c r="GP42" s="219"/>
      <c r="GQ42" s="219"/>
      <c r="GR42" s="219"/>
      <c r="GS42" s="219"/>
      <c r="GT42" s="219"/>
      <c r="GU42" s="219"/>
      <c r="GV42" s="219"/>
      <c r="GW42" s="219"/>
      <c r="GX42" s="219"/>
      <c r="GY42" s="219"/>
      <c r="GZ42" s="219"/>
      <c r="HA42" s="219"/>
      <c r="HB42" s="219"/>
      <c r="HC42" s="219"/>
      <c r="HD42" s="219"/>
      <c r="HE42" s="219"/>
      <c r="HF42" s="219"/>
      <c r="HG42" s="219"/>
      <c r="HH42" s="219"/>
      <c r="HI42" s="219"/>
      <c r="HJ42" s="219"/>
      <c r="HK42" s="219"/>
      <c r="HL42" s="219"/>
      <c r="HM42" s="219"/>
      <c r="HN42" s="219"/>
      <c r="HO42" s="219"/>
      <c r="HP42" s="219"/>
      <c r="HQ42" s="219"/>
      <c r="HR42" s="219"/>
      <c r="HS42" s="219"/>
      <c r="HT42" s="219"/>
      <c r="HU42" s="219"/>
      <c r="HV42" s="219"/>
      <c r="HW42" s="219"/>
      <c r="HX42" s="219"/>
      <c r="HY42" s="219"/>
      <c r="HZ42" s="219"/>
      <c r="IA42" s="219"/>
      <c r="IB42" s="219"/>
      <c r="IC42" s="219"/>
      <c r="ID42" s="219"/>
      <c r="IE42" s="219"/>
      <c r="IF42" s="219"/>
      <c r="IG42" s="219"/>
      <c r="IH42" s="219"/>
      <c r="II42" s="219"/>
      <c r="IJ42" s="219"/>
      <c r="IK42" s="219"/>
      <c r="IL42" s="219"/>
      <c r="IM42" s="219"/>
      <c r="IN42" s="219"/>
      <c r="IO42" s="219"/>
      <c r="IP42" s="219"/>
      <c r="IQ42" s="219"/>
      <c r="IR42" s="219"/>
      <c r="IS42" s="219"/>
      <c r="IT42" s="219"/>
      <c r="IU42" s="219"/>
      <c r="IV42" s="219"/>
      <c r="IW42" s="219"/>
      <c r="IX42" s="219"/>
      <c r="IY42" s="219"/>
      <c r="IZ42" s="219"/>
      <c r="JA42" s="219"/>
      <c r="JB42" s="219"/>
      <c r="JC42" s="219"/>
      <c r="JD42" s="219"/>
      <c r="JE42" s="219"/>
      <c r="JF42" s="219"/>
      <c r="JG42" s="219"/>
      <c r="JH42" s="219"/>
      <c r="JI42" s="219"/>
      <c r="JJ42" s="219"/>
      <c r="JK42" s="219"/>
      <c r="JL42" s="219"/>
      <c r="JM42" s="219"/>
      <c r="JN42" s="219"/>
      <c r="JO42" s="219"/>
      <c r="JP42" s="219"/>
      <c r="JQ42" s="219"/>
      <c r="JR42" s="219"/>
      <c r="JS42" s="219"/>
      <c r="JT42" s="219"/>
      <c r="JU42" s="219"/>
      <c r="JV42" s="219"/>
      <c r="JW42" s="219"/>
      <c r="JX42" s="219"/>
      <c r="JY42" s="219"/>
      <c r="JZ42" s="219"/>
      <c r="KA42" s="219"/>
      <c r="KB42" s="219"/>
      <c r="KC42" s="219"/>
      <c r="KD42" s="219"/>
      <c r="KE42" s="219"/>
      <c r="KF42" s="219"/>
      <c r="KG42" s="219"/>
      <c r="KH42" s="219"/>
      <c r="KI42" s="219"/>
      <c r="KJ42" s="219"/>
      <c r="KK42" s="219"/>
      <c r="KL42" s="219"/>
      <c r="KM42" s="219"/>
      <c r="KN42" s="219"/>
      <c r="KO42" s="219"/>
      <c r="KP42" s="219"/>
      <c r="KQ42" s="219"/>
      <c r="KR42" s="219"/>
      <c r="KS42" s="219"/>
      <c r="KT42" s="219"/>
      <c r="KU42" s="219"/>
      <c r="KV42" s="219"/>
      <c r="KW42" s="219"/>
      <c r="KX42" s="219"/>
      <c r="KY42" s="219"/>
      <c r="KZ42" s="219"/>
      <c r="LA42" s="219"/>
      <c r="LB42" s="219"/>
      <c r="LC42" s="219"/>
      <c r="LD42" s="219"/>
      <c r="LE42" s="219"/>
    </row>
    <row r="43" spans="1:317" x14ac:dyDescent="0.25">
      <c r="A43" s="214" t="str">
        <f t="shared" si="8"/>
        <v>FIN 303</v>
      </c>
      <c r="B43" s="214" t="str">
        <f t="shared" si="9"/>
        <v>N/A</v>
      </c>
      <c r="C43" s="214" t="str">
        <f t="shared" si="10"/>
        <v>Money and Banking Finance</v>
      </c>
      <c r="D43" s="214" t="str">
        <f t="shared" si="11"/>
        <v>BUS 201, BUS 202</v>
      </c>
      <c r="E43" s="214" t="str">
        <f t="shared" ca="1" si="12"/>
        <v>BUS 201 BUS 202</v>
      </c>
      <c r="F43" s="211" t="str">
        <f>MASTERprerequisitesMATRIX!A40</f>
        <v>FIN 303</v>
      </c>
      <c r="G43" s="211" t="str">
        <f>MASTERprerequisitesMATRIX!B40</f>
        <v>N/A</v>
      </c>
      <c r="H43" s="211" t="str">
        <f>MASTERprerequisitesMATRIX!C40</f>
        <v>Money and Banking Finance</v>
      </c>
      <c r="I43" s="211" t="str">
        <f>MASTERprerequisitesMATRIX!D40</f>
        <v>BUS 201, BUS 202</v>
      </c>
      <c r="J43" s="218" t="str">
        <f>IF(MASTERprerequisitesMATRIX!E40=1,DYNAMICprerequisites!J$3,IF(MASTERprerequisitesMATRIX!E40=2,DYNAMICprerequisites!J$2,IF(MASTERprerequisitesMATRIX!E40=3,DYNAMICprerequisites!J$1,"")))</f>
        <v/>
      </c>
      <c r="K43" s="219" t="str">
        <f>IF(MASTERprerequisitesMATRIX!F40=1,DYNAMICprerequisites!K$3,IF(MASTERprerequisitesMATRIX!F40=2,DYNAMICprerequisites!K$2,IF(MASTERprerequisitesMATRIX!F40=3,DYNAMICprerequisites!K$1,"")))</f>
        <v/>
      </c>
      <c r="L43" s="219" t="str">
        <f>IF(MASTERprerequisitesMATRIX!G40=1,DYNAMICprerequisites!L$3,IF(MASTERprerequisitesMATRIX!G40=2,DYNAMICprerequisites!L$2,IF(MASTERprerequisitesMATRIX!G40=3,DYNAMICprerequisites!L$1,"")))</f>
        <v/>
      </c>
      <c r="M43" s="219" t="str">
        <f>IF(MASTERprerequisitesMATRIX!H40=1,DYNAMICprerequisites!M$3,IF(MASTERprerequisitesMATRIX!H40=2,DYNAMICprerequisites!M$2,IF(MASTERprerequisitesMATRIX!H40=3,DYNAMICprerequisites!M$1,"")))</f>
        <v/>
      </c>
      <c r="N43" s="219" t="str">
        <f>IF(MASTERprerequisitesMATRIX!I40=1,DYNAMICprerequisites!N$3,IF(MASTERprerequisitesMATRIX!I40=2,DYNAMICprerequisites!N$2,IF(MASTERprerequisitesMATRIX!I40=3,DYNAMICprerequisites!N$1,"")))</f>
        <v/>
      </c>
      <c r="O43" s="219" t="str">
        <f>IF(MASTERprerequisitesMATRIX!J40=1,DYNAMICprerequisites!O$3,IF(MASTERprerequisitesMATRIX!J40=2,DYNAMICprerequisites!O$2,IF(MASTERprerequisitesMATRIX!J40=3,DYNAMICprerequisites!O$1,"")))</f>
        <v/>
      </c>
      <c r="P43" s="218" t="str">
        <f ca="1">IF(MASTERprerequisitesMATRIX!K40=1,DYNAMICprerequisites!P$3,IF(MASTERprerequisitesMATRIX!K40=2,DYNAMICprerequisites!P$2,IF(MASTERprerequisitesMATRIX!K40=3,DYNAMICprerequisites!P$1,"")))</f>
        <v xml:space="preserve"> BUS 201 </v>
      </c>
      <c r="Q43" s="218" t="str">
        <f ca="1">IF(MASTERprerequisitesMATRIX!L40=1,DYNAMICprerequisites!Q$3,IF(MASTERprerequisitesMATRIX!L40=2,DYNAMICprerequisites!Q$2,IF(MASTERprerequisitesMATRIX!L40=3,DYNAMICprerequisites!Q$1,"")))</f>
        <v xml:space="preserve"> BUS 202 </v>
      </c>
      <c r="R43" s="219" t="str">
        <f>IF(MASTERprerequisitesMATRIX!M40=1,DYNAMICprerequisites!R$3,IF(MASTERprerequisitesMATRIX!M40=2,DYNAMICprerequisites!R$2,IF(MASTERprerequisitesMATRIX!M40=3,DYNAMICprerequisites!R$1,"")))</f>
        <v/>
      </c>
      <c r="S43" s="219" t="str">
        <f>IF(MASTERprerequisitesMATRIX!N40=1,DYNAMICprerequisites!S$3,IF(MASTERprerequisitesMATRIX!N40=2,DYNAMICprerequisites!S$2,IF(MASTERprerequisitesMATRIX!N40=3,DYNAMICprerequisites!S$1,"")))</f>
        <v/>
      </c>
      <c r="T43" s="219" t="str">
        <f>IF(MASTERprerequisitesMATRIX!O40=1,DYNAMICprerequisites!T$3,IF(MASTERprerequisitesMATRIX!O40=2,DYNAMICprerequisites!T$2,IF(MASTERprerequisitesMATRIX!O40=3,DYNAMICprerequisites!T$1,"")))</f>
        <v/>
      </c>
      <c r="U43" s="219" t="str">
        <f>IF(MASTERprerequisitesMATRIX!P40=1,DYNAMICprerequisites!U$3,IF(MASTERprerequisitesMATRIX!P40=2,DYNAMICprerequisites!U$2,IF(MASTERprerequisitesMATRIX!P40=3,DYNAMICprerequisites!U$1,"")))</f>
        <v/>
      </c>
      <c r="V43" s="219" t="str">
        <f>IF(MASTERprerequisitesMATRIX!Q40=1,DYNAMICprerequisites!V$3,IF(MASTERprerequisitesMATRIX!Q40=2,DYNAMICprerequisites!V$2,IF(MASTERprerequisitesMATRIX!Q40=3,DYNAMICprerequisites!V$1,"")))</f>
        <v/>
      </c>
      <c r="W43" s="219" t="str">
        <f>IF(MASTERprerequisitesMATRIX!R40=1,DYNAMICprerequisites!W$3,IF(MASTERprerequisitesMATRIX!R40=2,DYNAMICprerequisites!W$2,IF(MASTERprerequisitesMATRIX!R40=3,DYNAMICprerequisites!W$1,"")))</f>
        <v/>
      </c>
      <c r="X43" s="219" t="str">
        <f>IF(MASTERprerequisitesMATRIX!S40=1,DYNAMICprerequisites!X$3,IF(MASTERprerequisitesMATRIX!S40=2,DYNAMICprerequisites!X$2,IF(MASTERprerequisitesMATRIX!S40=3,DYNAMICprerequisites!X$1,"")))</f>
        <v/>
      </c>
      <c r="Y43" s="219" t="str">
        <f>IF(MASTERprerequisitesMATRIX!T40=1,DYNAMICprerequisites!Y$3,IF(MASTERprerequisitesMATRIX!T40=2,DYNAMICprerequisites!Y$2,IF(MASTERprerequisitesMATRIX!T40=3,DYNAMICprerequisites!Y$1,"")))</f>
        <v/>
      </c>
      <c r="Z43" s="219" t="str">
        <f>IF(MASTERprerequisitesMATRIX!U40=1,DYNAMICprerequisites!Z$3,IF(MASTERprerequisitesMATRIX!U40=2,DYNAMICprerequisites!Z$2,IF(MASTERprerequisitesMATRIX!U40=3,DYNAMICprerequisites!Z$1,"")))</f>
        <v/>
      </c>
      <c r="AA43" s="219" t="str">
        <f>IF(MASTERprerequisitesMATRIX!V40=1,DYNAMICprerequisites!AA$3,IF(MASTERprerequisitesMATRIX!V40=2,DYNAMICprerequisites!AA$2,IF(MASTERprerequisitesMATRIX!V40=3,DYNAMICprerequisites!AA$1,"")))</f>
        <v/>
      </c>
      <c r="AB43" s="219" t="str">
        <f>IF(MASTERprerequisitesMATRIX!W40=1,DYNAMICprerequisites!AB$3,IF(MASTERprerequisitesMATRIX!W40=2,DYNAMICprerequisites!AB$2,IF(MASTERprerequisitesMATRIX!W40=3,DYNAMICprerequisites!AB$1,"")))</f>
        <v/>
      </c>
      <c r="AC43" s="219" t="str">
        <f>IF(MASTERprerequisitesMATRIX!X40=1,DYNAMICprerequisites!AC$3,IF(MASTERprerequisitesMATRIX!X40=2,DYNAMICprerequisites!AC$2,IF(MASTERprerequisitesMATRIX!X40=3,DYNAMICprerequisites!AC$1,"")))</f>
        <v/>
      </c>
      <c r="AD43" s="219" t="str">
        <f>IF(MASTERprerequisitesMATRIX!Y40=1,DYNAMICprerequisites!AD$3,IF(MASTERprerequisitesMATRIX!Y40=2,DYNAMICprerequisites!AD$2,IF(MASTERprerequisitesMATRIX!Y40=3,DYNAMICprerequisites!AD$1,"")))</f>
        <v/>
      </c>
      <c r="AE43" s="219" t="str">
        <f>IF(MASTERprerequisitesMATRIX!Z40=1,DYNAMICprerequisites!AE$3,IF(MASTERprerequisitesMATRIX!Z40=2,DYNAMICprerequisites!AE$2,IF(MASTERprerequisitesMATRIX!Z40=3,DYNAMICprerequisites!AE$1,"")))</f>
        <v/>
      </c>
      <c r="AF43" s="219" t="str">
        <f>IF(MASTERprerequisitesMATRIX!AA40=1,DYNAMICprerequisites!AF$3,IF(MASTERprerequisitesMATRIX!AA40=2,DYNAMICprerequisites!AF$2,IF(MASTERprerequisitesMATRIX!AA40=3,DYNAMICprerequisites!AF$1,"")))</f>
        <v/>
      </c>
      <c r="AG43" s="219" t="str">
        <f>IF(MASTERprerequisitesMATRIX!AB40=1,DYNAMICprerequisites!AG$3,IF(MASTERprerequisitesMATRIX!AB40=2,DYNAMICprerequisites!AG$2,IF(MASTERprerequisitesMATRIX!AB40=3,DYNAMICprerequisites!AG$1,"")))</f>
        <v/>
      </c>
      <c r="AH43" s="219" t="str">
        <f>IF(MASTERprerequisitesMATRIX!AC40=1,DYNAMICprerequisites!AH$3,IF(MASTERprerequisitesMATRIX!AC40=2,DYNAMICprerequisites!AH$2,IF(MASTERprerequisitesMATRIX!AC40=3,DYNAMICprerequisites!AH$1,"")))</f>
        <v/>
      </c>
      <c r="AI43" s="219" t="str">
        <f>IF(MASTERprerequisitesMATRIX!AD40=1,DYNAMICprerequisites!AI$3,IF(MASTERprerequisitesMATRIX!AD40=2,DYNAMICprerequisites!AI$2,IF(MASTERprerequisitesMATRIX!AD40=3,DYNAMICprerequisites!AI$1,"")))</f>
        <v/>
      </c>
      <c r="AJ43" s="219" t="str">
        <f>IF(MASTERprerequisitesMATRIX!AE40=1,DYNAMICprerequisites!AJ$3,IF(MASTERprerequisitesMATRIX!AE40=2,DYNAMICprerequisites!AJ$2,IF(MASTERprerequisitesMATRIX!AE40=3,DYNAMICprerequisites!AJ$1,"")))</f>
        <v/>
      </c>
      <c r="AK43" s="219" t="str">
        <f>IF(MASTERprerequisitesMATRIX!AF40=1,DYNAMICprerequisites!AK$3,IF(MASTERprerequisitesMATRIX!AF40=2,DYNAMICprerequisites!AK$2,IF(MASTERprerequisitesMATRIX!AF40=3,DYNAMICprerequisites!AK$1,"")))</f>
        <v/>
      </c>
      <c r="AL43" s="219" t="str">
        <f>IF(MASTERprerequisitesMATRIX!AG40=1,DYNAMICprerequisites!AL$3,IF(MASTERprerequisitesMATRIX!AG40=2,DYNAMICprerequisites!AL$2,IF(MASTERprerequisitesMATRIX!AG40=3,DYNAMICprerequisites!AL$1,"")))</f>
        <v/>
      </c>
      <c r="AM43" s="219" t="str">
        <f>IF(MASTERprerequisitesMATRIX!AH40=1,DYNAMICprerequisites!AM$3,IF(MASTERprerequisitesMATRIX!AH40=2,DYNAMICprerequisites!AM$2,IF(MASTERprerequisitesMATRIX!AH40=3,DYNAMICprerequisites!AM$1,"")))</f>
        <v/>
      </c>
      <c r="AN43" s="219" t="str">
        <f>IF(MASTERprerequisitesMATRIX!AI40=1,DYNAMICprerequisites!AN$3,IF(MASTERprerequisitesMATRIX!AI40=2,DYNAMICprerequisites!AN$2,IF(MASTERprerequisitesMATRIX!AI40=3,DYNAMICprerequisites!AN$1,"")))</f>
        <v/>
      </c>
      <c r="AO43" s="219" t="str">
        <f>IF(MASTERprerequisitesMATRIX!AJ40=1,DYNAMICprerequisites!AO$3,IF(MASTERprerequisitesMATRIX!AJ40=2,DYNAMICprerequisites!AO$2,IF(MASTERprerequisitesMATRIX!AJ40=3,DYNAMICprerequisites!AO$1,"")))</f>
        <v/>
      </c>
      <c r="AP43" s="219" t="str">
        <f>IF(MASTERprerequisitesMATRIX!AK40=1,DYNAMICprerequisites!AP$3,IF(MASTERprerequisitesMATRIX!AK40=2,DYNAMICprerequisites!AP$2,IF(MASTERprerequisitesMATRIX!AK40=3,DYNAMICprerequisites!AP$1,"")))</f>
        <v/>
      </c>
      <c r="AQ43" s="219" t="str">
        <f>IF(MASTERprerequisitesMATRIX!AL40=1,DYNAMICprerequisites!AQ$3,IF(MASTERprerequisitesMATRIX!AL40=2,DYNAMICprerequisites!AQ$2,IF(MASTERprerequisitesMATRIX!AL40=3,DYNAMICprerequisites!AQ$1,"")))</f>
        <v/>
      </c>
      <c r="AR43" s="219" t="str">
        <f>IF(MASTERprerequisitesMATRIX!AM40=1,DYNAMICprerequisites!AR$3,IF(MASTERprerequisitesMATRIX!AM40=2,DYNAMICprerequisites!AR$2,IF(MASTERprerequisitesMATRIX!AM40=3,DYNAMICprerequisites!AR$1,"")))</f>
        <v/>
      </c>
      <c r="AS43" s="219" t="str">
        <f>IF(MASTERprerequisitesMATRIX!AN40=1,DYNAMICprerequisites!AS$3,IF(MASTERprerequisitesMATRIX!AN40=2,DYNAMICprerequisites!AS$2,IF(MASTERprerequisitesMATRIX!AN40=3,DYNAMICprerequisites!AS$1,"")))</f>
        <v/>
      </c>
      <c r="AT43" s="219" t="str">
        <f>IF(MASTERprerequisitesMATRIX!AO40=1,DYNAMICprerequisites!AT$3,IF(MASTERprerequisitesMATRIX!AO40=2,DYNAMICprerequisites!AT$2,IF(MASTERprerequisitesMATRIX!AO40=3,DYNAMICprerequisites!AT$1,"")))</f>
        <v/>
      </c>
      <c r="AU43" s="219" t="str">
        <f>IF(MASTERprerequisitesMATRIX!AP40=1,DYNAMICprerequisites!AU$3,IF(MASTERprerequisitesMATRIX!AP40=2,DYNAMICprerequisites!AU$2,IF(MASTERprerequisitesMATRIX!AP40=3,DYNAMICprerequisites!AU$1,"")))</f>
        <v/>
      </c>
      <c r="AV43" s="219" t="str">
        <f>IF(MASTERprerequisitesMATRIX!AQ40=1,DYNAMICprerequisites!AV$3,IF(MASTERprerequisitesMATRIX!AQ40=2,DYNAMICprerequisites!AV$2,IF(MASTERprerequisitesMATRIX!AQ40=3,DYNAMICprerequisites!AV$1,"")))</f>
        <v/>
      </c>
      <c r="AW43" s="219" t="str">
        <f>IF(MASTERprerequisitesMATRIX!AR40=1,DYNAMICprerequisites!AW$3,IF(MASTERprerequisitesMATRIX!AR40=2,DYNAMICprerequisites!AW$2,IF(MASTERprerequisitesMATRIX!AR40=3,DYNAMICprerequisites!AW$1,"")))</f>
        <v/>
      </c>
      <c r="AX43" s="219" t="str">
        <f>IF(MASTERprerequisitesMATRIX!AS40=1,DYNAMICprerequisites!AX$3,IF(MASTERprerequisitesMATRIX!AS40=2,DYNAMICprerequisites!AX$2,IF(MASTERprerequisitesMATRIX!AS40=3,DYNAMICprerequisites!AX$1,"")))</f>
        <v/>
      </c>
      <c r="AY43" s="219" t="str">
        <f>IF(MASTERprerequisitesMATRIX!AT40=1,DYNAMICprerequisites!AY$3,IF(MASTERprerequisitesMATRIX!AT40=2,DYNAMICprerequisites!AY$2,IF(MASTERprerequisitesMATRIX!AT40=3,DYNAMICprerequisites!AY$1,"")))</f>
        <v/>
      </c>
      <c r="AZ43" s="219" t="str">
        <f>IF(MASTERprerequisitesMATRIX!AU40=1,DYNAMICprerequisites!AZ$3,IF(MASTERprerequisitesMATRIX!AU40=2,DYNAMICprerequisites!AZ$2,IF(MASTERprerequisitesMATRIX!AU40=3,DYNAMICprerequisites!AZ$1,"")))</f>
        <v/>
      </c>
      <c r="BA43" s="219" t="str">
        <f>IF(MASTERprerequisitesMATRIX!AV40=1,DYNAMICprerequisites!BA$3,IF(MASTERprerequisitesMATRIX!AV40=2,DYNAMICprerequisites!BA$2,IF(MASTERprerequisitesMATRIX!AV40=3,DYNAMICprerequisites!BA$1,"")))</f>
        <v/>
      </c>
      <c r="BB43" s="219" t="str">
        <f>IF(MASTERprerequisitesMATRIX!AW40=1,DYNAMICprerequisites!BB$3,IF(MASTERprerequisitesMATRIX!AW40=2,DYNAMICprerequisites!BB$2,IF(MASTERprerequisitesMATRIX!AW40=3,DYNAMICprerequisites!BB$1,"")))</f>
        <v/>
      </c>
      <c r="BC43" s="219" t="str">
        <f>IF(MASTERprerequisitesMATRIX!AX40=1,DYNAMICprerequisites!BC$3,IF(MASTERprerequisitesMATRIX!AX40=2,DYNAMICprerequisites!BC$2,IF(MASTERprerequisitesMATRIX!AX40=3,DYNAMICprerequisites!BC$1,"")))</f>
        <v/>
      </c>
      <c r="BD43" s="219" t="str">
        <f>IF(MASTERprerequisitesMATRIX!AY40=1,DYNAMICprerequisites!BD$3,IF(MASTERprerequisitesMATRIX!AY40=2,DYNAMICprerequisites!BD$2,IF(MASTERprerequisitesMATRIX!AY40=3,DYNAMICprerequisites!BD$1,"")))</f>
        <v/>
      </c>
      <c r="BE43" s="219" t="str">
        <f>IF(MASTERprerequisitesMATRIX!AZ40=1,DYNAMICprerequisites!BE$3,IF(MASTERprerequisitesMATRIX!AZ40=2,DYNAMICprerequisites!BE$2,IF(MASTERprerequisitesMATRIX!AZ40=3,DYNAMICprerequisites!BE$1,"")))</f>
        <v/>
      </c>
      <c r="BF43" s="219" t="str">
        <f>IF(MASTERprerequisitesMATRIX!BA40=1,DYNAMICprerequisites!BF$3,IF(MASTERprerequisitesMATRIX!BA40=2,DYNAMICprerequisites!BF$2,IF(MASTERprerequisitesMATRIX!BA40=3,DYNAMICprerequisites!BF$1,"")))</f>
        <v/>
      </c>
      <c r="BG43" s="219" t="str">
        <f>IF(MASTERprerequisitesMATRIX!BB40=1,DYNAMICprerequisites!BG$3,IF(MASTERprerequisitesMATRIX!BB40=2,DYNAMICprerequisites!BG$2,IF(MASTERprerequisitesMATRIX!BB40=3,DYNAMICprerequisites!BG$1,"")))</f>
        <v/>
      </c>
      <c r="BH43" s="219" t="str">
        <f>IF(MASTERprerequisitesMATRIX!BC40=1,DYNAMICprerequisites!BH$3,IF(MASTERprerequisitesMATRIX!BC40=2,DYNAMICprerequisites!BH$2,IF(MASTERprerequisitesMATRIX!BC40=3,DYNAMICprerequisites!BH$1,"")))</f>
        <v/>
      </c>
      <c r="BI43" s="219" t="str">
        <f>IF(MASTERprerequisitesMATRIX!BD40=1,DYNAMICprerequisites!BI$3,IF(MASTERprerequisitesMATRIX!BD40=2,DYNAMICprerequisites!BI$2,IF(MASTERprerequisitesMATRIX!BD40=3,DYNAMICprerequisites!BI$1,"")))</f>
        <v/>
      </c>
      <c r="BJ43" s="219" t="str">
        <f>IF(MASTERprerequisitesMATRIX!BE40=1,DYNAMICprerequisites!BJ$3,IF(MASTERprerequisitesMATRIX!BE40=2,DYNAMICprerequisites!BJ$2,IF(MASTERprerequisitesMATRIX!BE40=3,DYNAMICprerequisites!BJ$1,"")))</f>
        <v/>
      </c>
      <c r="BK43" s="219" t="str">
        <f>IF(MASTERprerequisitesMATRIX!BF40=1,DYNAMICprerequisites!BK$3,IF(MASTERprerequisitesMATRIX!BF40=2,DYNAMICprerequisites!BK$2,IF(MASTERprerequisitesMATRIX!BF40=3,DYNAMICprerequisites!BK$1,"")))</f>
        <v/>
      </c>
      <c r="BL43" s="219" t="str">
        <f>IF(MASTERprerequisitesMATRIX!BG40=1,DYNAMICprerequisites!BL$3,IF(MASTERprerequisitesMATRIX!BG40=2,DYNAMICprerequisites!BL$2,IF(MASTERprerequisitesMATRIX!BG40=3,DYNAMICprerequisites!BL$1,"")))</f>
        <v/>
      </c>
      <c r="BM43" s="219" t="str">
        <f>IF(MASTERprerequisitesMATRIX!BH40=1,DYNAMICprerequisites!BM$3,IF(MASTERprerequisitesMATRIX!BH40=2,DYNAMICprerequisites!BM$2,IF(MASTERprerequisitesMATRIX!BH40=3,DYNAMICprerequisites!BM$1,"")))</f>
        <v/>
      </c>
      <c r="BN43" s="219" t="str">
        <f>IF(MASTERprerequisitesMATRIX!BI40=1,DYNAMICprerequisites!BN$3,IF(MASTERprerequisitesMATRIX!BI40=2,DYNAMICprerequisites!BN$2,IF(MASTERprerequisitesMATRIX!BI40=3,DYNAMICprerequisites!BN$1,"")))</f>
        <v/>
      </c>
      <c r="BO43" s="219" t="str">
        <f>IF(MASTERprerequisitesMATRIX!BJ40=1,DYNAMICprerequisites!BO$3,IF(MASTERprerequisitesMATRIX!BJ40=2,DYNAMICprerequisites!BO$2,IF(MASTERprerequisitesMATRIX!BJ40=3,DYNAMICprerequisites!BO$1,"")))</f>
        <v/>
      </c>
      <c r="BP43" s="219" t="str">
        <f>IF(MASTERprerequisitesMATRIX!BK40=1,DYNAMICprerequisites!BP$3,IF(MASTERprerequisitesMATRIX!BK40=2,DYNAMICprerequisites!BP$2,IF(MASTERprerequisitesMATRIX!BK40=3,DYNAMICprerequisites!BP$1,"")))</f>
        <v/>
      </c>
      <c r="BQ43" s="219" t="str">
        <f>IF(MASTERprerequisitesMATRIX!BL40=1,DYNAMICprerequisites!BQ$3,IF(MASTERprerequisitesMATRIX!BL40=2,DYNAMICprerequisites!BQ$2,IF(MASTERprerequisitesMATRIX!BL40=3,DYNAMICprerequisites!BQ$1,"")))</f>
        <v/>
      </c>
      <c r="BR43" s="219" t="str">
        <f>IF(MASTERprerequisitesMATRIX!BM40=1,DYNAMICprerequisites!BR$3,IF(MASTERprerequisitesMATRIX!BM40=2,DYNAMICprerequisites!BR$2,IF(MASTERprerequisitesMATRIX!BM40=3,DYNAMICprerequisites!BR$1,"")))</f>
        <v/>
      </c>
      <c r="BS43" s="219" t="str">
        <f>IF(MASTERprerequisitesMATRIX!BN40=1,DYNAMICprerequisites!BS$3,IF(MASTERprerequisitesMATRIX!BN40=2,DYNAMICprerequisites!BS$2,IF(MASTERprerequisitesMATRIX!BN40=3,DYNAMICprerequisites!BS$1,"")))</f>
        <v/>
      </c>
      <c r="BT43" s="219" t="str">
        <f>IF(MASTERprerequisitesMATRIX!BO40=1,DYNAMICprerequisites!BT$3,IF(MASTERprerequisitesMATRIX!BO40=2,DYNAMICprerequisites!BT$2,IF(MASTERprerequisitesMATRIX!BO40=3,DYNAMICprerequisites!BT$1,"")))</f>
        <v/>
      </c>
      <c r="BU43" s="219" t="str">
        <f>IF(MASTERprerequisitesMATRIX!BP40=1,DYNAMICprerequisites!BU$3,IF(MASTERprerequisitesMATRIX!BP40=2,DYNAMICprerequisites!BU$2,IF(MASTERprerequisitesMATRIX!BP40=3,DYNAMICprerequisites!BU$1,"")))</f>
        <v/>
      </c>
      <c r="BV43" s="219" t="str">
        <f>IF(MASTERprerequisitesMATRIX!BQ40=1,DYNAMICprerequisites!BV$3,IF(MASTERprerequisitesMATRIX!BQ40=2,DYNAMICprerequisites!BV$2,IF(MASTERprerequisitesMATRIX!BQ40=3,DYNAMICprerequisites!BV$1,"")))</f>
        <v/>
      </c>
      <c r="BW43" s="219" t="str">
        <f>IF(MASTERprerequisitesMATRIX!BR40=1,DYNAMICprerequisites!BW$3,IF(MASTERprerequisitesMATRIX!BR40=2,DYNAMICprerequisites!BW$2,IF(MASTERprerequisitesMATRIX!BR40=3,DYNAMICprerequisites!BW$1,"")))</f>
        <v/>
      </c>
      <c r="BX43" s="219" t="str">
        <f>IF(MASTERprerequisitesMATRIX!BS40=1,DYNAMICprerequisites!BX$3,IF(MASTERprerequisitesMATRIX!BS40=2,DYNAMICprerequisites!BX$2,IF(MASTERprerequisitesMATRIX!BS40=3,DYNAMICprerequisites!BX$1,"")))</f>
        <v/>
      </c>
      <c r="BY43" s="219" t="str">
        <f>IF(MASTERprerequisitesMATRIX!BT40=1,DYNAMICprerequisites!BY$3,IF(MASTERprerequisitesMATRIX!BT40=2,DYNAMICprerequisites!BY$2,IF(MASTERprerequisitesMATRIX!BT40=3,DYNAMICprerequisites!BY$1,"")))</f>
        <v/>
      </c>
      <c r="BZ43" s="219" t="str">
        <f>IF(MASTERprerequisitesMATRIX!BU40=1,DYNAMICprerequisites!BZ$3,IF(MASTERprerequisitesMATRIX!BU40=2,DYNAMICprerequisites!BZ$2,IF(MASTERprerequisitesMATRIX!BU40=3,DYNAMICprerequisites!BZ$1,"")))</f>
        <v/>
      </c>
      <c r="CA43" s="219"/>
      <c r="CB43" s="219"/>
      <c r="CC43" s="219"/>
      <c r="CD43" s="219"/>
      <c r="CE43" s="219"/>
      <c r="CF43" s="219"/>
      <c r="CG43" s="219"/>
      <c r="CH43" s="219"/>
      <c r="CI43" s="219"/>
      <c r="CJ43" s="219"/>
      <c r="CK43" s="219"/>
      <c r="CL43" s="219"/>
      <c r="CM43" s="219"/>
      <c r="CN43" s="219"/>
      <c r="CO43" s="219"/>
      <c r="CP43" s="219"/>
      <c r="CQ43" s="219"/>
      <c r="CR43" s="219"/>
      <c r="CS43" s="219"/>
      <c r="CT43" s="219"/>
      <c r="CU43" s="219"/>
      <c r="CV43" s="219"/>
      <c r="CW43" s="219"/>
      <c r="CX43" s="219"/>
      <c r="CY43" s="219"/>
      <c r="CZ43" s="219"/>
      <c r="DA43" s="219"/>
      <c r="DB43" s="219"/>
      <c r="DC43" s="219"/>
      <c r="DD43" s="219"/>
      <c r="DE43" s="219"/>
      <c r="DF43" s="219"/>
      <c r="DG43" s="219"/>
      <c r="DH43" s="219"/>
      <c r="DI43" s="219"/>
      <c r="DJ43" s="219"/>
      <c r="DK43" s="219"/>
      <c r="DL43" s="219"/>
      <c r="DM43" s="219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  <c r="DY43" s="219"/>
      <c r="DZ43" s="219"/>
      <c r="EA43" s="219"/>
      <c r="EB43" s="219"/>
      <c r="EC43" s="219"/>
      <c r="ED43" s="219"/>
      <c r="EE43" s="219"/>
      <c r="EF43" s="219"/>
      <c r="EG43" s="219"/>
      <c r="EH43" s="219"/>
      <c r="EI43" s="219"/>
      <c r="EJ43" s="219"/>
      <c r="EK43" s="219"/>
      <c r="EL43" s="219"/>
      <c r="EM43" s="219"/>
      <c r="EN43" s="219"/>
      <c r="EO43" s="219"/>
      <c r="EP43" s="219"/>
      <c r="EQ43" s="219"/>
      <c r="ER43" s="219"/>
      <c r="ES43" s="219"/>
      <c r="ET43" s="219"/>
      <c r="EU43" s="219"/>
      <c r="EV43" s="219"/>
      <c r="EW43" s="219"/>
      <c r="EX43" s="219"/>
      <c r="EY43" s="219"/>
      <c r="EZ43" s="219"/>
      <c r="FA43" s="219"/>
      <c r="FB43" s="219"/>
      <c r="FC43" s="219"/>
      <c r="FD43" s="219"/>
      <c r="FE43" s="219"/>
      <c r="FF43" s="219"/>
      <c r="FG43" s="219"/>
      <c r="FH43" s="219"/>
      <c r="FI43" s="219"/>
      <c r="FJ43" s="219"/>
      <c r="FK43" s="219"/>
      <c r="FL43" s="219"/>
      <c r="FM43" s="219"/>
      <c r="FN43" s="219"/>
      <c r="FO43" s="219"/>
      <c r="FP43" s="219"/>
      <c r="FQ43" s="219"/>
      <c r="FR43" s="219"/>
      <c r="FS43" s="219"/>
      <c r="FT43" s="219"/>
      <c r="FU43" s="219"/>
      <c r="FV43" s="219"/>
      <c r="FW43" s="219"/>
      <c r="FX43" s="219"/>
      <c r="FY43" s="219"/>
      <c r="FZ43" s="219"/>
      <c r="GA43" s="219"/>
      <c r="GB43" s="219"/>
      <c r="GC43" s="219"/>
      <c r="GD43" s="219"/>
      <c r="GE43" s="219"/>
      <c r="GF43" s="219"/>
      <c r="GG43" s="219"/>
      <c r="GH43" s="219"/>
      <c r="GI43" s="219"/>
      <c r="GJ43" s="219"/>
      <c r="GK43" s="219"/>
      <c r="GL43" s="219"/>
      <c r="GM43" s="219"/>
      <c r="GN43" s="219"/>
      <c r="GO43" s="219"/>
      <c r="GP43" s="219"/>
      <c r="GQ43" s="219"/>
      <c r="GR43" s="219"/>
      <c r="GS43" s="219"/>
      <c r="GT43" s="219"/>
      <c r="GU43" s="219"/>
      <c r="GV43" s="219"/>
      <c r="GW43" s="219"/>
      <c r="GX43" s="219"/>
      <c r="GY43" s="219"/>
      <c r="GZ43" s="219"/>
      <c r="HA43" s="219"/>
      <c r="HB43" s="219"/>
      <c r="HC43" s="219"/>
      <c r="HD43" s="219"/>
      <c r="HE43" s="219"/>
      <c r="HF43" s="219"/>
      <c r="HG43" s="219"/>
      <c r="HH43" s="219"/>
      <c r="HI43" s="219"/>
      <c r="HJ43" s="219"/>
      <c r="HK43" s="219"/>
      <c r="HL43" s="219"/>
      <c r="HM43" s="219"/>
      <c r="HN43" s="219"/>
      <c r="HO43" s="219"/>
      <c r="HP43" s="219"/>
      <c r="HQ43" s="219"/>
      <c r="HR43" s="219"/>
      <c r="HS43" s="219"/>
      <c r="HT43" s="219"/>
      <c r="HU43" s="219"/>
      <c r="HV43" s="219"/>
      <c r="HW43" s="219"/>
      <c r="HX43" s="219"/>
      <c r="HY43" s="219"/>
      <c r="HZ43" s="219"/>
      <c r="IA43" s="219"/>
      <c r="IB43" s="219"/>
      <c r="IC43" s="219"/>
      <c r="ID43" s="219"/>
      <c r="IE43" s="219"/>
      <c r="IF43" s="219"/>
      <c r="IG43" s="219"/>
      <c r="IH43" s="219"/>
      <c r="II43" s="219"/>
      <c r="IJ43" s="219"/>
      <c r="IK43" s="219"/>
      <c r="IL43" s="219"/>
      <c r="IM43" s="219"/>
      <c r="IN43" s="219"/>
      <c r="IO43" s="219"/>
      <c r="IP43" s="219"/>
      <c r="IQ43" s="219"/>
      <c r="IR43" s="219"/>
      <c r="IS43" s="219"/>
      <c r="IT43" s="219"/>
      <c r="IU43" s="219"/>
      <c r="IV43" s="219"/>
      <c r="IW43" s="219"/>
      <c r="IX43" s="219"/>
      <c r="IY43" s="219"/>
      <c r="IZ43" s="219"/>
      <c r="JA43" s="219"/>
      <c r="JB43" s="219"/>
      <c r="JC43" s="219"/>
      <c r="JD43" s="219"/>
      <c r="JE43" s="219"/>
      <c r="JF43" s="219"/>
      <c r="JG43" s="219"/>
      <c r="JH43" s="219"/>
      <c r="JI43" s="219"/>
      <c r="JJ43" s="219"/>
      <c r="JK43" s="219"/>
      <c r="JL43" s="219"/>
      <c r="JM43" s="219"/>
      <c r="JN43" s="219"/>
      <c r="JO43" s="219"/>
      <c r="JP43" s="219"/>
      <c r="JQ43" s="219"/>
      <c r="JR43" s="219"/>
      <c r="JS43" s="219"/>
      <c r="JT43" s="219"/>
      <c r="JU43" s="219"/>
      <c r="JV43" s="219"/>
      <c r="JW43" s="219"/>
      <c r="JX43" s="219"/>
      <c r="JY43" s="219"/>
      <c r="JZ43" s="219"/>
      <c r="KA43" s="219"/>
      <c r="KB43" s="219"/>
      <c r="KC43" s="219"/>
      <c r="KD43" s="219"/>
      <c r="KE43" s="219"/>
      <c r="KF43" s="219"/>
      <c r="KG43" s="219"/>
      <c r="KH43" s="219"/>
      <c r="KI43" s="219"/>
      <c r="KJ43" s="219"/>
      <c r="KK43" s="219"/>
      <c r="KL43" s="219"/>
      <c r="KM43" s="219"/>
      <c r="KN43" s="219"/>
      <c r="KO43" s="219"/>
      <c r="KP43" s="219"/>
      <c r="KQ43" s="219"/>
      <c r="KR43" s="219"/>
      <c r="KS43" s="219"/>
      <c r="KT43" s="219"/>
      <c r="KU43" s="219"/>
      <c r="KV43" s="219"/>
      <c r="KW43" s="219"/>
      <c r="KX43" s="219"/>
      <c r="KY43" s="219"/>
      <c r="KZ43" s="219"/>
      <c r="LA43" s="219"/>
      <c r="LB43" s="219"/>
      <c r="LC43" s="219"/>
      <c r="LD43" s="219"/>
      <c r="LE43" s="219"/>
    </row>
    <row r="44" spans="1:317" x14ac:dyDescent="0.25">
      <c r="A44" s="214" t="str">
        <f t="shared" si="8"/>
        <v>FIN 338</v>
      </c>
      <c r="B44" s="214" t="str">
        <f t="shared" si="9"/>
        <v>FA, SP</v>
      </c>
      <c r="C44" s="214" t="str">
        <f t="shared" si="10"/>
        <v>Financial Management</v>
      </c>
      <c r="D44" s="214" t="str">
        <f t="shared" si="11"/>
        <v>ACT 216, BUS 202, MAT 232</v>
      </c>
      <c r="E44" s="214" t="str">
        <f t="shared" ca="1" si="12"/>
        <v>ACT 216 BUS 202 MAT 232</v>
      </c>
      <c r="F44" s="211" t="str">
        <f>MASTERprerequisitesMATRIX!A41</f>
        <v>FIN 338</v>
      </c>
      <c r="G44" s="211" t="str">
        <f>MASTERprerequisitesMATRIX!B41</f>
        <v>FA, SP</v>
      </c>
      <c r="H44" s="211" t="str">
        <f>MASTERprerequisitesMATRIX!C41</f>
        <v>Financial Management</v>
      </c>
      <c r="I44" s="211" t="str">
        <f>MASTERprerequisitesMATRIX!D41</f>
        <v>ACT 216, BUS 202, MAT 232</v>
      </c>
      <c r="J44" s="219" t="str">
        <f>IF(MASTERprerequisitesMATRIX!E41=1,DYNAMICprerequisites!J$3,IF(MASTERprerequisitesMATRIX!E41=2,DYNAMICprerequisites!J$2,IF(MASTERprerequisitesMATRIX!E41=3,DYNAMICprerequisites!J$1,"")))</f>
        <v/>
      </c>
      <c r="K44" s="218" t="str">
        <f ca="1">IF(MASTERprerequisitesMATRIX!F41=1,DYNAMICprerequisites!K$3,IF(MASTERprerequisitesMATRIX!F41=2,DYNAMICprerequisites!K$2,IF(MASTERprerequisitesMATRIX!F41=3,DYNAMICprerequisites!K$1,"")))</f>
        <v xml:space="preserve"> ACT 216 </v>
      </c>
      <c r="L44" s="219" t="str">
        <f>IF(MASTERprerequisitesMATRIX!G41=1,DYNAMICprerequisites!L$3,IF(MASTERprerequisitesMATRIX!G41=2,DYNAMICprerequisites!L$2,IF(MASTERprerequisitesMATRIX!G41=3,DYNAMICprerequisites!L$1,"")))</f>
        <v/>
      </c>
      <c r="M44" s="219" t="str">
        <f>IF(MASTERprerequisitesMATRIX!H41=1,DYNAMICprerequisites!M$3,IF(MASTERprerequisitesMATRIX!H41=2,DYNAMICprerequisites!M$2,IF(MASTERprerequisitesMATRIX!H41=3,DYNAMICprerequisites!M$1,"")))</f>
        <v/>
      </c>
      <c r="N44" s="219" t="str">
        <f>IF(MASTERprerequisitesMATRIX!I41=1,DYNAMICprerequisites!N$3,IF(MASTERprerequisitesMATRIX!I41=2,DYNAMICprerequisites!N$2,IF(MASTERprerequisitesMATRIX!I41=3,DYNAMICprerequisites!N$1,"")))</f>
        <v/>
      </c>
      <c r="O44" s="219" t="str">
        <f>IF(MASTERprerequisitesMATRIX!J41=1,DYNAMICprerequisites!O$3,IF(MASTERprerequisitesMATRIX!J41=2,DYNAMICprerequisites!O$2,IF(MASTERprerequisitesMATRIX!J41=3,DYNAMICprerequisites!O$1,"")))</f>
        <v/>
      </c>
      <c r="P44" s="219" t="str">
        <f>IF(MASTERprerequisitesMATRIX!K41=1,DYNAMICprerequisites!P$3,IF(MASTERprerequisitesMATRIX!K41=2,DYNAMICprerequisites!P$2,IF(MASTERprerequisitesMATRIX!K41=3,DYNAMICprerequisites!P$1,"")))</f>
        <v/>
      </c>
      <c r="Q44" s="218" t="str">
        <f ca="1">IF(MASTERprerequisitesMATRIX!L41=1,DYNAMICprerequisites!Q$3,IF(MASTERprerequisitesMATRIX!L41=2,DYNAMICprerequisites!Q$2,IF(MASTERprerequisitesMATRIX!L41=3,DYNAMICprerequisites!Q$1,"")))</f>
        <v xml:space="preserve"> BUS 202 </v>
      </c>
      <c r="R44" s="219" t="str">
        <f>IF(MASTERprerequisitesMATRIX!M41=1,DYNAMICprerequisites!R$3,IF(MASTERprerequisitesMATRIX!M41=2,DYNAMICprerequisites!R$2,IF(MASTERprerequisitesMATRIX!M41=3,DYNAMICprerequisites!R$1,"")))</f>
        <v/>
      </c>
      <c r="S44" s="219" t="str">
        <f>IF(MASTERprerequisitesMATRIX!N41=1,DYNAMICprerequisites!S$3,IF(MASTERprerequisitesMATRIX!N41=2,DYNAMICprerequisites!S$2,IF(MASTERprerequisitesMATRIX!N41=3,DYNAMICprerequisites!S$1,"")))</f>
        <v/>
      </c>
      <c r="T44" s="219" t="str">
        <f>IF(MASTERprerequisitesMATRIX!O41=1,DYNAMICprerequisites!T$3,IF(MASTERprerequisitesMATRIX!O41=2,DYNAMICprerequisites!T$2,IF(MASTERprerequisitesMATRIX!O41=3,DYNAMICprerequisites!T$1,"")))</f>
        <v/>
      </c>
      <c r="U44" s="219" t="str">
        <f>IF(MASTERprerequisitesMATRIX!P41=1,DYNAMICprerequisites!U$3,IF(MASTERprerequisitesMATRIX!P41=2,DYNAMICprerequisites!U$2,IF(MASTERprerequisitesMATRIX!P41=3,DYNAMICprerequisites!U$1,"")))</f>
        <v/>
      </c>
      <c r="V44" s="219" t="str">
        <f>IF(MASTERprerequisitesMATRIX!Q41=1,DYNAMICprerequisites!V$3,IF(MASTERprerequisitesMATRIX!Q41=2,DYNAMICprerequisites!V$2,IF(MASTERprerequisitesMATRIX!Q41=3,DYNAMICprerequisites!V$1,"")))</f>
        <v/>
      </c>
      <c r="W44" s="219" t="str">
        <f>IF(MASTERprerequisitesMATRIX!R41=1,DYNAMICprerequisites!W$3,IF(MASTERprerequisitesMATRIX!R41=2,DYNAMICprerequisites!W$2,IF(MASTERprerequisitesMATRIX!R41=3,DYNAMICprerequisites!W$1,"")))</f>
        <v/>
      </c>
      <c r="X44" s="219" t="str">
        <f>IF(MASTERprerequisitesMATRIX!S41=1,DYNAMICprerequisites!X$3,IF(MASTERprerequisitesMATRIX!S41=2,DYNAMICprerequisites!X$2,IF(MASTERprerequisitesMATRIX!S41=3,DYNAMICprerequisites!X$1,"")))</f>
        <v/>
      </c>
      <c r="Y44" s="219" t="str">
        <f>IF(MASTERprerequisitesMATRIX!T41=1,DYNAMICprerequisites!Y$3,IF(MASTERprerequisitesMATRIX!T41=2,DYNAMICprerequisites!Y$2,IF(MASTERprerequisitesMATRIX!T41=3,DYNAMICprerequisites!Y$1,"")))</f>
        <v/>
      </c>
      <c r="Z44" s="219" t="str">
        <f>IF(MASTERprerequisitesMATRIX!U41=1,DYNAMICprerequisites!Z$3,IF(MASTERprerequisitesMATRIX!U41=2,DYNAMICprerequisites!Z$2,IF(MASTERprerequisitesMATRIX!U41=3,DYNAMICprerequisites!Z$1,"")))</f>
        <v/>
      </c>
      <c r="AA44" s="219" t="str">
        <f>IF(MASTERprerequisitesMATRIX!V41=1,DYNAMICprerequisites!AA$3,IF(MASTERprerequisitesMATRIX!V41=2,DYNAMICprerequisites!AA$2,IF(MASTERprerequisitesMATRIX!V41=3,DYNAMICprerequisites!AA$1,"")))</f>
        <v/>
      </c>
      <c r="AB44" s="219" t="str">
        <f>IF(MASTERprerequisitesMATRIX!W41=1,DYNAMICprerequisites!AB$3,IF(MASTERprerequisitesMATRIX!W41=2,DYNAMICprerequisites!AB$2,IF(MASTERprerequisitesMATRIX!W41=3,DYNAMICprerequisites!AB$1,"")))</f>
        <v/>
      </c>
      <c r="AC44" s="219" t="str">
        <f>IF(MASTERprerequisitesMATRIX!X41=1,DYNAMICprerequisites!AC$3,IF(MASTERprerequisitesMATRIX!X41=2,DYNAMICprerequisites!AC$2,IF(MASTERprerequisitesMATRIX!X41=3,DYNAMICprerequisites!AC$1,"")))</f>
        <v/>
      </c>
      <c r="AD44" s="219" t="str">
        <f>IF(MASTERprerequisitesMATRIX!Y41=1,DYNAMICprerequisites!AD$3,IF(MASTERprerequisitesMATRIX!Y41=2,DYNAMICprerequisites!AD$2,IF(MASTERprerequisitesMATRIX!Y41=3,DYNAMICprerequisites!AD$1,"")))</f>
        <v/>
      </c>
      <c r="AE44" s="219" t="str">
        <f>IF(MASTERprerequisitesMATRIX!Z41=1,DYNAMICprerequisites!AE$3,IF(MASTERprerequisitesMATRIX!Z41=2,DYNAMICprerequisites!AE$2,IF(MASTERprerequisitesMATRIX!Z41=3,DYNAMICprerequisites!AE$1,"")))</f>
        <v/>
      </c>
      <c r="AF44" s="219" t="str">
        <f>IF(MASTERprerequisitesMATRIX!AA41=1,DYNAMICprerequisites!AF$3,IF(MASTERprerequisitesMATRIX!AA41=2,DYNAMICprerequisites!AF$2,IF(MASTERprerequisitesMATRIX!AA41=3,DYNAMICprerequisites!AF$1,"")))</f>
        <v/>
      </c>
      <c r="AG44" s="219" t="str">
        <f>IF(MASTERprerequisitesMATRIX!AB41=1,DYNAMICprerequisites!AG$3,IF(MASTERprerequisitesMATRIX!AB41=2,DYNAMICprerequisites!AG$2,IF(MASTERprerequisitesMATRIX!AB41=3,DYNAMICprerequisites!AG$1,"")))</f>
        <v/>
      </c>
      <c r="AH44" s="219" t="str">
        <f>IF(MASTERprerequisitesMATRIX!AC41=1,DYNAMICprerequisites!AH$3,IF(MASTERprerequisitesMATRIX!AC41=2,DYNAMICprerequisites!AH$2,IF(MASTERprerequisitesMATRIX!AC41=3,DYNAMICprerequisites!AH$1,"")))</f>
        <v/>
      </c>
      <c r="AI44" s="219" t="str">
        <f>IF(MASTERprerequisitesMATRIX!AD41=1,DYNAMICprerequisites!AI$3,IF(MASTERprerequisitesMATRIX!AD41=2,DYNAMICprerequisites!AI$2,IF(MASTERprerequisitesMATRIX!AD41=3,DYNAMICprerequisites!AI$1,"")))</f>
        <v/>
      </c>
      <c r="AJ44" s="219" t="str">
        <f>IF(MASTERprerequisitesMATRIX!AE41=1,DYNAMICprerequisites!AJ$3,IF(MASTERprerequisitesMATRIX!AE41=2,DYNAMICprerequisites!AJ$2,IF(MASTERprerequisitesMATRIX!AE41=3,DYNAMICprerequisites!AJ$1,"")))</f>
        <v/>
      </c>
      <c r="AK44" s="219" t="str">
        <f>IF(MASTERprerequisitesMATRIX!AF41=1,DYNAMICprerequisites!AK$3,IF(MASTERprerequisitesMATRIX!AF41=2,DYNAMICprerequisites!AK$2,IF(MASTERprerequisitesMATRIX!AF41=3,DYNAMICprerequisites!AK$1,"")))</f>
        <v/>
      </c>
      <c r="AL44" s="219" t="str">
        <f>IF(MASTERprerequisitesMATRIX!AG41=1,DYNAMICprerequisites!AL$3,IF(MASTERprerequisitesMATRIX!AG41=2,DYNAMICprerequisites!AL$2,IF(MASTERprerequisitesMATRIX!AG41=3,DYNAMICprerequisites!AL$1,"")))</f>
        <v/>
      </c>
      <c r="AM44" s="219" t="str">
        <f>IF(MASTERprerequisitesMATRIX!AH41=1,DYNAMICprerequisites!AM$3,IF(MASTERprerequisitesMATRIX!AH41=2,DYNAMICprerequisites!AM$2,IF(MASTERprerequisitesMATRIX!AH41=3,DYNAMICprerequisites!AM$1,"")))</f>
        <v/>
      </c>
      <c r="AN44" s="219" t="str">
        <f>IF(MASTERprerequisitesMATRIX!AI41=1,DYNAMICprerequisites!AN$3,IF(MASTERprerequisitesMATRIX!AI41=2,DYNAMICprerequisites!AN$2,IF(MASTERprerequisitesMATRIX!AI41=3,DYNAMICprerequisites!AN$1,"")))</f>
        <v/>
      </c>
      <c r="AO44" s="218" t="str">
        <f ca="1">IF(MASTERprerequisitesMATRIX!AJ41=1,DYNAMICprerequisites!AO$3,IF(MASTERprerequisitesMATRIX!AJ41=2,DYNAMICprerequisites!AO$2,IF(MASTERprerequisitesMATRIX!AJ41=3,DYNAMICprerequisites!AO$1,"")))</f>
        <v xml:space="preserve"> MAT 232 </v>
      </c>
      <c r="AP44" s="219" t="str">
        <f>IF(MASTERprerequisitesMATRIX!AK41=1,DYNAMICprerequisites!AP$3,IF(MASTERprerequisitesMATRIX!AK41=2,DYNAMICprerequisites!AP$2,IF(MASTERprerequisitesMATRIX!AK41=3,DYNAMICprerequisites!AP$1,"")))</f>
        <v/>
      </c>
      <c r="AQ44" s="219" t="str">
        <f>IF(MASTERprerequisitesMATRIX!AL41=1,DYNAMICprerequisites!AQ$3,IF(MASTERprerequisitesMATRIX!AL41=2,DYNAMICprerequisites!AQ$2,IF(MASTERprerequisitesMATRIX!AL41=3,DYNAMICprerequisites!AQ$1,"")))</f>
        <v/>
      </c>
      <c r="AR44" s="219" t="str">
        <f>IF(MASTERprerequisitesMATRIX!AM41=1,DYNAMICprerequisites!AR$3,IF(MASTERprerequisitesMATRIX!AM41=2,DYNAMICprerequisites!AR$2,IF(MASTERprerequisitesMATRIX!AM41=3,DYNAMICprerequisites!AR$1,"")))</f>
        <v/>
      </c>
      <c r="AS44" s="219" t="str">
        <f>IF(MASTERprerequisitesMATRIX!AN41=1,DYNAMICprerequisites!AS$3,IF(MASTERprerequisitesMATRIX!AN41=2,DYNAMICprerequisites!AS$2,IF(MASTERprerequisitesMATRIX!AN41=3,DYNAMICprerequisites!AS$1,"")))</f>
        <v/>
      </c>
      <c r="AT44" s="219" t="str">
        <f>IF(MASTERprerequisitesMATRIX!AO41=1,DYNAMICprerequisites!AT$3,IF(MASTERprerequisitesMATRIX!AO41=2,DYNAMICprerequisites!AT$2,IF(MASTERprerequisitesMATRIX!AO41=3,DYNAMICprerequisites!AT$1,"")))</f>
        <v/>
      </c>
      <c r="AU44" s="219" t="str">
        <f>IF(MASTERprerequisitesMATRIX!AP41=1,DYNAMICprerequisites!AU$3,IF(MASTERprerequisitesMATRIX!AP41=2,DYNAMICprerequisites!AU$2,IF(MASTERprerequisitesMATRIX!AP41=3,DYNAMICprerequisites!AU$1,"")))</f>
        <v/>
      </c>
      <c r="AV44" s="219" t="str">
        <f>IF(MASTERprerequisitesMATRIX!AQ41=1,DYNAMICprerequisites!AV$3,IF(MASTERprerequisitesMATRIX!AQ41=2,DYNAMICprerequisites!AV$2,IF(MASTERprerequisitesMATRIX!AQ41=3,DYNAMICprerequisites!AV$1,"")))</f>
        <v/>
      </c>
      <c r="AW44" s="219" t="str">
        <f>IF(MASTERprerequisitesMATRIX!AR41=1,DYNAMICprerequisites!AW$3,IF(MASTERprerequisitesMATRIX!AR41=2,DYNAMICprerequisites!AW$2,IF(MASTERprerequisitesMATRIX!AR41=3,DYNAMICprerequisites!AW$1,"")))</f>
        <v/>
      </c>
      <c r="AX44" s="219" t="str">
        <f>IF(MASTERprerequisitesMATRIX!AS41=1,DYNAMICprerequisites!AX$3,IF(MASTERprerequisitesMATRIX!AS41=2,DYNAMICprerequisites!AX$2,IF(MASTERprerequisitesMATRIX!AS41=3,DYNAMICprerequisites!AX$1,"")))</f>
        <v/>
      </c>
      <c r="AY44" s="219" t="str">
        <f>IF(MASTERprerequisitesMATRIX!AT41=1,DYNAMICprerequisites!AY$3,IF(MASTERprerequisitesMATRIX!AT41=2,DYNAMICprerequisites!AY$2,IF(MASTERprerequisitesMATRIX!AT41=3,DYNAMICprerequisites!AY$1,"")))</f>
        <v/>
      </c>
      <c r="AZ44" s="219" t="str">
        <f>IF(MASTERprerequisitesMATRIX!AU41=1,DYNAMICprerequisites!AZ$3,IF(MASTERprerequisitesMATRIX!AU41=2,DYNAMICprerequisites!AZ$2,IF(MASTERprerequisitesMATRIX!AU41=3,DYNAMICprerequisites!AZ$1,"")))</f>
        <v/>
      </c>
      <c r="BA44" s="219" t="str">
        <f>IF(MASTERprerequisitesMATRIX!AV41=1,DYNAMICprerequisites!BA$3,IF(MASTERprerequisitesMATRIX!AV41=2,DYNAMICprerequisites!BA$2,IF(MASTERprerequisitesMATRIX!AV41=3,DYNAMICprerequisites!BA$1,"")))</f>
        <v/>
      </c>
      <c r="BB44" s="219" t="str">
        <f>IF(MASTERprerequisitesMATRIX!AW41=1,DYNAMICprerequisites!BB$3,IF(MASTERprerequisitesMATRIX!AW41=2,DYNAMICprerequisites!BB$2,IF(MASTERprerequisitesMATRIX!AW41=3,DYNAMICprerequisites!BB$1,"")))</f>
        <v/>
      </c>
      <c r="BC44" s="219" t="str">
        <f>IF(MASTERprerequisitesMATRIX!AX41=1,DYNAMICprerequisites!BC$3,IF(MASTERprerequisitesMATRIX!AX41=2,DYNAMICprerequisites!BC$2,IF(MASTERprerequisitesMATRIX!AX41=3,DYNAMICprerequisites!BC$1,"")))</f>
        <v/>
      </c>
      <c r="BD44" s="219" t="str">
        <f>IF(MASTERprerequisitesMATRIX!AY41=1,DYNAMICprerequisites!BD$3,IF(MASTERprerequisitesMATRIX!AY41=2,DYNAMICprerequisites!BD$2,IF(MASTERprerequisitesMATRIX!AY41=3,DYNAMICprerequisites!BD$1,"")))</f>
        <v/>
      </c>
      <c r="BE44" s="219" t="str">
        <f>IF(MASTERprerequisitesMATRIX!AZ41=1,DYNAMICprerequisites!BE$3,IF(MASTERprerequisitesMATRIX!AZ41=2,DYNAMICprerequisites!BE$2,IF(MASTERprerequisitesMATRIX!AZ41=3,DYNAMICprerequisites!BE$1,"")))</f>
        <v/>
      </c>
      <c r="BF44" s="219" t="str">
        <f>IF(MASTERprerequisitesMATRIX!BA41=1,DYNAMICprerequisites!BF$3,IF(MASTERprerequisitesMATRIX!BA41=2,DYNAMICprerequisites!BF$2,IF(MASTERprerequisitesMATRIX!BA41=3,DYNAMICprerequisites!BF$1,"")))</f>
        <v/>
      </c>
      <c r="BG44" s="219" t="str">
        <f>IF(MASTERprerequisitesMATRIX!BB41=1,DYNAMICprerequisites!BG$3,IF(MASTERprerequisitesMATRIX!BB41=2,DYNAMICprerequisites!BG$2,IF(MASTERprerequisitesMATRIX!BB41=3,DYNAMICprerequisites!BG$1,"")))</f>
        <v/>
      </c>
      <c r="BH44" s="219" t="str">
        <f>IF(MASTERprerequisitesMATRIX!BC41=1,DYNAMICprerequisites!BH$3,IF(MASTERprerequisitesMATRIX!BC41=2,DYNAMICprerequisites!BH$2,IF(MASTERprerequisitesMATRIX!BC41=3,DYNAMICprerequisites!BH$1,"")))</f>
        <v/>
      </c>
      <c r="BI44" s="219" t="str">
        <f>IF(MASTERprerequisitesMATRIX!BD41=1,DYNAMICprerequisites!BI$3,IF(MASTERprerequisitesMATRIX!BD41=2,DYNAMICprerequisites!BI$2,IF(MASTERprerequisitesMATRIX!BD41=3,DYNAMICprerequisites!BI$1,"")))</f>
        <v/>
      </c>
      <c r="BJ44" s="219" t="str">
        <f>IF(MASTERprerequisitesMATRIX!BE41=1,DYNAMICprerequisites!BJ$3,IF(MASTERprerequisitesMATRIX!BE41=2,DYNAMICprerequisites!BJ$2,IF(MASTERprerequisitesMATRIX!BE41=3,DYNAMICprerequisites!BJ$1,"")))</f>
        <v/>
      </c>
      <c r="BK44" s="219" t="str">
        <f>IF(MASTERprerequisitesMATRIX!BF41=1,DYNAMICprerequisites!BK$3,IF(MASTERprerequisitesMATRIX!BF41=2,DYNAMICprerequisites!BK$2,IF(MASTERprerequisitesMATRIX!BF41=3,DYNAMICprerequisites!BK$1,"")))</f>
        <v/>
      </c>
      <c r="BL44" s="219" t="str">
        <f>IF(MASTERprerequisitesMATRIX!BG41=1,DYNAMICprerequisites!BL$3,IF(MASTERprerequisitesMATRIX!BG41=2,DYNAMICprerequisites!BL$2,IF(MASTERprerequisitesMATRIX!BG41=3,DYNAMICprerequisites!BL$1,"")))</f>
        <v/>
      </c>
      <c r="BM44" s="219" t="str">
        <f>IF(MASTERprerequisitesMATRIX!BH41=1,DYNAMICprerequisites!BM$3,IF(MASTERprerequisitesMATRIX!BH41=2,DYNAMICprerequisites!BM$2,IF(MASTERprerequisitesMATRIX!BH41=3,DYNAMICprerequisites!BM$1,"")))</f>
        <v/>
      </c>
      <c r="BN44" s="219" t="str">
        <f>IF(MASTERprerequisitesMATRIX!BI41=1,DYNAMICprerequisites!BN$3,IF(MASTERprerequisitesMATRIX!BI41=2,DYNAMICprerequisites!BN$2,IF(MASTERprerequisitesMATRIX!BI41=3,DYNAMICprerequisites!BN$1,"")))</f>
        <v/>
      </c>
      <c r="BO44" s="219" t="str">
        <f>IF(MASTERprerequisitesMATRIX!BJ41=1,DYNAMICprerequisites!BO$3,IF(MASTERprerequisitesMATRIX!BJ41=2,DYNAMICprerequisites!BO$2,IF(MASTERprerequisitesMATRIX!BJ41=3,DYNAMICprerequisites!BO$1,"")))</f>
        <v/>
      </c>
      <c r="BP44" s="219" t="str">
        <f>IF(MASTERprerequisitesMATRIX!BK41=1,DYNAMICprerequisites!BP$3,IF(MASTERprerequisitesMATRIX!BK41=2,DYNAMICprerequisites!BP$2,IF(MASTERprerequisitesMATRIX!BK41=3,DYNAMICprerequisites!BP$1,"")))</f>
        <v/>
      </c>
      <c r="BQ44" s="219" t="str">
        <f>IF(MASTERprerequisitesMATRIX!BL41=1,DYNAMICprerequisites!BQ$3,IF(MASTERprerequisitesMATRIX!BL41=2,DYNAMICprerequisites!BQ$2,IF(MASTERprerequisitesMATRIX!BL41=3,DYNAMICprerequisites!BQ$1,"")))</f>
        <v/>
      </c>
      <c r="BR44" s="219" t="str">
        <f>IF(MASTERprerequisitesMATRIX!BM41=1,DYNAMICprerequisites!BR$3,IF(MASTERprerequisitesMATRIX!BM41=2,DYNAMICprerequisites!BR$2,IF(MASTERprerequisitesMATRIX!BM41=3,DYNAMICprerequisites!BR$1,"")))</f>
        <v/>
      </c>
      <c r="BS44" s="219" t="str">
        <f>IF(MASTERprerequisitesMATRIX!BN41=1,DYNAMICprerequisites!BS$3,IF(MASTERprerequisitesMATRIX!BN41=2,DYNAMICprerequisites!BS$2,IF(MASTERprerequisitesMATRIX!BN41=3,DYNAMICprerequisites!BS$1,"")))</f>
        <v/>
      </c>
      <c r="BT44" s="219" t="str">
        <f>IF(MASTERprerequisitesMATRIX!BO41=1,DYNAMICprerequisites!BT$3,IF(MASTERprerequisitesMATRIX!BO41=2,DYNAMICprerequisites!BT$2,IF(MASTERprerequisitesMATRIX!BO41=3,DYNAMICprerequisites!BT$1,"")))</f>
        <v/>
      </c>
      <c r="BU44" s="219" t="str">
        <f>IF(MASTERprerequisitesMATRIX!BP41=1,DYNAMICprerequisites!BU$3,IF(MASTERprerequisitesMATRIX!BP41=2,DYNAMICprerequisites!BU$2,IF(MASTERprerequisitesMATRIX!BP41=3,DYNAMICprerequisites!BU$1,"")))</f>
        <v/>
      </c>
      <c r="BV44" s="219" t="str">
        <f>IF(MASTERprerequisitesMATRIX!BQ41=1,DYNAMICprerequisites!BV$3,IF(MASTERprerequisitesMATRIX!BQ41=2,DYNAMICprerequisites!BV$2,IF(MASTERprerequisitesMATRIX!BQ41=3,DYNAMICprerequisites!BV$1,"")))</f>
        <v/>
      </c>
      <c r="BW44" s="219" t="str">
        <f>IF(MASTERprerequisitesMATRIX!BR41=1,DYNAMICprerequisites!BW$3,IF(MASTERprerequisitesMATRIX!BR41=2,DYNAMICprerequisites!BW$2,IF(MASTERprerequisitesMATRIX!BR41=3,DYNAMICprerequisites!BW$1,"")))</f>
        <v/>
      </c>
      <c r="BX44" s="219" t="str">
        <f>IF(MASTERprerequisitesMATRIX!BS41=1,DYNAMICprerequisites!BX$3,IF(MASTERprerequisitesMATRIX!BS41=2,DYNAMICprerequisites!BX$2,IF(MASTERprerequisitesMATRIX!BS41=3,DYNAMICprerequisites!BX$1,"")))</f>
        <v/>
      </c>
      <c r="BY44" s="219" t="str">
        <f>IF(MASTERprerequisitesMATRIX!BT41=1,DYNAMICprerequisites!BY$3,IF(MASTERprerequisitesMATRIX!BT41=2,DYNAMICprerequisites!BY$2,IF(MASTERprerequisitesMATRIX!BT41=3,DYNAMICprerequisites!BY$1,"")))</f>
        <v/>
      </c>
      <c r="BZ44" s="219" t="str">
        <f>IF(MASTERprerequisitesMATRIX!BU41=1,DYNAMICprerequisites!BZ$3,IF(MASTERprerequisitesMATRIX!BU41=2,DYNAMICprerequisites!BZ$2,IF(MASTERprerequisitesMATRIX!BU41=3,DYNAMICprerequisites!BZ$1,"")))</f>
        <v/>
      </c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V44" s="219"/>
      <c r="EW44" s="219"/>
      <c r="EX44" s="219"/>
      <c r="EY44" s="219"/>
      <c r="EZ44" s="219"/>
      <c r="FA44" s="219"/>
      <c r="FB44" s="219"/>
      <c r="FC44" s="219"/>
      <c r="FD44" s="219"/>
      <c r="FE44" s="219"/>
      <c r="FF44" s="219"/>
      <c r="FG44" s="219"/>
      <c r="FH44" s="219"/>
      <c r="FI44" s="219"/>
      <c r="FJ44" s="219"/>
      <c r="FK44" s="219"/>
      <c r="FL44" s="219"/>
      <c r="FM44" s="219"/>
      <c r="FN44" s="219"/>
      <c r="FO44" s="219"/>
      <c r="FP44" s="219"/>
      <c r="FQ44" s="219"/>
      <c r="FR44" s="219"/>
      <c r="FS44" s="219"/>
      <c r="FT44" s="219"/>
      <c r="FU44" s="219"/>
      <c r="FV44" s="219"/>
      <c r="FW44" s="219"/>
      <c r="FX44" s="219"/>
      <c r="FY44" s="219"/>
      <c r="FZ44" s="219"/>
      <c r="GA44" s="219"/>
      <c r="GB44" s="219"/>
      <c r="GC44" s="219"/>
      <c r="GD44" s="219"/>
      <c r="GE44" s="219"/>
      <c r="GF44" s="219"/>
      <c r="GG44" s="219"/>
      <c r="GH44" s="219"/>
      <c r="GI44" s="219"/>
      <c r="GJ44" s="219"/>
      <c r="GK44" s="219"/>
      <c r="GL44" s="219"/>
      <c r="GM44" s="219"/>
      <c r="GN44" s="219"/>
      <c r="GO44" s="219"/>
      <c r="GP44" s="219"/>
      <c r="GQ44" s="219"/>
      <c r="GR44" s="219"/>
      <c r="GS44" s="219"/>
      <c r="GT44" s="219"/>
      <c r="GU44" s="219"/>
      <c r="GV44" s="219"/>
      <c r="GW44" s="219"/>
      <c r="GX44" s="219"/>
      <c r="GY44" s="219"/>
      <c r="GZ44" s="219"/>
      <c r="HA44" s="219"/>
      <c r="HB44" s="219"/>
      <c r="HC44" s="219"/>
      <c r="HD44" s="219"/>
      <c r="HE44" s="219"/>
      <c r="HF44" s="219"/>
      <c r="HG44" s="219"/>
      <c r="HH44" s="219"/>
      <c r="HI44" s="219"/>
      <c r="HJ44" s="219"/>
      <c r="HK44" s="219"/>
      <c r="HL44" s="219"/>
      <c r="HM44" s="219"/>
      <c r="HN44" s="219"/>
      <c r="HO44" s="219"/>
      <c r="HP44" s="219"/>
      <c r="HQ44" s="219"/>
      <c r="HR44" s="219"/>
      <c r="HS44" s="219"/>
      <c r="HT44" s="219"/>
      <c r="HU44" s="219"/>
      <c r="HV44" s="219"/>
      <c r="HW44" s="219"/>
      <c r="HX44" s="219"/>
      <c r="HY44" s="219"/>
      <c r="HZ44" s="219"/>
      <c r="IA44" s="219"/>
      <c r="IB44" s="219"/>
      <c r="IC44" s="219"/>
      <c r="ID44" s="219"/>
      <c r="IE44" s="219"/>
      <c r="IF44" s="219"/>
      <c r="IG44" s="219"/>
      <c r="IH44" s="219"/>
      <c r="II44" s="219"/>
      <c r="IJ44" s="219"/>
      <c r="IK44" s="219"/>
      <c r="IL44" s="219"/>
      <c r="IM44" s="219"/>
      <c r="IN44" s="219"/>
      <c r="IO44" s="219"/>
      <c r="IP44" s="219"/>
      <c r="IQ44" s="219"/>
      <c r="IR44" s="219"/>
      <c r="IS44" s="219"/>
      <c r="IT44" s="219"/>
      <c r="IU44" s="219"/>
      <c r="IV44" s="219"/>
      <c r="IW44" s="219"/>
      <c r="IX44" s="219"/>
      <c r="IY44" s="219"/>
      <c r="IZ44" s="219"/>
      <c r="JA44" s="219"/>
      <c r="JB44" s="219"/>
      <c r="JC44" s="219"/>
      <c r="JD44" s="219"/>
      <c r="JE44" s="219"/>
      <c r="JF44" s="219"/>
      <c r="JG44" s="219"/>
      <c r="JH44" s="219"/>
      <c r="JI44" s="219"/>
      <c r="JJ44" s="219"/>
      <c r="JK44" s="219"/>
      <c r="JL44" s="219"/>
      <c r="JM44" s="219"/>
      <c r="JN44" s="219"/>
      <c r="JO44" s="219"/>
      <c r="JP44" s="219"/>
      <c r="JQ44" s="219"/>
      <c r="JR44" s="219"/>
      <c r="JS44" s="219"/>
      <c r="JT44" s="219"/>
      <c r="JU44" s="219"/>
      <c r="JV44" s="219"/>
      <c r="JW44" s="219"/>
      <c r="JX44" s="219"/>
      <c r="JY44" s="219"/>
      <c r="JZ44" s="219"/>
      <c r="KA44" s="219"/>
      <c r="KB44" s="219"/>
      <c r="KC44" s="219"/>
      <c r="KD44" s="219"/>
      <c r="KE44" s="219"/>
      <c r="KF44" s="219"/>
      <c r="KG44" s="219"/>
      <c r="KH44" s="219"/>
      <c r="KI44" s="219"/>
      <c r="KJ44" s="219"/>
      <c r="KK44" s="219"/>
      <c r="KL44" s="219"/>
      <c r="KM44" s="219"/>
      <c r="KN44" s="219"/>
      <c r="KO44" s="219"/>
      <c r="KP44" s="219"/>
      <c r="KQ44" s="219"/>
      <c r="KR44" s="219"/>
      <c r="KS44" s="219"/>
      <c r="KT44" s="219"/>
      <c r="KU44" s="219"/>
      <c r="KV44" s="219"/>
      <c r="KW44" s="219"/>
      <c r="KX44" s="219"/>
      <c r="KY44" s="219"/>
      <c r="KZ44" s="219"/>
      <c r="LA44" s="219"/>
      <c r="LB44" s="219"/>
      <c r="LC44" s="219"/>
      <c r="LD44" s="219"/>
      <c r="LE44" s="219"/>
    </row>
    <row r="45" spans="1:317" x14ac:dyDescent="0.25">
      <c r="A45" s="214" t="str">
        <f t="shared" si="8"/>
        <v>FIN 418</v>
      </c>
      <c r="B45" s="214" t="str">
        <f t="shared" si="9"/>
        <v>FA</v>
      </c>
      <c r="C45" s="214" t="str">
        <f t="shared" si="10"/>
        <v>Investments</v>
      </c>
      <c r="D45" s="214" t="str">
        <f t="shared" si="11"/>
        <v>Junior or senior status</v>
      </c>
      <c r="E45" s="214" t="str">
        <f t="shared" ca="1" si="12"/>
        <v>junior or senior status</v>
      </c>
      <c r="F45" s="211" t="str">
        <f>MASTERprerequisitesMATRIX!A42</f>
        <v>FIN 418</v>
      </c>
      <c r="G45" s="211" t="str">
        <f>MASTERprerequisitesMATRIX!B42</f>
        <v>FA</v>
      </c>
      <c r="H45" s="211" t="str">
        <f>MASTERprerequisitesMATRIX!C42</f>
        <v>Investments</v>
      </c>
      <c r="I45" s="211" t="str">
        <f>MASTERprerequisitesMATRIX!D42</f>
        <v>Junior or senior status</v>
      </c>
      <c r="J45" s="219" t="str">
        <f>IF(MASTERprerequisitesMATRIX!E42=1,DYNAMICprerequisites!J$3,IF(MASTERprerequisitesMATRIX!E42=2,DYNAMICprerequisites!J$2,IF(MASTERprerequisitesMATRIX!E42=3,DYNAMICprerequisites!J$1,"")))</f>
        <v/>
      </c>
      <c r="K45" s="219" t="str">
        <f>IF(MASTERprerequisitesMATRIX!F42=1,DYNAMICprerequisites!K$3,IF(MASTERprerequisitesMATRIX!F42=2,DYNAMICprerequisites!K$2,IF(MASTERprerequisitesMATRIX!F42=3,DYNAMICprerequisites!K$1,"")))</f>
        <v/>
      </c>
      <c r="L45" s="219" t="str">
        <f>IF(MASTERprerequisitesMATRIX!G42=1,DYNAMICprerequisites!L$3,IF(MASTERprerequisitesMATRIX!G42=2,DYNAMICprerequisites!L$2,IF(MASTERprerequisitesMATRIX!G42=3,DYNAMICprerequisites!L$1,"")))</f>
        <v/>
      </c>
      <c r="M45" s="219" t="str">
        <f>IF(MASTERprerequisitesMATRIX!H42=1,DYNAMICprerequisites!M$3,IF(MASTERprerequisitesMATRIX!H42=2,DYNAMICprerequisites!M$2,IF(MASTERprerequisitesMATRIX!H42=3,DYNAMICprerequisites!M$1,"")))</f>
        <v/>
      </c>
      <c r="N45" s="219" t="str">
        <f>IF(MASTERprerequisitesMATRIX!I42=1,DYNAMICprerequisites!N$3,IF(MASTERprerequisitesMATRIX!I42=2,DYNAMICprerequisites!N$2,IF(MASTERprerequisitesMATRIX!I42=3,DYNAMICprerequisites!N$1,"")))</f>
        <v/>
      </c>
      <c r="O45" s="219" t="str">
        <f>IF(MASTERprerequisitesMATRIX!J42=1,DYNAMICprerequisites!O$3,IF(MASTERprerequisitesMATRIX!J42=2,DYNAMICprerequisites!O$2,IF(MASTERprerequisitesMATRIX!J42=3,DYNAMICprerequisites!O$1,"")))</f>
        <v/>
      </c>
      <c r="P45" s="219" t="str">
        <f>IF(MASTERprerequisitesMATRIX!K42=1,DYNAMICprerequisites!P$3,IF(MASTERprerequisitesMATRIX!K42=2,DYNAMICprerequisites!P$2,IF(MASTERprerequisitesMATRIX!K42=3,DYNAMICprerequisites!P$1,"")))</f>
        <v/>
      </c>
      <c r="Q45" s="219" t="str">
        <f>IF(MASTERprerequisitesMATRIX!L42=1,DYNAMICprerequisites!Q$3,IF(MASTERprerequisitesMATRIX!L42=2,DYNAMICprerequisites!Q$2,IF(MASTERprerequisitesMATRIX!L42=3,DYNAMICprerequisites!Q$1,"")))</f>
        <v/>
      </c>
      <c r="R45" s="219" t="str">
        <f>IF(MASTERprerequisitesMATRIX!M42=1,DYNAMICprerequisites!R$3,IF(MASTERprerequisitesMATRIX!M42=2,DYNAMICprerequisites!R$2,IF(MASTERprerequisitesMATRIX!M42=3,DYNAMICprerequisites!R$1,"")))</f>
        <v/>
      </c>
      <c r="S45" s="219" t="str">
        <f>IF(MASTERprerequisitesMATRIX!N42=1,DYNAMICprerequisites!S$3,IF(MASTERprerequisitesMATRIX!N42=2,DYNAMICprerequisites!S$2,IF(MASTERprerequisitesMATRIX!N42=3,DYNAMICprerequisites!S$1,"")))</f>
        <v/>
      </c>
      <c r="T45" s="219" t="str">
        <f>IF(MASTERprerequisitesMATRIX!O42=1,DYNAMICprerequisites!T$3,IF(MASTERprerequisitesMATRIX!O42=2,DYNAMICprerequisites!T$2,IF(MASTERprerequisitesMATRIX!O42=3,DYNAMICprerequisites!T$1,"")))</f>
        <v/>
      </c>
      <c r="U45" s="219" t="str">
        <f>IF(MASTERprerequisitesMATRIX!P42=1,DYNAMICprerequisites!U$3,IF(MASTERprerequisitesMATRIX!P42=2,DYNAMICprerequisites!U$2,IF(MASTERprerequisitesMATRIX!P42=3,DYNAMICprerequisites!U$1,"")))</f>
        <v/>
      </c>
      <c r="V45" s="219" t="str">
        <f>IF(MASTERprerequisitesMATRIX!Q42=1,DYNAMICprerequisites!V$3,IF(MASTERprerequisitesMATRIX!Q42=2,DYNAMICprerequisites!V$2,IF(MASTERprerequisitesMATRIX!Q42=3,DYNAMICprerequisites!V$1,"")))</f>
        <v/>
      </c>
      <c r="W45" s="219" t="str">
        <f>IF(MASTERprerequisitesMATRIX!R42=1,DYNAMICprerequisites!W$3,IF(MASTERprerequisitesMATRIX!R42=2,DYNAMICprerequisites!W$2,IF(MASTERprerequisitesMATRIX!R42=3,DYNAMICprerequisites!W$1,"")))</f>
        <v/>
      </c>
      <c r="X45" s="219" t="str">
        <f>IF(MASTERprerequisitesMATRIX!S42=1,DYNAMICprerequisites!X$3,IF(MASTERprerequisitesMATRIX!S42=2,DYNAMICprerequisites!X$2,IF(MASTERprerequisitesMATRIX!S42=3,DYNAMICprerequisites!X$1,"")))</f>
        <v/>
      </c>
      <c r="Y45" s="219" t="str">
        <f>IF(MASTERprerequisitesMATRIX!T42=1,DYNAMICprerequisites!Y$3,IF(MASTERprerequisitesMATRIX!T42=2,DYNAMICprerequisites!Y$2,IF(MASTERprerequisitesMATRIX!T42=3,DYNAMICprerequisites!Y$1,"")))</f>
        <v/>
      </c>
      <c r="Z45" s="219" t="str">
        <f>IF(MASTERprerequisitesMATRIX!U42=1,DYNAMICprerequisites!Z$3,IF(MASTERprerequisitesMATRIX!U42=2,DYNAMICprerequisites!Z$2,IF(MASTERprerequisitesMATRIX!U42=3,DYNAMICprerequisites!Z$1,"")))</f>
        <v/>
      </c>
      <c r="AA45" s="219" t="str">
        <f>IF(MASTERprerequisitesMATRIX!V42=1,DYNAMICprerequisites!AA$3,IF(MASTERprerequisitesMATRIX!V42=2,DYNAMICprerequisites!AA$2,IF(MASTERprerequisitesMATRIX!V42=3,DYNAMICprerequisites!AA$1,"")))</f>
        <v/>
      </c>
      <c r="AB45" s="219" t="str">
        <f>IF(MASTERprerequisitesMATRIX!W42=1,DYNAMICprerequisites!AB$3,IF(MASTERprerequisitesMATRIX!W42=2,DYNAMICprerequisites!AB$2,IF(MASTERprerequisitesMATRIX!W42=3,DYNAMICprerequisites!AB$1,"")))</f>
        <v/>
      </c>
      <c r="AC45" s="219" t="str">
        <f>IF(MASTERprerequisitesMATRIX!X42=1,DYNAMICprerequisites!AC$3,IF(MASTERprerequisitesMATRIX!X42=2,DYNAMICprerequisites!AC$2,IF(MASTERprerequisitesMATRIX!X42=3,DYNAMICprerequisites!AC$1,"")))</f>
        <v/>
      </c>
      <c r="AD45" s="219" t="str">
        <f>IF(MASTERprerequisitesMATRIX!Y42=1,DYNAMICprerequisites!AD$3,IF(MASTERprerequisitesMATRIX!Y42=2,DYNAMICprerequisites!AD$2,IF(MASTERprerequisitesMATRIX!Y42=3,DYNAMICprerequisites!AD$1,"")))</f>
        <v/>
      </c>
      <c r="AE45" s="219" t="str">
        <f>IF(MASTERprerequisitesMATRIX!Z42=1,DYNAMICprerequisites!AE$3,IF(MASTERprerequisitesMATRIX!Z42=2,DYNAMICprerequisites!AE$2,IF(MASTERprerequisitesMATRIX!Z42=3,DYNAMICprerequisites!AE$1,"")))</f>
        <v/>
      </c>
      <c r="AF45" s="219" t="str">
        <f>IF(MASTERprerequisitesMATRIX!AA42=1,DYNAMICprerequisites!AF$3,IF(MASTERprerequisitesMATRIX!AA42=2,DYNAMICprerequisites!AF$2,IF(MASTERprerequisitesMATRIX!AA42=3,DYNAMICprerequisites!AF$1,"")))</f>
        <v/>
      </c>
      <c r="AG45" s="219" t="str">
        <f>IF(MASTERprerequisitesMATRIX!AB42=1,DYNAMICprerequisites!AG$3,IF(MASTERprerequisitesMATRIX!AB42=2,DYNAMICprerequisites!AG$2,IF(MASTERprerequisitesMATRIX!AB42=3,DYNAMICprerequisites!AG$1,"")))</f>
        <v/>
      </c>
      <c r="AH45" s="219" t="str">
        <f>IF(MASTERprerequisitesMATRIX!AC42=1,DYNAMICprerequisites!AH$3,IF(MASTERprerequisitesMATRIX!AC42=2,DYNAMICprerequisites!AH$2,IF(MASTERprerequisitesMATRIX!AC42=3,DYNAMICprerequisites!AH$1,"")))</f>
        <v/>
      </c>
      <c r="AI45" s="219" t="str">
        <f>IF(MASTERprerequisitesMATRIX!AD42=1,DYNAMICprerequisites!AI$3,IF(MASTERprerequisitesMATRIX!AD42=2,DYNAMICprerequisites!AI$2,IF(MASTERprerequisitesMATRIX!AD42=3,DYNAMICprerequisites!AI$1,"")))</f>
        <v/>
      </c>
      <c r="AJ45" s="219" t="str">
        <f>IF(MASTERprerequisitesMATRIX!AE42=1,DYNAMICprerequisites!AJ$3,IF(MASTERprerequisitesMATRIX!AE42=2,DYNAMICprerequisites!AJ$2,IF(MASTERprerequisitesMATRIX!AE42=3,DYNAMICprerequisites!AJ$1,"")))</f>
        <v/>
      </c>
      <c r="AK45" s="219" t="str">
        <f>IF(MASTERprerequisitesMATRIX!AF42=1,DYNAMICprerequisites!AK$3,IF(MASTERprerequisitesMATRIX!AF42=2,DYNAMICprerequisites!AK$2,IF(MASTERprerequisitesMATRIX!AF42=3,DYNAMICprerequisites!AK$1,"")))</f>
        <v/>
      </c>
      <c r="AL45" s="219" t="str">
        <f>IF(MASTERprerequisitesMATRIX!AG42=1,DYNAMICprerequisites!AL$3,IF(MASTERprerequisitesMATRIX!AG42=2,DYNAMICprerequisites!AL$2,IF(MASTERprerequisitesMATRIX!AG42=3,DYNAMICprerequisites!AL$1,"")))</f>
        <v/>
      </c>
      <c r="AM45" s="219" t="str">
        <f>IF(MASTERprerequisitesMATRIX!AH42=1,DYNAMICprerequisites!AM$3,IF(MASTERprerequisitesMATRIX!AH42=2,DYNAMICprerequisites!AM$2,IF(MASTERprerequisitesMATRIX!AH42=3,DYNAMICprerequisites!AM$1,"")))</f>
        <v/>
      </c>
      <c r="AN45" s="219" t="str">
        <f>IF(MASTERprerequisitesMATRIX!AI42=1,DYNAMICprerequisites!AN$3,IF(MASTERprerequisitesMATRIX!AI42=2,DYNAMICprerequisites!AN$2,IF(MASTERprerequisitesMATRIX!AI42=3,DYNAMICprerequisites!AN$1,"")))</f>
        <v/>
      </c>
      <c r="AO45" s="219" t="str">
        <f>IF(MASTERprerequisitesMATRIX!AJ42=1,DYNAMICprerequisites!AO$3,IF(MASTERprerequisitesMATRIX!AJ42=2,DYNAMICprerequisites!AO$2,IF(MASTERprerequisitesMATRIX!AJ42=3,DYNAMICprerequisites!AO$1,"")))</f>
        <v/>
      </c>
      <c r="AP45" s="219" t="str">
        <f>IF(MASTERprerequisitesMATRIX!AK42=1,DYNAMICprerequisites!AP$3,IF(MASTERprerequisitesMATRIX!AK42=2,DYNAMICprerequisites!AP$2,IF(MASTERprerequisitesMATRIX!AK42=3,DYNAMICprerequisites!AP$1,"")))</f>
        <v/>
      </c>
      <c r="AQ45" s="219" t="str">
        <f>IF(MASTERprerequisitesMATRIX!AL42=1,DYNAMICprerequisites!AQ$3,IF(MASTERprerequisitesMATRIX!AL42=2,DYNAMICprerequisites!AQ$2,IF(MASTERprerequisitesMATRIX!AL42=3,DYNAMICprerequisites!AQ$1,"")))</f>
        <v/>
      </c>
      <c r="AR45" s="219" t="str">
        <f>IF(MASTERprerequisitesMATRIX!AM42=1,DYNAMICprerequisites!AR$3,IF(MASTERprerequisitesMATRIX!AM42=2,DYNAMICprerequisites!AR$2,IF(MASTERprerequisitesMATRIX!AM42=3,DYNAMICprerequisites!AR$1,"")))</f>
        <v/>
      </c>
      <c r="AS45" s="219" t="str">
        <f>IF(MASTERprerequisitesMATRIX!AN42=1,DYNAMICprerequisites!AS$3,IF(MASTERprerequisitesMATRIX!AN42=2,DYNAMICprerequisites!AS$2,IF(MASTERprerequisitesMATRIX!AN42=3,DYNAMICprerequisites!AS$1,"")))</f>
        <v/>
      </c>
      <c r="AT45" s="219" t="str">
        <f>IF(MASTERprerequisitesMATRIX!AO42=1,DYNAMICprerequisites!AT$3,IF(MASTERprerequisitesMATRIX!AO42=2,DYNAMICprerequisites!AT$2,IF(MASTERprerequisitesMATRIX!AO42=3,DYNAMICprerequisites!AT$1,"")))</f>
        <v/>
      </c>
      <c r="AU45" s="219" t="str">
        <f>IF(MASTERprerequisitesMATRIX!AP42=1,DYNAMICprerequisites!AU$3,IF(MASTERprerequisitesMATRIX!AP42=2,DYNAMICprerequisites!AU$2,IF(MASTERprerequisitesMATRIX!AP42=3,DYNAMICprerequisites!AU$1,"")))</f>
        <v/>
      </c>
      <c r="AV45" s="219" t="str">
        <f>IF(MASTERprerequisitesMATRIX!AQ42=1,DYNAMICprerequisites!AV$3,IF(MASTERprerequisitesMATRIX!AQ42=2,DYNAMICprerequisites!AV$2,IF(MASTERprerequisitesMATRIX!AQ42=3,DYNAMICprerequisites!AV$1,"")))</f>
        <v/>
      </c>
      <c r="AW45" s="219" t="str">
        <f>IF(MASTERprerequisitesMATRIX!AR42=1,DYNAMICprerequisites!AW$3,IF(MASTERprerequisitesMATRIX!AR42=2,DYNAMICprerequisites!AW$2,IF(MASTERprerequisitesMATRIX!AR42=3,DYNAMICprerequisites!AW$1,"")))</f>
        <v/>
      </c>
      <c r="AX45" s="219" t="str">
        <f>IF(MASTERprerequisitesMATRIX!AS42=1,DYNAMICprerequisites!AX$3,IF(MASTERprerequisitesMATRIX!AS42=2,DYNAMICprerequisites!AX$2,IF(MASTERprerequisitesMATRIX!AS42=3,DYNAMICprerequisites!AX$1,"")))</f>
        <v/>
      </c>
      <c r="AY45" s="219" t="str">
        <f>IF(MASTERprerequisitesMATRIX!AT42=1,DYNAMICprerequisites!AY$3,IF(MASTERprerequisitesMATRIX!AT42=2,DYNAMICprerequisites!AY$2,IF(MASTERprerequisitesMATRIX!AT42=3,DYNAMICprerequisites!AY$1,"")))</f>
        <v/>
      </c>
      <c r="AZ45" s="219" t="str">
        <f>IF(MASTERprerequisitesMATRIX!AU42=1,DYNAMICprerequisites!AZ$3,IF(MASTERprerequisitesMATRIX!AU42=2,DYNAMICprerequisites!AZ$2,IF(MASTERprerequisitesMATRIX!AU42=3,DYNAMICprerequisites!AZ$1,"")))</f>
        <v/>
      </c>
      <c r="BA45" s="219" t="str">
        <f>IF(MASTERprerequisitesMATRIX!AV42=1,DYNAMICprerequisites!BA$3,IF(MASTERprerequisitesMATRIX!AV42=2,DYNAMICprerequisites!BA$2,IF(MASTERprerequisitesMATRIX!AV42=3,DYNAMICprerequisites!BA$1,"")))</f>
        <v/>
      </c>
      <c r="BB45" s="219" t="str">
        <f>IF(MASTERprerequisitesMATRIX!AW42=1,DYNAMICprerequisites!BB$3,IF(MASTERprerequisitesMATRIX!AW42=2,DYNAMICprerequisites!BB$2,IF(MASTERprerequisitesMATRIX!AW42=3,DYNAMICprerequisites!BB$1,"")))</f>
        <v/>
      </c>
      <c r="BC45" s="218" t="str">
        <f ca="1">IF(MASTERprerequisitesMATRIX!AX42=1,DYNAMICprerequisites!BC$3,IF(MASTERprerequisitesMATRIX!AX42=2,DYNAMICprerequisites!BC$2,IF(MASTERprerequisitesMATRIX!AX42=3,DYNAMICprerequisites!BC$1,"")))</f>
        <v xml:space="preserve"> junior or senior status </v>
      </c>
      <c r="BD45" s="219" t="str">
        <f>IF(MASTERprerequisitesMATRIX!AY42=1,DYNAMICprerequisites!BD$3,IF(MASTERprerequisitesMATRIX!AY42=2,DYNAMICprerequisites!BD$2,IF(MASTERprerequisitesMATRIX!AY42=3,DYNAMICprerequisites!BD$1,"")))</f>
        <v/>
      </c>
      <c r="BE45" s="219" t="str">
        <f>IF(MASTERprerequisitesMATRIX!AZ42=1,DYNAMICprerequisites!BE$3,IF(MASTERprerequisitesMATRIX!AZ42=2,DYNAMICprerequisites!BE$2,IF(MASTERprerequisitesMATRIX!AZ42=3,DYNAMICprerequisites!BE$1,"")))</f>
        <v/>
      </c>
      <c r="BF45" s="219" t="str">
        <f>IF(MASTERprerequisitesMATRIX!BA42=1,DYNAMICprerequisites!BF$3,IF(MASTERprerequisitesMATRIX!BA42=2,DYNAMICprerequisites!BF$2,IF(MASTERprerequisitesMATRIX!BA42=3,DYNAMICprerequisites!BF$1,"")))</f>
        <v/>
      </c>
      <c r="BG45" s="219" t="str">
        <f>IF(MASTERprerequisitesMATRIX!BB42=1,DYNAMICprerequisites!BG$3,IF(MASTERprerequisitesMATRIX!BB42=2,DYNAMICprerequisites!BG$2,IF(MASTERprerequisitesMATRIX!BB42=3,DYNAMICprerequisites!BG$1,"")))</f>
        <v/>
      </c>
      <c r="BH45" s="219" t="str">
        <f>IF(MASTERprerequisitesMATRIX!BC42=1,DYNAMICprerequisites!BH$3,IF(MASTERprerequisitesMATRIX!BC42=2,DYNAMICprerequisites!BH$2,IF(MASTERprerequisitesMATRIX!BC42=3,DYNAMICprerequisites!BH$1,"")))</f>
        <v/>
      </c>
      <c r="BI45" s="219" t="str">
        <f>IF(MASTERprerequisitesMATRIX!BD42=1,DYNAMICprerequisites!BI$3,IF(MASTERprerequisitesMATRIX!BD42=2,DYNAMICprerequisites!BI$2,IF(MASTERprerequisitesMATRIX!BD42=3,DYNAMICprerequisites!BI$1,"")))</f>
        <v/>
      </c>
      <c r="BJ45" s="219" t="str">
        <f>IF(MASTERprerequisitesMATRIX!BE42=1,DYNAMICprerequisites!BJ$3,IF(MASTERprerequisitesMATRIX!BE42=2,DYNAMICprerequisites!BJ$2,IF(MASTERprerequisitesMATRIX!BE42=3,DYNAMICprerequisites!BJ$1,"")))</f>
        <v/>
      </c>
      <c r="BK45" s="219" t="str">
        <f>IF(MASTERprerequisitesMATRIX!BF42=1,DYNAMICprerequisites!BK$3,IF(MASTERprerequisitesMATRIX!BF42=2,DYNAMICprerequisites!BK$2,IF(MASTERprerequisitesMATRIX!BF42=3,DYNAMICprerequisites!BK$1,"")))</f>
        <v/>
      </c>
      <c r="BL45" s="219" t="str">
        <f>IF(MASTERprerequisitesMATRIX!BG42=1,DYNAMICprerequisites!BL$3,IF(MASTERprerequisitesMATRIX!BG42=2,DYNAMICprerequisites!BL$2,IF(MASTERprerequisitesMATRIX!BG42=3,DYNAMICprerequisites!BL$1,"")))</f>
        <v/>
      </c>
      <c r="BM45" s="219" t="str">
        <f>IF(MASTERprerequisitesMATRIX!BH42=1,DYNAMICprerequisites!BM$3,IF(MASTERprerequisitesMATRIX!BH42=2,DYNAMICprerequisites!BM$2,IF(MASTERprerequisitesMATRIX!BH42=3,DYNAMICprerequisites!BM$1,"")))</f>
        <v/>
      </c>
      <c r="BN45" s="219" t="str">
        <f>IF(MASTERprerequisitesMATRIX!BI42=1,DYNAMICprerequisites!BN$3,IF(MASTERprerequisitesMATRIX!BI42=2,DYNAMICprerequisites!BN$2,IF(MASTERprerequisitesMATRIX!BI42=3,DYNAMICprerequisites!BN$1,"")))</f>
        <v/>
      </c>
      <c r="BO45" s="219" t="str">
        <f>IF(MASTERprerequisitesMATRIX!BJ42=1,DYNAMICprerequisites!BO$3,IF(MASTERprerequisitesMATRIX!BJ42=2,DYNAMICprerequisites!BO$2,IF(MASTERprerequisitesMATRIX!BJ42=3,DYNAMICprerequisites!BO$1,"")))</f>
        <v/>
      </c>
      <c r="BP45" s="219" t="str">
        <f>IF(MASTERprerequisitesMATRIX!BK42=1,DYNAMICprerequisites!BP$3,IF(MASTERprerequisitesMATRIX!BK42=2,DYNAMICprerequisites!BP$2,IF(MASTERprerequisitesMATRIX!BK42=3,DYNAMICprerequisites!BP$1,"")))</f>
        <v/>
      </c>
      <c r="BQ45" s="219" t="str">
        <f>IF(MASTERprerequisitesMATRIX!BL42=1,DYNAMICprerequisites!BQ$3,IF(MASTERprerequisitesMATRIX!BL42=2,DYNAMICprerequisites!BQ$2,IF(MASTERprerequisitesMATRIX!BL42=3,DYNAMICprerequisites!BQ$1,"")))</f>
        <v/>
      </c>
      <c r="BR45" s="219" t="str">
        <f>IF(MASTERprerequisitesMATRIX!BM42=1,DYNAMICprerequisites!BR$3,IF(MASTERprerequisitesMATRIX!BM42=2,DYNAMICprerequisites!BR$2,IF(MASTERprerequisitesMATRIX!BM42=3,DYNAMICprerequisites!BR$1,"")))</f>
        <v/>
      </c>
      <c r="BS45" s="219" t="str">
        <f>IF(MASTERprerequisitesMATRIX!BN42=1,DYNAMICprerequisites!BS$3,IF(MASTERprerequisitesMATRIX!BN42=2,DYNAMICprerequisites!BS$2,IF(MASTERprerequisitesMATRIX!BN42=3,DYNAMICprerequisites!BS$1,"")))</f>
        <v/>
      </c>
      <c r="BT45" s="219" t="str">
        <f>IF(MASTERprerequisitesMATRIX!BO42=1,DYNAMICprerequisites!BT$3,IF(MASTERprerequisitesMATRIX!BO42=2,DYNAMICprerequisites!BT$2,IF(MASTERprerequisitesMATRIX!BO42=3,DYNAMICprerequisites!BT$1,"")))</f>
        <v/>
      </c>
      <c r="BU45" s="219" t="str">
        <f>IF(MASTERprerequisitesMATRIX!BP42=1,DYNAMICprerequisites!BU$3,IF(MASTERprerequisitesMATRIX!BP42=2,DYNAMICprerequisites!BU$2,IF(MASTERprerequisitesMATRIX!BP42=3,DYNAMICprerequisites!BU$1,"")))</f>
        <v/>
      </c>
      <c r="BV45" s="219" t="str">
        <f>IF(MASTERprerequisitesMATRIX!BQ42=1,DYNAMICprerequisites!BV$3,IF(MASTERprerequisitesMATRIX!BQ42=2,DYNAMICprerequisites!BV$2,IF(MASTERprerequisitesMATRIX!BQ42=3,DYNAMICprerequisites!BV$1,"")))</f>
        <v/>
      </c>
      <c r="BW45" s="219" t="str">
        <f>IF(MASTERprerequisitesMATRIX!BR42=1,DYNAMICprerequisites!BW$3,IF(MASTERprerequisitesMATRIX!BR42=2,DYNAMICprerequisites!BW$2,IF(MASTERprerequisitesMATRIX!BR42=3,DYNAMICprerequisites!BW$1,"")))</f>
        <v/>
      </c>
      <c r="BX45" s="219" t="str">
        <f>IF(MASTERprerequisitesMATRIX!BS42=1,DYNAMICprerequisites!BX$3,IF(MASTERprerequisitesMATRIX!BS42=2,DYNAMICprerequisites!BX$2,IF(MASTERprerequisitesMATRIX!BS42=3,DYNAMICprerequisites!BX$1,"")))</f>
        <v/>
      </c>
      <c r="BY45" s="219" t="str">
        <f>IF(MASTERprerequisitesMATRIX!BT42=1,DYNAMICprerequisites!BY$3,IF(MASTERprerequisitesMATRIX!BT42=2,DYNAMICprerequisites!BY$2,IF(MASTERprerequisitesMATRIX!BT42=3,DYNAMICprerequisites!BY$1,"")))</f>
        <v/>
      </c>
      <c r="BZ45" s="219" t="str">
        <f>IF(MASTERprerequisitesMATRIX!BU42=1,DYNAMICprerequisites!BZ$3,IF(MASTERprerequisitesMATRIX!BU42=2,DYNAMICprerequisites!BZ$2,IF(MASTERprerequisitesMATRIX!BU42=3,DYNAMICprerequisites!BZ$1,"")))</f>
        <v/>
      </c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  <c r="EM45" s="219"/>
      <c r="EN45" s="219"/>
      <c r="EO45" s="219"/>
      <c r="EP45" s="219"/>
      <c r="EQ45" s="219"/>
      <c r="ER45" s="219"/>
      <c r="ES45" s="219"/>
      <c r="ET45" s="219"/>
      <c r="EU45" s="219"/>
      <c r="EV45" s="219"/>
      <c r="EW45" s="219"/>
      <c r="EX45" s="219"/>
      <c r="EY45" s="219"/>
      <c r="EZ45" s="219"/>
      <c r="FA45" s="219"/>
      <c r="FB45" s="219"/>
      <c r="FC45" s="219"/>
      <c r="FD45" s="219"/>
      <c r="FE45" s="219"/>
      <c r="FF45" s="219"/>
      <c r="FG45" s="219"/>
      <c r="FH45" s="219"/>
      <c r="FI45" s="219"/>
      <c r="FJ45" s="219"/>
      <c r="FK45" s="219"/>
      <c r="FL45" s="219"/>
      <c r="FM45" s="219"/>
      <c r="FN45" s="219"/>
      <c r="FO45" s="219"/>
      <c r="FP45" s="219"/>
      <c r="FQ45" s="219"/>
      <c r="FR45" s="219"/>
      <c r="FS45" s="219"/>
      <c r="FT45" s="219"/>
      <c r="FU45" s="219"/>
      <c r="FV45" s="219"/>
      <c r="FW45" s="219"/>
      <c r="FX45" s="219"/>
      <c r="FY45" s="219"/>
      <c r="FZ45" s="219"/>
      <c r="GA45" s="219"/>
      <c r="GB45" s="219"/>
      <c r="GC45" s="219"/>
      <c r="GD45" s="219"/>
      <c r="GE45" s="219"/>
      <c r="GF45" s="219"/>
      <c r="GG45" s="219"/>
      <c r="GH45" s="219"/>
      <c r="GI45" s="219"/>
      <c r="GJ45" s="219"/>
      <c r="GK45" s="219"/>
      <c r="GL45" s="219"/>
      <c r="GM45" s="219"/>
      <c r="GN45" s="219"/>
      <c r="GO45" s="219"/>
      <c r="GP45" s="219"/>
      <c r="GQ45" s="219"/>
      <c r="GR45" s="219"/>
      <c r="GS45" s="219"/>
      <c r="GT45" s="219"/>
      <c r="GU45" s="219"/>
      <c r="GV45" s="219"/>
      <c r="GW45" s="219"/>
      <c r="GX45" s="219"/>
      <c r="GY45" s="219"/>
      <c r="GZ45" s="219"/>
      <c r="HA45" s="219"/>
      <c r="HB45" s="219"/>
      <c r="HC45" s="219"/>
      <c r="HD45" s="219"/>
      <c r="HE45" s="219"/>
      <c r="HF45" s="219"/>
      <c r="HG45" s="219"/>
      <c r="HH45" s="219"/>
      <c r="HI45" s="219"/>
      <c r="HJ45" s="219"/>
      <c r="HK45" s="219"/>
      <c r="HL45" s="219"/>
      <c r="HM45" s="219"/>
      <c r="HN45" s="219"/>
      <c r="HO45" s="219"/>
      <c r="HP45" s="219"/>
      <c r="HQ45" s="219"/>
      <c r="HR45" s="219"/>
      <c r="HS45" s="219"/>
      <c r="HT45" s="219"/>
      <c r="HU45" s="219"/>
      <c r="HV45" s="219"/>
      <c r="HW45" s="219"/>
      <c r="HX45" s="219"/>
      <c r="HY45" s="219"/>
      <c r="HZ45" s="219"/>
      <c r="IA45" s="219"/>
      <c r="IB45" s="219"/>
      <c r="IC45" s="219"/>
      <c r="ID45" s="219"/>
      <c r="IE45" s="219"/>
      <c r="IF45" s="219"/>
      <c r="IG45" s="219"/>
      <c r="IH45" s="219"/>
      <c r="II45" s="219"/>
      <c r="IJ45" s="219"/>
      <c r="IK45" s="219"/>
      <c r="IL45" s="219"/>
      <c r="IM45" s="219"/>
      <c r="IN45" s="219"/>
      <c r="IO45" s="219"/>
      <c r="IP45" s="219"/>
      <c r="IQ45" s="219"/>
      <c r="IR45" s="219"/>
      <c r="IS45" s="219"/>
      <c r="IT45" s="219"/>
      <c r="IU45" s="219"/>
      <c r="IV45" s="219"/>
      <c r="IW45" s="219"/>
      <c r="IX45" s="219"/>
      <c r="IY45" s="219"/>
      <c r="IZ45" s="219"/>
      <c r="JA45" s="219"/>
      <c r="JB45" s="219"/>
      <c r="JC45" s="219"/>
      <c r="JD45" s="219"/>
      <c r="JE45" s="219"/>
      <c r="JF45" s="219"/>
      <c r="JG45" s="219"/>
      <c r="JH45" s="219"/>
      <c r="JI45" s="219"/>
      <c r="JJ45" s="219"/>
      <c r="JK45" s="219"/>
      <c r="JL45" s="219"/>
      <c r="JM45" s="219"/>
      <c r="JN45" s="219"/>
      <c r="JO45" s="219"/>
      <c r="JP45" s="219"/>
      <c r="JQ45" s="219"/>
      <c r="JR45" s="219"/>
      <c r="JS45" s="219"/>
      <c r="JT45" s="219"/>
      <c r="JU45" s="219"/>
      <c r="JV45" s="219"/>
      <c r="JW45" s="219"/>
      <c r="JX45" s="219"/>
      <c r="JY45" s="219"/>
      <c r="JZ45" s="219"/>
      <c r="KA45" s="219"/>
      <c r="KB45" s="219"/>
      <c r="KC45" s="219"/>
      <c r="KD45" s="219"/>
      <c r="KE45" s="219"/>
      <c r="KF45" s="219"/>
      <c r="KG45" s="219"/>
      <c r="KH45" s="219"/>
      <c r="KI45" s="219"/>
      <c r="KJ45" s="219"/>
      <c r="KK45" s="219"/>
      <c r="KL45" s="219"/>
      <c r="KM45" s="219"/>
      <c r="KN45" s="219"/>
      <c r="KO45" s="219"/>
      <c r="KP45" s="219"/>
      <c r="KQ45" s="219"/>
      <c r="KR45" s="219"/>
      <c r="KS45" s="219"/>
      <c r="KT45" s="219"/>
      <c r="KU45" s="219"/>
      <c r="KV45" s="219"/>
      <c r="KW45" s="219"/>
      <c r="KX45" s="219"/>
      <c r="KY45" s="219"/>
      <c r="KZ45" s="219"/>
      <c r="LA45" s="219"/>
      <c r="LB45" s="219"/>
      <c r="LC45" s="219"/>
      <c r="LD45" s="219"/>
      <c r="LE45" s="219"/>
    </row>
    <row r="46" spans="1:317" x14ac:dyDescent="0.25">
      <c r="A46" s="214" t="str">
        <f t="shared" si="8"/>
        <v>FIN 428</v>
      </c>
      <c r="B46" s="214" t="str">
        <f t="shared" si="9"/>
        <v>N/A</v>
      </c>
      <c r="C46" s="214" t="str">
        <f t="shared" si="10"/>
        <v>Bank Management</v>
      </c>
      <c r="D46" s="214" t="str">
        <f t="shared" si="11"/>
        <v>FIN 338</v>
      </c>
      <c r="E46" s="214" t="str">
        <f t="shared" ca="1" si="12"/>
        <v>FIN 338</v>
      </c>
      <c r="F46" s="211" t="str">
        <f>MASTERprerequisitesMATRIX!A43</f>
        <v>FIN 428</v>
      </c>
      <c r="G46" s="211" t="str">
        <f>MASTERprerequisitesMATRIX!B43</f>
        <v>N/A</v>
      </c>
      <c r="H46" s="211" t="str">
        <f>MASTERprerequisitesMATRIX!C43</f>
        <v>Bank Management</v>
      </c>
      <c r="I46" s="211" t="str">
        <f>MASTERprerequisitesMATRIX!D43</f>
        <v>FIN 338</v>
      </c>
      <c r="J46" s="218" t="str">
        <f>IF(MASTERprerequisitesMATRIX!E43=1,DYNAMICprerequisites!J$3,IF(MASTERprerequisitesMATRIX!E43=2,DYNAMICprerequisites!J$2,IF(MASTERprerequisitesMATRIX!E43=3,DYNAMICprerequisites!J$1,"")))</f>
        <v/>
      </c>
      <c r="K46" s="219" t="str">
        <f>IF(MASTERprerequisitesMATRIX!F43=1,DYNAMICprerequisites!K$3,IF(MASTERprerequisitesMATRIX!F43=2,DYNAMICprerequisites!K$2,IF(MASTERprerequisitesMATRIX!F43=3,DYNAMICprerequisites!K$1,"")))</f>
        <v/>
      </c>
      <c r="L46" s="219" t="str">
        <f>IF(MASTERprerequisitesMATRIX!G43=1,DYNAMICprerequisites!L$3,IF(MASTERprerequisitesMATRIX!G43=2,DYNAMICprerequisites!L$2,IF(MASTERprerequisitesMATRIX!G43=3,DYNAMICprerequisites!L$1,"")))</f>
        <v/>
      </c>
      <c r="M46" s="219" t="str">
        <f>IF(MASTERprerequisitesMATRIX!H43=1,DYNAMICprerequisites!M$3,IF(MASTERprerequisitesMATRIX!H43=2,DYNAMICprerequisites!M$2,IF(MASTERprerequisitesMATRIX!H43=3,DYNAMICprerequisites!M$1,"")))</f>
        <v/>
      </c>
      <c r="N46" s="219" t="str">
        <f>IF(MASTERprerequisitesMATRIX!I43=1,DYNAMICprerequisites!N$3,IF(MASTERprerequisitesMATRIX!I43=2,DYNAMICprerequisites!N$2,IF(MASTERprerequisitesMATRIX!I43=3,DYNAMICprerequisites!N$1,"")))</f>
        <v/>
      </c>
      <c r="O46" s="219" t="str">
        <f>IF(MASTERprerequisitesMATRIX!J43=1,DYNAMICprerequisites!O$3,IF(MASTERprerequisitesMATRIX!J43=2,DYNAMICprerequisites!O$2,IF(MASTERprerequisitesMATRIX!J43=3,DYNAMICprerequisites!O$1,"")))</f>
        <v/>
      </c>
      <c r="P46" s="219" t="str">
        <f>IF(MASTERprerequisitesMATRIX!K43=1,DYNAMICprerequisites!P$3,IF(MASTERprerequisitesMATRIX!K43=2,DYNAMICprerequisites!P$2,IF(MASTERprerequisitesMATRIX!K43=3,DYNAMICprerequisites!P$1,"")))</f>
        <v/>
      </c>
      <c r="Q46" s="219" t="str">
        <f>IF(MASTERprerequisitesMATRIX!L43=1,DYNAMICprerequisites!Q$3,IF(MASTERprerequisitesMATRIX!L43=2,DYNAMICprerequisites!Q$2,IF(MASTERprerequisitesMATRIX!L43=3,DYNAMICprerequisites!Q$1,"")))</f>
        <v/>
      </c>
      <c r="R46" s="219" t="str">
        <f>IF(MASTERprerequisitesMATRIX!M43=1,DYNAMICprerequisites!R$3,IF(MASTERprerequisitesMATRIX!M43=2,DYNAMICprerequisites!R$2,IF(MASTERprerequisitesMATRIX!M43=3,DYNAMICprerequisites!R$1,"")))</f>
        <v/>
      </c>
      <c r="S46" s="219" t="str">
        <f>IF(MASTERprerequisitesMATRIX!N43=1,DYNAMICprerequisites!S$3,IF(MASTERprerequisitesMATRIX!N43=2,DYNAMICprerequisites!S$2,IF(MASTERprerequisitesMATRIX!N43=3,DYNAMICprerequisites!S$1,"")))</f>
        <v/>
      </c>
      <c r="T46" s="219" t="str">
        <f>IF(MASTERprerequisitesMATRIX!O43=1,DYNAMICprerequisites!T$3,IF(MASTERprerequisitesMATRIX!O43=2,DYNAMICprerequisites!T$2,IF(MASTERprerequisitesMATRIX!O43=3,DYNAMICprerequisites!T$1,"")))</f>
        <v/>
      </c>
      <c r="U46" s="219" t="str">
        <f>IF(MASTERprerequisitesMATRIX!P43=1,DYNAMICprerequisites!U$3,IF(MASTERprerequisitesMATRIX!P43=2,DYNAMICprerequisites!U$2,IF(MASTERprerequisitesMATRIX!P43=3,DYNAMICprerequisites!U$1,"")))</f>
        <v/>
      </c>
      <c r="V46" s="219" t="str">
        <f>IF(MASTERprerequisitesMATRIX!Q43=1,DYNAMICprerequisites!V$3,IF(MASTERprerequisitesMATRIX!Q43=2,DYNAMICprerequisites!V$2,IF(MASTERprerequisitesMATRIX!Q43=3,DYNAMICprerequisites!V$1,"")))</f>
        <v/>
      </c>
      <c r="W46" s="219" t="str">
        <f>IF(MASTERprerequisitesMATRIX!R43=1,DYNAMICprerequisites!W$3,IF(MASTERprerequisitesMATRIX!R43=2,DYNAMICprerequisites!W$2,IF(MASTERprerequisitesMATRIX!R43=3,DYNAMICprerequisites!W$1,"")))</f>
        <v/>
      </c>
      <c r="X46" s="218" t="str">
        <f ca="1">IF(MASTERprerequisitesMATRIX!S43=1,DYNAMICprerequisites!X$3,IF(MASTERprerequisitesMATRIX!S43=2,DYNAMICprerequisites!X$2,IF(MASTERprerequisitesMATRIX!S43=3,DYNAMICprerequisites!X$1,"")))</f>
        <v xml:space="preserve"> FIN 338 </v>
      </c>
      <c r="Y46" s="219" t="str">
        <f>IF(MASTERprerequisitesMATRIX!T43=1,DYNAMICprerequisites!Y$3,IF(MASTERprerequisitesMATRIX!T43=2,DYNAMICprerequisites!Y$2,IF(MASTERprerequisitesMATRIX!T43=3,DYNAMICprerequisites!Y$1,"")))</f>
        <v/>
      </c>
      <c r="Z46" s="219" t="str">
        <f>IF(MASTERprerequisitesMATRIX!U43=1,DYNAMICprerequisites!Z$3,IF(MASTERprerequisitesMATRIX!U43=2,DYNAMICprerequisites!Z$2,IF(MASTERprerequisitesMATRIX!U43=3,DYNAMICprerequisites!Z$1,"")))</f>
        <v/>
      </c>
      <c r="AA46" s="219" t="str">
        <f>IF(MASTERprerequisitesMATRIX!V43=1,DYNAMICprerequisites!AA$3,IF(MASTERprerequisitesMATRIX!V43=2,DYNAMICprerequisites!AA$2,IF(MASTERprerequisitesMATRIX!V43=3,DYNAMICprerequisites!AA$1,"")))</f>
        <v/>
      </c>
      <c r="AB46" s="219" t="str">
        <f>IF(MASTERprerequisitesMATRIX!W43=1,DYNAMICprerequisites!AB$3,IF(MASTERprerequisitesMATRIX!W43=2,DYNAMICprerequisites!AB$2,IF(MASTERprerequisitesMATRIX!W43=3,DYNAMICprerequisites!AB$1,"")))</f>
        <v/>
      </c>
      <c r="AC46" s="219" t="str">
        <f>IF(MASTERprerequisitesMATRIX!X43=1,DYNAMICprerequisites!AC$3,IF(MASTERprerequisitesMATRIX!X43=2,DYNAMICprerequisites!AC$2,IF(MASTERprerequisitesMATRIX!X43=3,DYNAMICprerequisites!AC$1,"")))</f>
        <v/>
      </c>
      <c r="AD46" s="219" t="str">
        <f>IF(MASTERprerequisitesMATRIX!Y43=1,DYNAMICprerequisites!AD$3,IF(MASTERprerequisitesMATRIX!Y43=2,DYNAMICprerequisites!AD$2,IF(MASTERprerequisitesMATRIX!Y43=3,DYNAMICprerequisites!AD$1,"")))</f>
        <v/>
      </c>
      <c r="AE46" s="219" t="str">
        <f>IF(MASTERprerequisitesMATRIX!Z43=1,DYNAMICprerequisites!AE$3,IF(MASTERprerequisitesMATRIX!Z43=2,DYNAMICprerequisites!AE$2,IF(MASTERprerequisitesMATRIX!Z43=3,DYNAMICprerequisites!AE$1,"")))</f>
        <v/>
      </c>
      <c r="AF46" s="219" t="str">
        <f>IF(MASTERprerequisitesMATRIX!AA43=1,DYNAMICprerequisites!AF$3,IF(MASTERprerequisitesMATRIX!AA43=2,DYNAMICprerequisites!AF$2,IF(MASTERprerequisitesMATRIX!AA43=3,DYNAMICprerequisites!AF$1,"")))</f>
        <v/>
      </c>
      <c r="AG46" s="219" t="str">
        <f>IF(MASTERprerequisitesMATRIX!AB43=1,DYNAMICprerequisites!AG$3,IF(MASTERprerequisitesMATRIX!AB43=2,DYNAMICprerequisites!AG$2,IF(MASTERprerequisitesMATRIX!AB43=3,DYNAMICprerequisites!AG$1,"")))</f>
        <v/>
      </c>
      <c r="AH46" s="219" t="str">
        <f>IF(MASTERprerequisitesMATRIX!AC43=1,DYNAMICprerequisites!AH$3,IF(MASTERprerequisitesMATRIX!AC43=2,DYNAMICprerequisites!AH$2,IF(MASTERprerequisitesMATRIX!AC43=3,DYNAMICprerequisites!AH$1,"")))</f>
        <v/>
      </c>
      <c r="AI46" s="219" t="str">
        <f>IF(MASTERprerequisitesMATRIX!AD43=1,DYNAMICprerequisites!AI$3,IF(MASTERprerequisitesMATRIX!AD43=2,DYNAMICprerequisites!AI$2,IF(MASTERprerequisitesMATRIX!AD43=3,DYNAMICprerequisites!AI$1,"")))</f>
        <v/>
      </c>
      <c r="AJ46" s="219" t="str">
        <f>IF(MASTERprerequisitesMATRIX!AE43=1,DYNAMICprerequisites!AJ$3,IF(MASTERprerequisitesMATRIX!AE43=2,DYNAMICprerequisites!AJ$2,IF(MASTERprerequisitesMATRIX!AE43=3,DYNAMICprerequisites!AJ$1,"")))</f>
        <v/>
      </c>
      <c r="AK46" s="219" t="str">
        <f>IF(MASTERprerequisitesMATRIX!AF43=1,DYNAMICprerequisites!AK$3,IF(MASTERprerequisitesMATRIX!AF43=2,DYNAMICprerequisites!AK$2,IF(MASTERprerequisitesMATRIX!AF43=3,DYNAMICprerequisites!AK$1,"")))</f>
        <v/>
      </c>
      <c r="AL46" s="219" t="str">
        <f>IF(MASTERprerequisitesMATRIX!AG43=1,DYNAMICprerequisites!AL$3,IF(MASTERprerequisitesMATRIX!AG43=2,DYNAMICprerequisites!AL$2,IF(MASTERprerequisitesMATRIX!AG43=3,DYNAMICprerequisites!AL$1,"")))</f>
        <v/>
      </c>
      <c r="AM46" s="219" t="str">
        <f>IF(MASTERprerequisitesMATRIX!AH43=1,DYNAMICprerequisites!AM$3,IF(MASTERprerequisitesMATRIX!AH43=2,DYNAMICprerequisites!AM$2,IF(MASTERprerequisitesMATRIX!AH43=3,DYNAMICprerequisites!AM$1,"")))</f>
        <v/>
      </c>
      <c r="AN46" s="219" t="str">
        <f>IF(MASTERprerequisitesMATRIX!AI43=1,DYNAMICprerequisites!AN$3,IF(MASTERprerequisitesMATRIX!AI43=2,DYNAMICprerequisites!AN$2,IF(MASTERprerequisitesMATRIX!AI43=3,DYNAMICprerequisites!AN$1,"")))</f>
        <v/>
      </c>
      <c r="AO46" s="219" t="str">
        <f>IF(MASTERprerequisitesMATRIX!AJ43=1,DYNAMICprerequisites!AO$3,IF(MASTERprerequisitesMATRIX!AJ43=2,DYNAMICprerequisites!AO$2,IF(MASTERprerequisitesMATRIX!AJ43=3,DYNAMICprerequisites!AO$1,"")))</f>
        <v/>
      </c>
      <c r="AP46" s="219" t="str">
        <f>IF(MASTERprerequisitesMATRIX!AK43=1,DYNAMICprerequisites!AP$3,IF(MASTERprerequisitesMATRIX!AK43=2,DYNAMICprerequisites!AP$2,IF(MASTERprerequisitesMATRIX!AK43=3,DYNAMICprerequisites!AP$1,"")))</f>
        <v/>
      </c>
      <c r="AQ46" s="219" t="str">
        <f>IF(MASTERprerequisitesMATRIX!AL43=1,DYNAMICprerequisites!AQ$3,IF(MASTERprerequisitesMATRIX!AL43=2,DYNAMICprerequisites!AQ$2,IF(MASTERprerequisitesMATRIX!AL43=3,DYNAMICprerequisites!AQ$1,"")))</f>
        <v/>
      </c>
      <c r="AR46" s="219" t="str">
        <f>IF(MASTERprerequisitesMATRIX!AM43=1,DYNAMICprerequisites!AR$3,IF(MASTERprerequisitesMATRIX!AM43=2,DYNAMICprerequisites!AR$2,IF(MASTERprerequisitesMATRIX!AM43=3,DYNAMICprerequisites!AR$1,"")))</f>
        <v/>
      </c>
      <c r="AS46" s="219" t="str">
        <f>IF(MASTERprerequisitesMATRIX!AN43=1,DYNAMICprerequisites!AS$3,IF(MASTERprerequisitesMATRIX!AN43=2,DYNAMICprerequisites!AS$2,IF(MASTERprerequisitesMATRIX!AN43=3,DYNAMICprerequisites!AS$1,"")))</f>
        <v/>
      </c>
      <c r="AT46" s="219" t="str">
        <f>IF(MASTERprerequisitesMATRIX!AO43=1,DYNAMICprerequisites!AT$3,IF(MASTERprerequisitesMATRIX!AO43=2,DYNAMICprerequisites!AT$2,IF(MASTERprerequisitesMATRIX!AO43=3,DYNAMICprerequisites!AT$1,"")))</f>
        <v/>
      </c>
      <c r="AU46" s="219" t="str">
        <f>IF(MASTERprerequisitesMATRIX!AP43=1,DYNAMICprerequisites!AU$3,IF(MASTERprerequisitesMATRIX!AP43=2,DYNAMICprerequisites!AU$2,IF(MASTERprerequisitesMATRIX!AP43=3,DYNAMICprerequisites!AU$1,"")))</f>
        <v/>
      </c>
      <c r="AV46" s="219" t="str">
        <f>IF(MASTERprerequisitesMATRIX!AQ43=1,DYNAMICprerequisites!AV$3,IF(MASTERprerequisitesMATRIX!AQ43=2,DYNAMICprerequisites!AV$2,IF(MASTERprerequisitesMATRIX!AQ43=3,DYNAMICprerequisites!AV$1,"")))</f>
        <v/>
      </c>
      <c r="AW46" s="219" t="str">
        <f>IF(MASTERprerequisitesMATRIX!AR43=1,DYNAMICprerequisites!AW$3,IF(MASTERprerequisitesMATRIX!AR43=2,DYNAMICprerequisites!AW$2,IF(MASTERprerequisitesMATRIX!AR43=3,DYNAMICprerequisites!AW$1,"")))</f>
        <v/>
      </c>
      <c r="AX46" s="219" t="str">
        <f>IF(MASTERprerequisitesMATRIX!AS43=1,DYNAMICprerequisites!AX$3,IF(MASTERprerequisitesMATRIX!AS43=2,DYNAMICprerequisites!AX$2,IF(MASTERprerequisitesMATRIX!AS43=3,DYNAMICprerequisites!AX$1,"")))</f>
        <v/>
      </c>
      <c r="AY46" s="219" t="str">
        <f>IF(MASTERprerequisitesMATRIX!AT43=1,DYNAMICprerequisites!AY$3,IF(MASTERprerequisitesMATRIX!AT43=2,DYNAMICprerequisites!AY$2,IF(MASTERprerequisitesMATRIX!AT43=3,DYNAMICprerequisites!AY$1,"")))</f>
        <v/>
      </c>
      <c r="AZ46" s="219" t="str">
        <f>IF(MASTERprerequisitesMATRIX!AU43=1,DYNAMICprerequisites!AZ$3,IF(MASTERprerequisitesMATRIX!AU43=2,DYNAMICprerequisites!AZ$2,IF(MASTERprerequisitesMATRIX!AU43=3,DYNAMICprerequisites!AZ$1,"")))</f>
        <v/>
      </c>
      <c r="BA46" s="219" t="str">
        <f>IF(MASTERprerequisitesMATRIX!AV43=1,DYNAMICprerequisites!BA$3,IF(MASTERprerequisitesMATRIX!AV43=2,DYNAMICprerequisites!BA$2,IF(MASTERprerequisitesMATRIX!AV43=3,DYNAMICprerequisites!BA$1,"")))</f>
        <v/>
      </c>
      <c r="BB46" s="219" t="str">
        <f>IF(MASTERprerequisitesMATRIX!AW43=1,DYNAMICprerequisites!BB$3,IF(MASTERprerequisitesMATRIX!AW43=2,DYNAMICprerequisites!BB$2,IF(MASTERprerequisitesMATRIX!AW43=3,DYNAMICprerequisites!BB$1,"")))</f>
        <v/>
      </c>
      <c r="BC46" s="219" t="str">
        <f>IF(MASTERprerequisitesMATRIX!AX43=1,DYNAMICprerequisites!BC$3,IF(MASTERprerequisitesMATRIX!AX43=2,DYNAMICprerequisites!BC$2,IF(MASTERprerequisitesMATRIX!AX43=3,DYNAMICprerequisites!BC$1,"")))</f>
        <v/>
      </c>
      <c r="BD46" s="219" t="str">
        <f>IF(MASTERprerequisitesMATRIX!AY43=1,DYNAMICprerequisites!BD$3,IF(MASTERprerequisitesMATRIX!AY43=2,DYNAMICprerequisites!BD$2,IF(MASTERprerequisitesMATRIX!AY43=3,DYNAMICprerequisites!BD$1,"")))</f>
        <v/>
      </c>
      <c r="BE46" s="219" t="str">
        <f>IF(MASTERprerequisitesMATRIX!AZ43=1,DYNAMICprerequisites!BE$3,IF(MASTERprerequisitesMATRIX!AZ43=2,DYNAMICprerequisites!BE$2,IF(MASTERprerequisitesMATRIX!AZ43=3,DYNAMICprerequisites!BE$1,"")))</f>
        <v/>
      </c>
      <c r="BF46" s="219" t="str">
        <f>IF(MASTERprerequisitesMATRIX!BA43=1,DYNAMICprerequisites!BF$3,IF(MASTERprerequisitesMATRIX!BA43=2,DYNAMICprerequisites!BF$2,IF(MASTERprerequisitesMATRIX!BA43=3,DYNAMICprerequisites!BF$1,"")))</f>
        <v/>
      </c>
      <c r="BG46" s="219" t="str">
        <f>IF(MASTERprerequisitesMATRIX!BB43=1,DYNAMICprerequisites!BG$3,IF(MASTERprerequisitesMATRIX!BB43=2,DYNAMICprerequisites!BG$2,IF(MASTERprerequisitesMATRIX!BB43=3,DYNAMICprerequisites!BG$1,"")))</f>
        <v/>
      </c>
      <c r="BH46" s="219" t="str">
        <f>IF(MASTERprerequisitesMATRIX!BC43=1,DYNAMICprerequisites!BH$3,IF(MASTERprerequisitesMATRIX!BC43=2,DYNAMICprerequisites!BH$2,IF(MASTERprerequisitesMATRIX!BC43=3,DYNAMICprerequisites!BH$1,"")))</f>
        <v/>
      </c>
      <c r="BI46" s="219" t="str">
        <f>IF(MASTERprerequisitesMATRIX!BD43=1,DYNAMICprerequisites!BI$3,IF(MASTERprerequisitesMATRIX!BD43=2,DYNAMICprerequisites!BI$2,IF(MASTERprerequisitesMATRIX!BD43=3,DYNAMICprerequisites!BI$1,"")))</f>
        <v/>
      </c>
      <c r="BJ46" s="219" t="str">
        <f>IF(MASTERprerequisitesMATRIX!BE43=1,DYNAMICprerequisites!BJ$3,IF(MASTERprerequisitesMATRIX!BE43=2,DYNAMICprerequisites!BJ$2,IF(MASTERprerequisitesMATRIX!BE43=3,DYNAMICprerequisites!BJ$1,"")))</f>
        <v/>
      </c>
      <c r="BK46" s="219" t="str">
        <f>IF(MASTERprerequisitesMATRIX!BF43=1,DYNAMICprerequisites!BK$3,IF(MASTERprerequisitesMATRIX!BF43=2,DYNAMICprerequisites!BK$2,IF(MASTERprerequisitesMATRIX!BF43=3,DYNAMICprerequisites!BK$1,"")))</f>
        <v/>
      </c>
      <c r="BL46" s="219" t="str">
        <f>IF(MASTERprerequisitesMATRIX!BG43=1,DYNAMICprerequisites!BL$3,IF(MASTERprerequisitesMATRIX!BG43=2,DYNAMICprerequisites!BL$2,IF(MASTERprerequisitesMATRIX!BG43=3,DYNAMICprerequisites!BL$1,"")))</f>
        <v/>
      </c>
      <c r="BM46" s="219" t="str">
        <f>IF(MASTERprerequisitesMATRIX!BH43=1,DYNAMICprerequisites!BM$3,IF(MASTERprerequisitesMATRIX!BH43=2,DYNAMICprerequisites!BM$2,IF(MASTERprerequisitesMATRIX!BH43=3,DYNAMICprerequisites!BM$1,"")))</f>
        <v/>
      </c>
      <c r="BN46" s="219" t="str">
        <f>IF(MASTERprerequisitesMATRIX!BI43=1,DYNAMICprerequisites!BN$3,IF(MASTERprerequisitesMATRIX!BI43=2,DYNAMICprerequisites!BN$2,IF(MASTERprerequisitesMATRIX!BI43=3,DYNAMICprerequisites!BN$1,"")))</f>
        <v/>
      </c>
      <c r="BO46" s="219" t="str">
        <f>IF(MASTERprerequisitesMATRIX!BJ43=1,DYNAMICprerequisites!BO$3,IF(MASTERprerequisitesMATRIX!BJ43=2,DYNAMICprerequisites!BO$2,IF(MASTERprerequisitesMATRIX!BJ43=3,DYNAMICprerequisites!BO$1,"")))</f>
        <v/>
      </c>
      <c r="BP46" s="219" t="str">
        <f>IF(MASTERprerequisitesMATRIX!BK43=1,DYNAMICprerequisites!BP$3,IF(MASTERprerequisitesMATRIX!BK43=2,DYNAMICprerequisites!BP$2,IF(MASTERprerequisitesMATRIX!BK43=3,DYNAMICprerequisites!BP$1,"")))</f>
        <v/>
      </c>
      <c r="BQ46" s="219" t="str">
        <f>IF(MASTERprerequisitesMATRIX!BL43=1,DYNAMICprerequisites!BQ$3,IF(MASTERprerequisitesMATRIX!BL43=2,DYNAMICprerequisites!BQ$2,IF(MASTERprerequisitesMATRIX!BL43=3,DYNAMICprerequisites!BQ$1,"")))</f>
        <v/>
      </c>
      <c r="BR46" s="219" t="str">
        <f>IF(MASTERprerequisitesMATRIX!BM43=1,DYNAMICprerequisites!BR$3,IF(MASTERprerequisitesMATRIX!BM43=2,DYNAMICprerequisites!BR$2,IF(MASTERprerequisitesMATRIX!BM43=3,DYNAMICprerequisites!BR$1,"")))</f>
        <v/>
      </c>
      <c r="BS46" s="219" t="str">
        <f>IF(MASTERprerequisitesMATRIX!BN43=1,DYNAMICprerequisites!BS$3,IF(MASTERprerequisitesMATRIX!BN43=2,DYNAMICprerequisites!BS$2,IF(MASTERprerequisitesMATRIX!BN43=3,DYNAMICprerequisites!BS$1,"")))</f>
        <v/>
      </c>
      <c r="BT46" s="219" t="str">
        <f>IF(MASTERprerequisitesMATRIX!BO43=1,DYNAMICprerequisites!BT$3,IF(MASTERprerequisitesMATRIX!BO43=2,DYNAMICprerequisites!BT$2,IF(MASTERprerequisitesMATRIX!BO43=3,DYNAMICprerequisites!BT$1,"")))</f>
        <v/>
      </c>
      <c r="BU46" s="219" t="str">
        <f>IF(MASTERprerequisitesMATRIX!BP43=1,DYNAMICprerequisites!BU$3,IF(MASTERprerequisitesMATRIX!BP43=2,DYNAMICprerequisites!BU$2,IF(MASTERprerequisitesMATRIX!BP43=3,DYNAMICprerequisites!BU$1,"")))</f>
        <v/>
      </c>
      <c r="BV46" s="219" t="str">
        <f>IF(MASTERprerequisitesMATRIX!BQ43=1,DYNAMICprerequisites!BV$3,IF(MASTERprerequisitesMATRIX!BQ43=2,DYNAMICprerequisites!BV$2,IF(MASTERprerequisitesMATRIX!BQ43=3,DYNAMICprerequisites!BV$1,"")))</f>
        <v/>
      </c>
      <c r="BW46" s="219" t="str">
        <f>IF(MASTERprerequisitesMATRIX!BR43=1,DYNAMICprerequisites!BW$3,IF(MASTERprerequisitesMATRIX!BR43=2,DYNAMICprerequisites!BW$2,IF(MASTERprerequisitesMATRIX!BR43=3,DYNAMICprerequisites!BW$1,"")))</f>
        <v/>
      </c>
      <c r="BX46" s="219" t="str">
        <f>IF(MASTERprerequisitesMATRIX!BS43=1,DYNAMICprerequisites!BX$3,IF(MASTERprerequisitesMATRIX!BS43=2,DYNAMICprerequisites!BX$2,IF(MASTERprerequisitesMATRIX!BS43=3,DYNAMICprerequisites!BX$1,"")))</f>
        <v/>
      </c>
      <c r="BY46" s="219" t="str">
        <f>IF(MASTERprerequisitesMATRIX!BT43=1,DYNAMICprerequisites!BY$3,IF(MASTERprerequisitesMATRIX!BT43=2,DYNAMICprerequisites!BY$2,IF(MASTERprerequisitesMATRIX!BT43=3,DYNAMICprerequisites!BY$1,"")))</f>
        <v/>
      </c>
      <c r="BZ46" s="219" t="str">
        <f>IF(MASTERprerequisitesMATRIX!BU43=1,DYNAMICprerequisites!BZ$3,IF(MASTERprerequisitesMATRIX!BU43=2,DYNAMICprerequisites!BZ$2,IF(MASTERprerequisitesMATRIX!BU43=3,DYNAMICprerequisites!BZ$1,"")))</f>
        <v/>
      </c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  <c r="EM46" s="219"/>
      <c r="EN46" s="219"/>
      <c r="EO46" s="219"/>
      <c r="EP46" s="219"/>
      <c r="EQ46" s="219"/>
      <c r="ER46" s="219"/>
      <c r="ES46" s="219"/>
      <c r="ET46" s="219"/>
      <c r="EU46" s="219"/>
      <c r="EV46" s="219"/>
      <c r="EW46" s="219"/>
      <c r="EX46" s="219"/>
      <c r="EY46" s="219"/>
      <c r="EZ46" s="219"/>
      <c r="FA46" s="219"/>
      <c r="FB46" s="219"/>
      <c r="FC46" s="219"/>
      <c r="FD46" s="219"/>
      <c r="FE46" s="219"/>
      <c r="FF46" s="219"/>
      <c r="FG46" s="219"/>
      <c r="FH46" s="219"/>
      <c r="FI46" s="219"/>
      <c r="FJ46" s="219"/>
      <c r="FK46" s="219"/>
      <c r="FL46" s="219"/>
      <c r="FM46" s="219"/>
      <c r="FN46" s="219"/>
      <c r="FO46" s="219"/>
      <c r="FP46" s="219"/>
      <c r="FQ46" s="219"/>
      <c r="FR46" s="219"/>
      <c r="FS46" s="219"/>
      <c r="FT46" s="219"/>
      <c r="FU46" s="219"/>
      <c r="FV46" s="219"/>
      <c r="FW46" s="219"/>
      <c r="FX46" s="219"/>
      <c r="FY46" s="219"/>
      <c r="FZ46" s="219"/>
      <c r="GA46" s="219"/>
      <c r="GB46" s="219"/>
      <c r="GC46" s="219"/>
      <c r="GD46" s="219"/>
      <c r="GE46" s="219"/>
      <c r="GF46" s="219"/>
      <c r="GG46" s="219"/>
      <c r="GH46" s="219"/>
      <c r="GI46" s="219"/>
      <c r="GJ46" s="219"/>
      <c r="GK46" s="219"/>
      <c r="GL46" s="219"/>
      <c r="GM46" s="219"/>
      <c r="GN46" s="219"/>
      <c r="GO46" s="219"/>
      <c r="GP46" s="219"/>
      <c r="GQ46" s="219"/>
      <c r="GR46" s="219"/>
      <c r="GS46" s="219"/>
      <c r="GT46" s="219"/>
      <c r="GU46" s="219"/>
      <c r="GV46" s="219"/>
      <c r="GW46" s="219"/>
      <c r="GX46" s="219"/>
      <c r="GY46" s="219"/>
      <c r="GZ46" s="219"/>
      <c r="HA46" s="219"/>
      <c r="HB46" s="219"/>
      <c r="HC46" s="219"/>
      <c r="HD46" s="219"/>
      <c r="HE46" s="219"/>
      <c r="HF46" s="219"/>
      <c r="HG46" s="219"/>
      <c r="HH46" s="219"/>
      <c r="HI46" s="219"/>
      <c r="HJ46" s="219"/>
      <c r="HK46" s="219"/>
      <c r="HL46" s="219"/>
      <c r="HM46" s="219"/>
      <c r="HN46" s="219"/>
      <c r="HO46" s="219"/>
      <c r="HP46" s="219"/>
      <c r="HQ46" s="219"/>
      <c r="HR46" s="219"/>
      <c r="HS46" s="219"/>
      <c r="HT46" s="219"/>
      <c r="HU46" s="219"/>
      <c r="HV46" s="219"/>
      <c r="HW46" s="219"/>
      <c r="HX46" s="219"/>
      <c r="HY46" s="219"/>
      <c r="HZ46" s="219"/>
      <c r="IA46" s="219"/>
      <c r="IB46" s="219"/>
      <c r="IC46" s="219"/>
      <c r="ID46" s="219"/>
      <c r="IE46" s="219"/>
      <c r="IF46" s="219"/>
      <c r="IG46" s="219"/>
      <c r="IH46" s="219"/>
      <c r="II46" s="219"/>
      <c r="IJ46" s="219"/>
      <c r="IK46" s="219"/>
      <c r="IL46" s="219"/>
      <c r="IM46" s="219"/>
      <c r="IN46" s="219"/>
      <c r="IO46" s="219"/>
      <c r="IP46" s="219"/>
      <c r="IQ46" s="219"/>
      <c r="IR46" s="219"/>
      <c r="IS46" s="219"/>
      <c r="IT46" s="219"/>
      <c r="IU46" s="219"/>
      <c r="IV46" s="219"/>
      <c r="IW46" s="219"/>
      <c r="IX46" s="219"/>
      <c r="IY46" s="219"/>
      <c r="IZ46" s="219"/>
      <c r="JA46" s="219"/>
      <c r="JB46" s="219"/>
      <c r="JC46" s="219"/>
      <c r="JD46" s="219"/>
      <c r="JE46" s="219"/>
      <c r="JF46" s="219"/>
      <c r="JG46" s="219"/>
      <c r="JH46" s="219"/>
      <c r="JI46" s="219"/>
      <c r="JJ46" s="219"/>
      <c r="JK46" s="219"/>
      <c r="JL46" s="219"/>
      <c r="JM46" s="219"/>
      <c r="JN46" s="219"/>
      <c r="JO46" s="219"/>
      <c r="JP46" s="219"/>
      <c r="JQ46" s="219"/>
      <c r="JR46" s="219"/>
      <c r="JS46" s="219"/>
      <c r="JT46" s="219"/>
      <c r="JU46" s="219"/>
      <c r="JV46" s="219"/>
      <c r="JW46" s="219"/>
      <c r="JX46" s="219"/>
      <c r="JY46" s="219"/>
      <c r="JZ46" s="219"/>
      <c r="KA46" s="219"/>
      <c r="KB46" s="219"/>
      <c r="KC46" s="219"/>
      <c r="KD46" s="219"/>
      <c r="KE46" s="219"/>
      <c r="KF46" s="219"/>
      <c r="KG46" s="219"/>
      <c r="KH46" s="219"/>
      <c r="KI46" s="219"/>
      <c r="KJ46" s="219"/>
      <c r="KK46" s="219"/>
      <c r="KL46" s="219"/>
      <c r="KM46" s="219"/>
      <c r="KN46" s="219"/>
      <c r="KO46" s="219"/>
      <c r="KP46" s="219"/>
      <c r="KQ46" s="219"/>
      <c r="KR46" s="219"/>
      <c r="KS46" s="219"/>
      <c r="KT46" s="219"/>
      <c r="KU46" s="219"/>
      <c r="KV46" s="219"/>
      <c r="KW46" s="219"/>
      <c r="KX46" s="219"/>
      <c r="KY46" s="219"/>
      <c r="KZ46" s="219"/>
      <c r="LA46" s="219"/>
      <c r="LB46" s="219"/>
      <c r="LC46" s="219"/>
      <c r="LD46" s="219"/>
      <c r="LE46" s="219"/>
    </row>
    <row r="47" spans="1:317" x14ac:dyDescent="0.25">
      <c r="A47" s="214" t="str">
        <f t="shared" si="8"/>
        <v>FIN 438</v>
      </c>
      <c r="B47" s="214" t="str">
        <f t="shared" si="9"/>
        <v>SP</v>
      </c>
      <c r="C47" s="214" t="str">
        <f t="shared" si="10"/>
        <v>Advanced Financial Management</v>
      </c>
      <c r="D47" s="214" t="str">
        <f t="shared" si="11"/>
        <v>FIN 338</v>
      </c>
      <c r="E47" s="214" t="str">
        <f t="shared" ca="1" si="12"/>
        <v>FIN 338</v>
      </c>
      <c r="F47" s="211" t="str">
        <f>MASTERprerequisitesMATRIX!A44</f>
        <v>FIN 438</v>
      </c>
      <c r="G47" s="211" t="str">
        <f>MASTERprerequisitesMATRIX!B44</f>
        <v>SP</v>
      </c>
      <c r="H47" s="211" t="str">
        <f>MASTERprerequisitesMATRIX!C44</f>
        <v>Advanced Financial Management</v>
      </c>
      <c r="I47" s="211" t="str">
        <f>MASTERprerequisitesMATRIX!D44</f>
        <v>FIN 338</v>
      </c>
      <c r="J47" s="218" t="str">
        <f>IF(MASTERprerequisitesMATRIX!E44=1,DYNAMICprerequisites!J$3,IF(MASTERprerequisitesMATRIX!E44=2,DYNAMICprerequisites!J$2,IF(MASTERprerequisitesMATRIX!E44=3,DYNAMICprerequisites!J$1,"")))</f>
        <v/>
      </c>
      <c r="K47" s="219" t="str">
        <f>IF(MASTERprerequisitesMATRIX!F44=1,DYNAMICprerequisites!K$3,IF(MASTERprerequisitesMATRIX!F44=2,DYNAMICprerequisites!K$2,IF(MASTERprerequisitesMATRIX!F44=3,DYNAMICprerequisites!K$1,"")))</f>
        <v/>
      </c>
      <c r="L47" s="219" t="str">
        <f>IF(MASTERprerequisitesMATRIX!G44=1,DYNAMICprerequisites!L$3,IF(MASTERprerequisitesMATRIX!G44=2,DYNAMICprerequisites!L$2,IF(MASTERprerequisitesMATRIX!G44=3,DYNAMICprerequisites!L$1,"")))</f>
        <v/>
      </c>
      <c r="M47" s="219" t="str">
        <f>IF(MASTERprerequisitesMATRIX!H44=1,DYNAMICprerequisites!M$3,IF(MASTERprerequisitesMATRIX!H44=2,DYNAMICprerequisites!M$2,IF(MASTERprerequisitesMATRIX!H44=3,DYNAMICprerequisites!M$1,"")))</f>
        <v/>
      </c>
      <c r="N47" s="219" t="str">
        <f>IF(MASTERprerequisitesMATRIX!I44=1,DYNAMICprerequisites!N$3,IF(MASTERprerequisitesMATRIX!I44=2,DYNAMICprerequisites!N$2,IF(MASTERprerequisitesMATRIX!I44=3,DYNAMICprerequisites!N$1,"")))</f>
        <v/>
      </c>
      <c r="O47" s="219" t="str">
        <f>IF(MASTERprerequisitesMATRIX!J44=1,DYNAMICprerequisites!O$3,IF(MASTERprerequisitesMATRIX!J44=2,DYNAMICprerequisites!O$2,IF(MASTERprerequisitesMATRIX!J44=3,DYNAMICprerequisites!O$1,"")))</f>
        <v/>
      </c>
      <c r="P47" s="219" t="str">
        <f>IF(MASTERprerequisitesMATRIX!K44=1,DYNAMICprerequisites!P$3,IF(MASTERprerequisitesMATRIX!K44=2,DYNAMICprerequisites!P$2,IF(MASTERprerequisitesMATRIX!K44=3,DYNAMICprerequisites!P$1,"")))</f>
        <v/>
      </c>
      <c r="Q47" s="219" t="str">
        <f>IF(MASTERprerequisitesMATRIX!L44=1,DYNAMICprerequisites!Q$3,IF(MASTERprerequisitesMATRIX!L44=2,DYNAMICprerequisites!Q$2,IF(MASTERprerequisitesMATRIX!L44=3,DYNAMICprerequisites!Q$1,"")))</f>
        <v/>
      </c>
      <c r="R47" s="219" t="str">
        <f>IF(MASTERprerequisitesMATRIX!M44=1,DYNAMICprerequisites!R$3,IF(MASTERprerequisitesMATRIX!M44=2,DYNAMICprerequisites!R$2,IF(MASTERprerequisitesMATRIX!M44=3,DYNAMICprerequisites!R$1,"")))</f>
        <v/>
      </c>
      <c r="S47" s="219" t="str">
        <f>IF(MASTERprerequisitesMATRIX!N44=1,DYNAMICprerequisites!S$3,IF(MASTERprerequisitesMATRIX!N44=2,DYNAMICprerequisites!S$2,IF(MASTERprerequisitesMATRIX!N44=3,DYNAMICprerequisites!S$1,"")))</f>
        <v/>
      </c>
      <c r="T47" s="219" t="str">
        <f>IF(MASTERprerequisitesMATRIX!O44=1,DYNAMICprerequisites!T$3,IF(MASTERprerequisitesMATRIX!O44=2,DYNAMICprerequisites!T$2,IF(MASTERprerequisitesMATRIX!O44=3,DYNAMICprerequisites!T$1,"")))</f>
        <v/>
      </c>
      <c r="U47" s="219" t="str">
        <f>IF(MASTERprerequisitesMATRIX!P44=1,DYNAMICprerequisites!U$3,IF(MASTERprerequisitesMATRIX!P44=2,DYNAMICprerequisites!U$2,IF(MASTERprerequisitesMATRIX!P44=3,DYNAMICprerequisites!U$1,"")))</f>
        <v/>
      </c>
      <c r="V47" s="219" t="str">
        <f>IF(MASTERprerequisitesMATRIX!Q44=1,DYNAMICprerequisites!V$3,IF(MASTERprerequisitesMATRIX!Q44=2,DYNAMICprerequisites!V$2,IF(MASTERprerequisitesMATRIX!Q44=3,DYNAMICprerequisites!V$1,"")))</f>
        <v/>
      </c>
      <c r="W47" s="219" t="str">
        <f>IF(MASTERprerequisitesMATRIX!R44=1,DYNAMICprerequisites!W$3,IF(MASTERprerequisitesMATRIX!R44=2,DYNAMICprerequisites!W$2,IF(MASTERprerequisitesMATRIX!R44=3,DYNAMICprerequisites!W$1,"")))</f>
        <v/>
      </c>
      <c r="X47" s="218" t="str">
        <f ca="1">IF(MASTERprerequisitesMATRIX!S44=1,DYNAMICprerequisites!X$3,IF(MASTERprerequisitesMATRIX!S44=2,DYNAMICprerequisites!X$2,IF(MASTERprerequisitesMATRIX!S44=3,DYNAMICprerequisites!X$1,"")))</f>
        <v xml:space="preserve"> FIN 338 </v>
      </c>
      <c r="Y47" s="219" t="str">
        <f>IF(MASTERprerequisitesMATRIX!T44=1,DYNAMICprerequisites!Y$3,IF(MASTERprerequisitesMATRIX!T44=2,DYNAMICprerequisites!Y$2,IF(MASTERprerequisitesMATRIX!T44=3,DYNAMICprerequisites!Y$1,"")))</f>
        <v/>
      </c>
      <c r="Z47" s="219" t="str">
        <f>IF(MASTERprerequisitesMATRIX!U44=1,DYNAMICprerequisites!Z$3,IF(MASTERprerequisitesMATRIX!U44=2,DYNAMICprerequisites!Z$2,IF(MASTERprerequisitesMATRIX!U44=3,DYNAMICprerequisites!Z$1,"")))</f>
        <v/>
      </c>
      <c r="AA47" s="219" t="str">
        <f>IF(MASTERprerequisitesMATRIX!V44=1,DYNAMICprerequisites!AA$3,IF(MASTERprerequisitesMATRIX!V44=2,DYNAMICprerequisites!AA$2,IF(MASTERprerequisitesMATRIX!V44=3,DYNAMICprerequisites!AA$1,"")))</f>
        <v/>
      </c>
      <c r="AB47" s="219" t="str">
        <f>IF(MASTERprerequisitesMATRIX!W44=1,DYNAMICprerequisites!AB$3,IF(MASTERprerequisitesMATRIX!W44=2,DYNAMICprerequisites!AB$2,IF(MASTERprerequisitesMATRIX!W44=3,DYNAMICprerequisites!AB$1,"")))</f>
        <v/>
      </c>
      <c r="AC47" s="219" t="str">
        <f>IF(MASTERprerequisitesMATRIX!X44=1,DYNAMICprerequisites!AC$3,IF(MASTERprerequisitesMATRIX!X44=2,DYNAMICprerequisites!AC$2,IF(MASTERprerequisitesMATRIX!X44=3,DYNAMICprerequisites!AC$1,"")))</f>
        <v/>
      </c>
      <c r="AD47" s="219" t="str">
        <f>IF(MASTERprerequisitesMATRIX!Y44=1,DYNAMICprerequisites!AD$3,IF(MASTERprerequisitesMATRIX!Y44=2,DYNAMICprerequisites!AD$2,IF(MASTERprerequisitesMATRIX!Y44=3,DYNAMICprerequisites!AD$1,"")))</f>
        <v/>
      </c>
      <c r="AE47" s="219" t="str">
        <f>IF(MASTERprerequisitesMATRIX!Z44=1,DYNAMICprerequisites!AE$3,IF(MASTERprerequisitesMATRIX!Z44=2,DYNAMICprerequisites!AE$2,IF(MASTERprerequisitesMATRIX!Z44=3,DYNAMICprerequisites!AE$1,"")))</f>
        <v/>
      </c>
      <c r="AF47" s="219" t="str">
        <f>IF(MASTERprerequisitesMATRIX!AA44=1,DYNAMICprerequisites!AF$3,IF(MASTERprerequisitesMATRIX!AA44=2,DYNAMICprerequisites!AF$2,IF(MASTERprerequisitesMATRIX!AA44=3,DYNAMICprerequisites!AF$1,"")))</f>
        <v/>
      </c>
      <c r="AG47" s="219" t="str">
        <f>IF(MASTERprerequisitesMATRIX!AB44=1,DYNAMICprerequisites!AG$3,IF(MASTERprerequisitesMATRIX!AB44=2,DYNAMICprerequisites!AG$2,IF(MASTERprerequisitesMATRIX!AB44=3,DYNAMICprerequisites!AG$1,"")))</f>
        <v/>
      </c>
      <c r="AH47" s="219" t="str">
        <f>IF(MASTERprerequisitesMATRIX!AC44=1,DYNAMICprerequisites!AH$3,IF(MASTERprerequisitesMATRIX!AC44=2,DYNAMICprerequisites!AH$2,IF(MASTERprerequisitesMATRIX!AC44=3,DYNAMICprerequisites!AH$1,"")))</f>
        <v/>
      </c>
      <c r="AI47" s="219" t="str">
        <f>IF(MASTERprerequisitesMATRIX!AD44=1,DYNAMICprerequisites!AI$3,IF(MASTERprerequisitesMATRIX!AD44=2,DYNAMICprerequisites!AI$2,IF(MASTERprerequisitesMATRIX!AD44=3,DYNAMICprerequisites!AI$1,"")))</f>
        <v/>
      </c>
      <c r="AJ47" s="219" t="str">
        <f>IF(MASTERprerequisitesMATRIX!AE44=1,DYNAMICprerequisites!AJ$3,IF(MASTERprerequisitesMATRIX!AE44=2,DYNAMICprerequisites!AJ$2,IF(MASTERprerequisitesMATRIX!AE44=3,DYNAMICprerequisites!AJ$1,"")))</f>
        <v/>
      </c>
      <c r="AK47" s="219" t="str">
        <f>IF(MASTERprerequisitesMATRIX!AF44=1,DYNAMICprerequisites!AK$3,IF(MASTERprerequisitesMATRIX!AF44=2,DYNAMICprerequisites!AK$2,IF(MASTERprerequisitesMATRIX!AF44=3,DYNAMICprerequisites!AK$1,"")))</f>
        <v/>
      </c>
      <c r="AL47" s="219" t="str">
        <f>IF(MASTERprerequisitesMATRIX!AG44=1,DYNAMICprerequisites!AL$3,IF(MASTERprerequisitesMATRIX!AG44=2,DYNAMICprerequisites!AL$2,IF(MASTERprerequisitesMATRIX!AG44=3,DYNAMICprerequisites!AL$1,"")))</f>
        <v/>
      </c>
      <c r="AM47" s="219" t="str">
        <f>IF(MASTERprerequisitesMATRIX!AH44=1,DYNAMICprerequisites!AM$3,IF(MASTERprerequisitesMATRIX!AH44=2,DYNAMICprerequisites!AM$2,IF(MASTERprerequisitesMATRIX!AH44=3,DYNAMICprerequisites!AM$1,"")))</f>
        <v/>
      </c>
      <c r="AN47" s="219" t="str">
        <f>IF(MASTERprerequisitesMATRIX!AI44=1,DYNAMICprerequisites!AN$3,IF(MASTERprerequisitesMATRIX!AI44=2,DYNAMICprerequisites!AN$2,IF(MASTERprerequisitesMATRIX!AI44=3,DYNAMICprerequisites!AN$1,"")))</f>
        <v/>
      </c>
      <c r="AO47" s="219" t="str">
        <f>IF(MASTERprerequisitesMATRIX!AJ44=1,DYNAMICprerequisites!AO$3,IF(MASTERprerequisitesMATRIX!AJ44=2,DYNAMICprerequisites!AO$2,IF(MASTERprerequisitesMATRIX!AJ44=3,DYNAMICprerequisites!AO$1,"")))</f>
        <v/>
      </c>
      <c r="AP47" s="219" t="str">
        <f>IF(MASTERprerequisitesMATRIX!AK44=1,DYNAMICprerequisites!AP$3,IF(MASTERprerequisitesMATRIX!AK44=2,DYNAMICprerequisites!AP$2,IF(MASTERprerequisitesMATRIX!AK44=3,DYNAMICprerequisites!AP$1,"")))</f>
        <v/>
      </c>
      <c r="AQ47" s="219" t="str">
        <f>IF(MASTERprerequisitesMATRIX!AL44=1,DYNAMICprerequisites!AQ$3,IF(MASTERprerequisitesMATRIX!AL44=2,DYNAMICprerequisites!AQ$2,IF(MASTERprerequisitesMATRIX!AL44=3,DYNAMICprerequisites!AQ$1,"")))</f>
        <v/>
      </c>
      <c r="AR47" s="219" t="str">
        <f>IF(MASTERprerequisitesMATRIX!AM44=1,DYNAMICprerequisites!AR$3,IF(MASTERprerequisitesMATRIX!AM44=2,DYNAMICprerequisites!AR$2,IF(MASTERprerequisitesMATRIX!AM44=3,DYNAMICprerequisites!AR$1,"")))</f>
        <v/>
      </c>
      <c r="AS47" s="219" t="str">
        <f>IF(MASTERprerequisitesMATRIX!AN44=1,DYNAMICprerequisites!AS$3,IF(MASTERprerequisitesMATRIX!AN44=2,DYNAMICprerequisites!AS$2,IF(MASTERprerequisitesMATRIX!AN44=3,DYNAMICprerequisites!AS$1,"")))</f>
        <v/>
      </c>
      <c r="AT47" s="219" t="str">
        <f>IF(MASTERprerequisitesMATRIX!AO44=1,DYNAMICprerequisites!AT$3,IF(MASTERprerequisitesMATRIX!AO44=2,DYNAMICprerequisites!AT$2,IF(MASTERprerequisitesMATRIX!AO44=3,DYNAMICprerequisites!AT$1,"")))</f>
        <v/>
      </c>
      <c r="AU47" s="219" t="str">
        <f>IF(MASTERprerequisitesMATRIX!AP44=1,DYNAMICprerequisites!AU$3,IF(MASTERprerequisitesMATRIX!AP44=2,DYNAMICprerequisites!AU$2,IF(MASTERprerequisitesMATRIX!AP44=3,DYNAMICprerequisites!AU$1,"")))</f>
        <v/>
      </c>
      <c r="AV47" s="219" t="str">
        <f>IF(MASTERprerequisitesMATRIX!AQ44=1,DYNAMICprerequisites!AV$3,IF(MASTERprerequisitesMATRIX!AQ44=2,DYNAMICprerequisites!AV$2,IF(MASTERprerequisitesMATRIX!AQ44=3,DYNAMICprerequisites!AV$1,"")))</f>
        <v/>
      </c>
      <c r="AW47" s="219" t="str">
        <f>IF(MASTERprerequisitesMATRIX!AR44=1,DYNAMICprerequisites!AW$3,IF(MASTERprerequisitesMATRIX!AR44=2,DYNAMICprerequisites!AW$2,IF(MASTERprerequisitesMATRIX!AR44=3,DYNAMICprerequisites!AW$1,"")))</f>
        <v/>
      </c>
      <c r="AX47" s="219" t="str">
        <f>IF(MASTERprerequisitesMATRIX!AS44=1,DYNAMICprerequisites!AX$3,IF(MASTERprerequisitesMATRIX!AS44=2,DYNAMICprerequisites!AX$2,IF(MASTERprerequisitesMATRIX!AS44=3,DYNAMICprerequisites!AX$1,"")))</f>
        <v/>
      </c>
      <c r="AY47" s="219" t="str">
        <f>IF(MASTERprerequisitesMATRIX!AT44=1,DYNAMICprerequisites!AY$3,IF(MASTERprerequisitesMATRIX!AT44=2,DYNAMICprerequisites!AY$2,IF(MASTERprerequisitesMATRIX!AT44=3,DYNAMICprerequisites!AY$1,"")))</f>
        <v/>
      </c>
      <c r="AZ47" s="219" t="str">
        <f>IF(MASTERprerequisitesMATRIX!AU44=1,DYNAMICprerequisites!AZ$3,IF(MASTERprerequisitesMATRIX!AU44=2,DYNAMICprerequisites!AZ$2,IF(MASTERprerequisitesMATRIX!AU44=3,DYNAMICprerequisites!AZ$1,"")))</f>
        <v/>
      </c>
      <c r="BA47" s="219" t="str">
        <f>IF(MASTERprerequisitesMATRIX!AV44=1,DYNAMICprerequisites!BA$3,IF(MASTERprerequisitesMATRIX!AV44=2,DYNAMICprerequisites!BA$2,IF(MASTERprerequisitesMATRIX!AV44=3,DYNAMICprerequisites!BA$1,"")))</f>
        <v/>
      </c>
      <c r="BB47" s="219" t="str">
        <f>IF(MASTERprerequisitesMATRIX!AW44=1,DYNAMICprerequisites!BB$3,IF(MASTERprerequisitesMATRIX!AW44=2,DYNAMICprerequisites!BB$2,IF(MASTERprerequisitesMATRIX!AW44=3,DYNAMICprerequisites!BB$1,"")))</f>
        <v/>
      </c>
      <c r="BC47" s="219" t="str">
        <f>IF(MASTERprerequisitesMATRIX!AX44=1,DYNAMICprerequisites!BC$3,IF(MASTERprerequisitesMATRIX!AX44=2,DYNAMICprerequisites!BC$2,IF(MASTERprerequisitesMATRIX!AX44=3,DYNAMICprerequisites!BC$1,"")))</f>
        <v/>
      </c>
      <c r="BD47" s="219" t="str">
        <f>IF(MASTERprerequisitesMATRIX!AY44=1,DYNAMICprerequisites!BD$3,IF(MASTERprerequisitesMATRIX!AY44=2,DYNAMICprerequisites!BD$2,IF(MASTERprerequisitesMATRIX!AY44=3,DYNAMICprerequisites!BD$1,"")))</f>
        <v/>
      </c>
      <c r="BE47" s="219" t="str">
        <f>IF(MASTERprerequisitesMATRIX!AZ44=1,DYNAMICprerequisites!BE$3,IF(MASTERprerequisitesMATRIX!AZ44=2,DYNAMICprerequisites!BE$2,IF(MASTERprerequisitesMATRIX!AZ44=3,DYNAMICprerequisites!BE$1,"")))</f>
        <v/>
      </c>
      <c r="BF47" s="219" t="str">
        <f>IF(MASTERprerequisitesMATRIX!BA44=1,DYNAMICprerequisites!BF$3,IF(MASTERprerequisitesMATRIX!BA44=2,DYNAMICprerequisites!BF$2,IF(MASTERprerequisitesMATRIX!BA44=3,DYNAMICprerequisites!BF$1,"")))</f>
        <v/>
      </c>
      <c r="BG47" s="219" t="str">
        <f>IF(MASTERprerequisitesMATRIX!BB44=1,DYNAMICprerequisites!BG$3,IF(MASTERprerequisitesMATRIX!BB44=2,DYNAMICprerequisites!BG$2,IF(MASTERprerequisitesMATRIX!BB44=3,DYNAMICprerequisites!BG$1,"")))</f>
        <v/>
      </c>
      <c r="BH47" s="219" t="str">
        <f>IF(MASTERprerequisitesMATRIX!BC44=1,DYNAMICprerequisites!BH$3,IF(MASTERprerequisitesMATRIX!BC44=2,DYNAMICprerequisites!BH$2,IF(MASTERprerequisitesMATRIX!BC44=3,DYNAMICprerequisites!BH$1,"")))</f>
        <v/>
      </c>
      <c r="BI47" s="219" t="str">
        <f>IF(MASTERprerequisitesMATRIX!BD44=1,DYNAMICprerequisites!BI$3,IF(MASTERprerequisitesMATRIX!BD44=2,DYNAMICprerequisites!BI$2,IF(MASTERprerequisitesMATRIX!BD44=3,DYNAMICprerequisites!BI$1,"")))</f>
        <v/>
      </c>
      <c r="BJ47" s="219" t="str">
        <f>IF(MASTERprerequisitesMATRIX!BE44=1,DYNAMICprerequisites!BJ$3,IF(MASTERprerequisitesMATRIX!BE44=2,DYNAMICprerequisites!BJ$2,IF(MASTERprerequisitesMATRIX!BE44=3,DYNAMICprerequisites!BJ$1,"")))</f>
        <v/>
      </c>
      <c r="BK47" s="219" t="str">
        <f>IF(MASTERprerequisitesMATRIX!BF44=1,DYNAMICprerequisites!BK$3,IF(MASTERprerequisitesMATRIX!BF44=2,DYNAMICprerequisites!BK$2,IF(MASTERprerequisitesMATRIX!BF44=3,DYNAMICprerequisites!BK$1,"")))</f>
        <v/>
      </c>
      <c r="BL47" s="219" t="str">
        <f>IF(MASTERprerequisitesMATRIX!BG44=1,DYNAMICprerequisites!BL$3,IF(MASTERprerequisitesMATRIX!BG44=2,DYNAMICprerequisites!BL$2,IF(MASTERprerequisitesMATRIX!BG44=3,DYNAMICprerequisites!BL$1,"")))</f>
        <v/>
      </c>
      <c r="BM47" s="219" t="str">
        <f>IF(MASTERprerequisitesMATRIX!BH44=1,DYNAMICprerequisites!BM$3,IF(MASTERprerequisitesMATRIX!BH44=2,DYNAMICprerequisites!BM$2,IF(MASTERprerequisitesMATRIX!BH44=3,DYNAMICprerequisites!BM$1,"")))</f>
        <v/>
      </c>
      <c r="BN47" s="219" t="str">
        <f>IF(MASTERprerequisitesMATRIX!BI44=1,DYNAMICprerequisites!BN$3,IF(MASTERprerequisitesMATRIX!BI44=2,DYNAMICprerequisites!BN$2,IF(MASTERprerequisitesMATRIX!BI44=3,DYNAMICprerequisites!BN$1,"")))</f>
        <v/>
      </c>
      <c r="BO47" s="219" t="str">
        <f>IF(MASTERprerequisitesMATRIX!BJ44=1,DYNAMICprerequisites!BO$3,IF(MASTERprerequisitesMATRIX!BJ44=2,DYNAMICprerequisites!BO$2,IF(MASTERprerequisitesMATRIX!BJ44=3,DYNAMICprerequisites!BO$1,"")))</f>
        <v/>
      </c>
      <c r="BP47" s="219" t="str">
        <f>IF(MASTERprerequisitesMATRIX!BK44=1,DYNAMICprerequisites!BP$3,IF(MASTERprerequisitesMATRIX!BK44=2,DYNAMICprerequisites!BP$2,IF(MASTERprerequisitesMATRIX!BK44=3,DYNAMICprerequisites!BP$1,"")))</f>
        <v/>
      </c>
      <c r="BQ47" s="219" t="str">
        <f>IF(MASTERprerequisitesMATRIX!BL44=1,DYNAMICprerequisites!BQ$3,IF(MASTERprerequisitesMATRIX!BL44=2,DYNAMICprerequisites!BQ$2,IF(MASTERprerequisitesMATRIX!BL44=3,DYNAMICprerequisites!BQ$1,"")))</f>
        <v/>
      </c>
      <c r="BR47" s="219" t="str">
        <f>IF(MASTERprerequisitesMATRIX!BM44=1,DYNAMICprerequisites!BR$3,IF(MASTERprerequisitesMATRIX!BM44=2,DYNAMICprerequisites!BR$2,IF(MASTERprerequisitesMATRIX!BM44=3,DYNAMICprerequisites!BR$1,"")))</f>
        <v/>
      </c>
      <c r="BS47" s="219" t="str">
        <f>IF(MASTERprerequisitesMATRIX!BN44=1,DYNAMICprerequisites!BS$3,IF(MASTERprerequisitesMATRIX!BN44=2,DYNAMICprerequisites!BS$2,IF(MASTERprerequisitesMATRIX!BN44=3,DYNAMICprerequisites!BS$1,"")))</f>
        <v/>
      </c>
      <c r="BT47" s="219" t="str">
        <f>IF(MASTERprerequisitesMATRIX!BO44=1,DYNAMICprerequisites!BT$3,IF(MASTERprerequisitesMATRIX!BO44=2,DYNAMICprerequisites!BT$2,IF(MASTERprerequisitesMATRIX!BO44=3,DYNAMICprerequisites!BT$1,"")))</f>
        <v/>
      </c>
      <c r="BU47" s="219" t="str">
        <f>IF(MASTERprerequisitesMATRIX!BP44=1,DYNAMICprerequisites!BU$3,IF(MASTERprerequisitesMATRIX!BP44=2,DYNAMICprerequisites!BU$2,IF(MASTERprerequisitesMATRIX!BP44=3,DYNAMICprerequisites!BU$1,"")))</f>
        <v/>
      </c>
      <c r="BV47" s="219" t="str">
        <f>IF(MASTERprerequisitesMATRIX!BQ44=1,DYNAMICprerequisites!BV$3,IF(MASTERprerequisitesMATRIX!BQ44=2,DYNAMICprerequisites!BV$2,IF(MASTERprerequisitesMATRIX!BQ44=3,DYNAMICprerequisites!BV$1,"")))</f>
        <v/>
      </c>
      <c r="BW47" s="219" t="str">
        <f>IF(MASTERprerequisitesMATRIX!BR44=1,DYNAMICprerequisites!BW$3,IF(MASTERprerequisitesMATRIX!BR44=2,DYNAMICprerequisites!BW$2,IF(MASTERprerequisitesMATRIX!BR44=3,DYNAMICprerequisites!BW$1,"")))</f>
        <v/>
      </c>
      <c r="BX47" s="219" t="str">
        <f>IF(MASTERprerequisitesMATRIX!BS44=1,DYNAMICprerequisites!BX$3,IF(MASTERprerequisitesMATRIX!BS44=2,DYNAMICprerequisites!BX$2,IF(MASTERprerequisitesMATRIX!BS44=3,DYNAMICprerequisites!BX$1,"")))</f>
        <v/>
      </c>
      <c r="BY47" s="219" t="str">
        <f>IF(MASTERprerequisitesMATRIX!BT44=1,DYNAMICprerequisites!BY$3,IF(MASTERprerequisitesMATRIX!BT44=2,DYNAMICprerequisites!BY$2,IF(MASTERprerequisitesMATRIX!BT44=3,DYNAMICprerequisites!BY$1,"")))</f>
        <v/>
      </c>
      <c r="BZ47" s="219" t="str">
        <f>IF(MASTERprerequisitesMATRIX!BU44=1,DYNAMICprerequisites!BZ$3,IF(MASTERprerequisitesMATRIX!BU44=2,DYNAMICprerequisites!BZ$2,IF(MASTERprerequisitesMATRIX!BU44=3,DYNAMICprerequisites!BZ$1,"")))</f>
        <v/>
      </c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  <c r="EM47" s="219"/>
      <c r="EN47" s="219"/>
      <c r="EO47" s="219"/>
      <c r="EP47" s="219"/>
      <c r="EQ47" s="219"/>
      <c r="ER47" s="219"/>
      <c r="ES47" s="219"/>
      <c r="ET47" s="219"/>
      <c r="EU47" s="219"/>
      <c r="EV47" s="219"/>
      <c r="EW47" s="219"/>
      <c r="EX47" s="219"/>
      <c r="EY47" s="219"/>
      <c r="EZ47" s="219"/>
      <c r="FA47" s="219"/>
      <c r="FB47" s="219"/>
      <c r="FC47" s="219"/>
      <c r="FD47" s="219"/>
      <c r="FE47" s="219"/>
      <c r="FF47" s="219"/>
      <c r="FG47" s="219"/>
      <c r="FH47" s="219"/>
      <c r="FI47" s="219"/>
      <c r="FJ47" s="219"/>
      <c r="FK47" s="219"/>
      <c r="FL47" s="219"/>
      <c r="FM47" s="219"/>
      <c r="FN47" s="219"/>
      <c r="FO47" s="219"/>
      <c r="FP47" s="219"/>
      <c r="FQ47" s="219"/>
      <c r="FR47" s="219"/>
      <c r="FS47" s="219"/>
      <c r="FT47" s="219"/>
      <c r="FU47" s="219"/>
      <c r="FV47" s="219"/>
      <c r="FW47" s="219"/>
      <c r="FX47" s="219"/>
      <c r="FY47" s="219"/>
      <c r="FZ47" s="219"/>
      <c r="GA47" s="219"/>
      <c r="GB47" s="219"/>
      <c r="GC47" s="219"/>
      <c r="GD47" s="219"/>
      <c r="GE47" s="219"/>
      <c r="GF47" s="219"/>
      <c r="GG47" s="219"/>
      <c r="GH47" s="219"/>
      <c r="GI47" s="219"/>
      <c r="GJ47" s="219"/>
      <c r="GK47" s="219"/>
      <c r="GL47" s="219"/>
      <c r="GM47" s="219"/>
      <c r="GN47" s="219"/>
      <c r="GO47" s="219"/>
      <c r="GP47" s="219"/>
      <c r="GQ47" s="219"/>
      <c r="GR47" s="219"/>
      <c r="GS47" s="219"/>
      <c r="GT47" s="219"/>
      <c r="GU47" s="219"/>
      <c r="GV47" s="219"/>
      <c r="GW47" s="219"/>
      <c r="GX47" s="219"/>
      <c r="GY47" s="219"/>
      <c r="GZ47" s="219"/>
      <c r="HA47" s="219"/>
      <c r="HB47" s="219"/>
      <c r="HC47" s="219"/>
      <c r="HD47" s="219"/>
      <c r="HE47" s="219"/>
      <c r="HF47" s="219"/>
      <c r="HG47" s="219"/>
      <c r="HH47" s="219"/>
      <c r="HI47" s="219"/>
      <c r="HJ47" s="219"/>
      <c r="HK47" s="219"/>
      <c r="HL47" s="219"/>
      <c r="HM47" s="219"/>
      <c r="HN47" s="219"/>
      <c r="HO47" s="219"/>
      <c r="HP47" s="219"/>
      <c r="HQ47" s="219"/>
      <c r="HR47" s="219"/>
      <c r="HS47" s="219"/>
      <c r="HT47" s="219"/>
      <c r="HU47" s="219"/>
      <c r="HV47" s="219"/>
      <c r="HW47" s="219"/>
      <c r="HX47" s="219"/>
      <c r="HY47" s="219"/>
      <c r="HZ47" s="219"/>
      <c r="IA47" s="219"/>
      <c r="IB47" s="219"/>
      <c r="IC47" s="219"/>
      <c r="ID47" s="219"/>
      <c r="IE47" s="219"/>
      <c r="IF47" s="219"/>
      <c r="IG47" s="219"/>
      <c r="IH47" s="219"/>
      <c r="II47" s="219"/>
      <c r="IJ47" s="219"/>
      <c r="IK47" s="219"/>
      <c r="IL47" s="219"/>
      <c r="IM47" s="219"/>
      <c r="IN47" s="219"/>
      <c r="IO47" s="219"/>
      <c r="IP47" s="219"/>
      <c r="IQ47" s="219"/>
      <c r="IR47" s="219"/>
      <c r="IS47" s="219"/>
      <c r="IT47" s="219"/>
      <c r="IU47" s="219"/>
      <c r="IV47" s="219"/>
      <c r="IW47" s="219"/>
      <c r="IX47" s="219"/>
      <c r="IY47" s="219"/>
      <c r="IZ47" s="219"/>
      <c r="JA47" s="219"/>
      <c r="JB47" s="219"/>
      <c r="JC47" s="219"/>
      <c r="JD47" s="219"/>
      <c r="JE47" s="219"/>
      <c r="JF47" s="219"/>
      <c r="JG47" s="219"/>
      <c r="JH47" s="219"/>
      <c r="JI47" s="219"/>
      <c r="JJ47" s="219"/>
      <c r="JK47" s="219"/>
      <c r="JL47" s="219"/>
      <c r="JM47" s="219"/>
      <c r="JN47" s="219"/>
      <c r="JO47" s="219"/>
      <c r="JP47" s="219"/>
      <c r="JQ47" s="219"/>
      <c r="JR47" s="219"/>
      <c r="JS47" s="219"/>
      <c r="JT47" s="219"/>
      <c r="JU47" s="219"/>
      <c r="JV47" s="219"/>
      <c r="JW47" s="219"/>
      <c r="JX47" s="219"/>
      <c r="JY47" s="219"/>
      <c r="JZ47" s="219"/>
      <c r="KA47" s="219"/>
      <c r="KB47" s="219"/>
      <c r="KC47" s="219"/>
      <c r="KD47" s="219"/>
      <c r="KE47" s="219"/>
      <c r="KF47" s="219"/>
      <c r="KG47" s="219"/>
      <c r="KH47" s="219"/>
      <c r="KI47" s="219"/>
      <c r="KJ47" s="219"/>
      <c r="KK47" s="219"/>
      <c r="KL47" s="219"/>
      <c r="KM47" s="219"/>
      <c r="KN47" s="219"/>
      <c r="KO47" s="219"/>
      <c r="KP47" s="219"/>
      <c r="KQ47" s="219"/>
      <c r="KR47" s="219"/>
      <c r="KS47" s="219"/>
      <c r="KT47" s="219"/>
      <c r="KU47" s="219"/>
      <c r="KV47" s="219"/>
      <c r="KW47" s="219"/>
      <c r="KX47" s="219"/>
      <c r="KY47" s="219"/>
      <c r="KZ47" s="219"/>
      <c r="LA47" s="219"/>
      <c r="LB47" s="219"/>
      <c r="LC47" s="219"/>
      <c r="LD47" s="219"/>
      <c r="LE47" s="219"/>
    </row>
    <row r="48" spans="1:317" x14ac:dyDescent="0.25">
      <c r="A48" s="214" t="str">
        <f t="shared" si="8"/>
        <v>FIN 460</v>
      </c>
      <c r="B48" s="214" t="str">
        <f t="shared" si="9"/>
        <v>SP</v>
      </c>
      <c r="C48" s="214" t="str">
        <f t="shared" si="10"/>
        <v>International Financial Management</v>
      </c>
      <c r="D48" s="214" t="str">
        <f t="shared" si="11"/>
        <v>FIN 338*</v>
      </c>
      <c r="E48" s="214" t="str">
        <f t="shared" ca="1" si="12"/>
        <v>FIN 338 ("C" or better)</v>
      </c>
      <c r="F48" s="211" t="str">
        <f>MASTERprerequisitesMATRIX!A45</f>
        <v>FIN 460</v>
      </c>
      <c r="G48" s="211" t="str">
        <f>MASTERprerequisitesMATRIX!B45</f>
        <v>SP</v>
      </c>
      <c r="H48" s="211" t="str">
        <f>MASTERprerequisitesMATRIX!C45</f>
        <v>International Financial Management</v>
      </c>
      <c r="I48" s="211" t="str">
        <f>MASTERprerequisitesMATRIX!D45</f>
        <v>FIN 338*</v>
      </c>
      <c r="J48" s="218" t="str">
        <f>IF(MASTERprerequisitesMATRIX!E45=1,DYNAMICprerequisites!J$3,IF(MASTERprerequisitesMATRIX!E45=2,DYNAMICprerequisites!J$2,IF(MASTERprerequisitesMATRIX!E45=3,DYNAMICprerequisites!J$1,"")))</f>
        <v/>
      </c>
      <c r="K48" s="219" t="str">
        <f>IF(MASTERprerequisitesMATRIX!F45=1,DYNAMICprerequisites!K$3,IF(MASTERprerequisitesMATRIX!F45=2,DYNAMICprerequisites!K$2,IF(MASTERprerequisitesMATRIX!F45=3,DYNAMICprerequisites!K$1,"")))</f>
        <v/>
      </c>
      <c r="L48" s="219" t="str">
        <f>IF(MASTERprerequisitesMATRIX!G45=1,DYNAMICprerequisites!L$3,IF(MASTERprerequisitesMATRIX!G45=2,DYNAMICprerequisites!L$2,IF(MASTERprerequisitesMATRIX!G45=3,DYNAMICprerequisites!L$1,"")))</f>
        <v/>
      </c>
      <c r="M48" s="219" t="str">
        <f>IF(MASTERprerequisitesMATRIX!H45=1,DYNAMICprerequisites!M$3,IF(MASTERprerequisitesMATRIX!H45=2,DYNAMICprerequisites!M$2,IF(MASTERprerequisitesMATRIX!H45=3,DYNAMICprerequisites!M$1,"")))</f>
        <v/>
      </c>
      <c r="N48" s="219" t="str">
        <f>IF(MASTERprerequisitesMATRIX!I45=1,DYNAMICprerequisites!N$3,IF(MASTERprerequisitesMATRIX!I45=2,DYNAMICprerequisites!N$2,IF(MASTERprerequisitesMATRIX!I45=3,DYNAMICprerequisites!N$1,"")))</f>
        <v/>
      </c>
      <c r="O48" s="219" t="str">
        <f>IF(MASTERprerequisitesMATRIX!J45=1,DYNAMICprerequisites!O$3,IF(MASTERprerequisitesMATRIX!J45=2,DYNAMICprerequisites!O$2,IF(MASTERprerequisitesMATRIX!J45=3,DYNAMICprerequisites!O$1,"")))</f>
        <v/>
      </c>
      <c r="P48" s="219" t="str">
        <f>IF(MASTERprerequisitesMATRIX!K45=1,DYNAMICprerequisites!P$3,IF(MASTERprerequisitesMATRIX!K45=2,DYNAMICprerequisites!P$2,IF(MASTERprerequisitesMATRIX!K45=3,DYNAMICprerequisites!P$1,"")))</f>
        <v/>
      </c>
      <c r="Q48" s="219" t="str">
        <f>IF(MASTERprerequisitesMATRIX!L45=1,DYNAMICprerequisites!Q$3,IF(MASTERprerequisitesMATRIX!L45=2,DYNAMICprerequisites!Q$2,IF(MASTERprerequisitesMATRIX!L45=3,DYNAMICprerequisites!Q$1,"")))</f>
        <v/>
      </c>
      <c r="R48" s="219" t="str">
        <f>IF(MASTERprerequisitesMATRIX!M45=1,DYNAMICprerequisites!R$3,IF(MASTERprerequisitesMATRIX!M45=2,DYNAMICprerequisites!R$2,IF(MASTERprerequisitesMATRIX!M45=3,DYNAMICprerequisites!R$1,"")))</f>
        <v/>
      </c>
      <c r="S48" s="219" t="str">
        <f>IF(MASTERprerequisitesMATRIX!N45=1,DYNAMICprerequisites!S$3,IF(MASTERprerequisitesMATRIX!N45=2,DYNAMICprerequisites!S$2,IF(MASTERprerequisitesMATRIX!N45=3,DYNAMICprerequisites!S$1,"")))</f>
        <v/>
      </c>
      <c r="T48" s="219" t="str">
        <f>IF(MASTERprerequisitesMATRIX!O45=1,DYNAMICprerequisites!T$3,IF(MASTERprerequisitesMATRIX!O45=2,DYNAMICprerequisites!T$2,IF(MASTERprerequisitesMATRIX!O45=3,DYNAMICprerequisites!T$1,"")))</f>
        <v/>
      </c>
      <c r="U48" s="219" t="str">
        <f>IF(MASTERprerequisitesMATRIX!P45=1,DYNAMICprerequisites!U$3,IF(MASTERprerequisitesMATRIX!P45=2,DYNAMICprerequisites!U$2,IF(MASTERprerequisitesMATRIX!P45=3,DYNAMICprerequisites!U$1,"")))</f>
        <v/>
      </c>
      <c r="V48" s="219" t="str">
        <f>IF(MASTERprerequisitesMATRIX!Q45=1,DYNAMICprerequisites!V$3,IF(MASTERprerequisitesMATRIX!Q45=2,DYNAMICprerequisites!V$2,IF(MASTERprerequisitesMATRIX!Q45=3,DYNAMICprerequisites!V$1,"")))</f>
        <v/>
      </c>
      <c r="W48" s="219" t="str">
        <f>IF(MASTERprerequisitesMATRIX!R45=1,DYNAMICprerequisites!W$3,IF(MASTERprerequisitesMATRIX!R45=2,DYNAMICprerequisites!W$2,IF(MASTERprerequisitesMATRIX!R45=3,DYNAMICprerequisites!W$1,"")))</f>
        <v/>
      </c>
      <c r="X48" s="219" t="str">
        <f ca="1">IF(MASTERprerequisitesMATRIX!S45=1,DYNAMICprerequisites!X$3,IF(MASTERprerequisitesMATRIX!S45=2,DYNAMICprerequisites!X$2,IF(MASTERprerequisitesMATRIX!S45=3,DYNAMICprerequisites!X$1,"")))</f>
        <v xml:space="preserve"> FIN 338 ("C" or better) </v>
      </c>
      <c r="Y48" s="219" t="str">
        <f>IF(MASTERprerequisitesMATRIX!T45=1,DYNAMICprerequisites!Y$3,IF(MASTERprerequisitesMATRIX!T45=2,DYNAMICprerequisites!Y$2,IF(MASTERprerequisitesMATRIX!T45=3,DYNAMICprerequisites!Y$1,"")))</f>
        <v/>
      </c>
      <c r="Z48" s="219" t="str">
        <f>IF(MASTERprerequisitesMATRIX!U45=1,DYNAMICprerequisites!Z$3,IF(MASTERprerequisitesMATRIX!U45=2,DYNAMICprerequisites!Z$2,IF(MASTERprerequisitesMATRIX!U45=3,DYNAMICprerequisites!Z$1,"")))</f>
        <v/>
      </c>
      <c r="AA48" s="219" t="str">
        <f>IF(MASTERprerequisitesMATRIX!V45=1,DYNAMICprerequisites!AA$3,IF(MASTERprerequisitesMATRIX!V45=2,DYNAMICprerequisites!AA$2,IF(MASTERprerequisitesMATRIX!V45=3,DYNAMICprerequisites!AA$1,"")))</f>
        <v/>
      </c>
      <c r="AB48" s="219" t="str">
        <f>IF(MASTERprerequisitesMATRIX!W45=1,DYNAMICprerequisites!AB$3,IF(MASTERprerequisitesMATRIX!W45=2,DYNAMICprerequisites!AB$2,IF(MASTERprerequisitesMATRIX!W45=3,DYNAMICprerequisites!AB$1,"")))</f>
        <v/>
      </c>
      <c r="AC48" s="219" t="str">
        <f>IF(MASTERprerequisitesMATRIX!X45=1,DYNAMICprerequisites!AC$3,IF(MASTERprerequisitesMATRIX!X45=2,DYNAMICprerequisites!AC$2,IF(MASTERprerequisitesMATRIX!X45=3,DYNAMICprerequisites!AC$1,"")))</f>
        <v/>
      </c>
      <c r="AD48" s="219" t="str">
        <f>IF(MASTERprerequisitesMATRIX!Y45=1,DYNAMICprerequisites!AD$3,IF(MASTERprerequisitesMATRIX!Y45=2,DYNAMICprerequisites!AD$2,IF(MASTERprerequisitesMATRIX!Y45=3,DYNAMICprerequisites!AD$1,"")))</f>
        <v/>
      </c>
      <c r="AE48" s="219" t="str">
        <f>IF(MASTERprerequisitesMATRIX!Z45=1,DYNAMICprerequisites!AE$3,IF(MASTERprerequisitesMATRIX!Z45=2,DYNAMICprerequisites!AE$2,IF(MASTERprerequisitesMATRIX!Z45=3,DYNAMICprerequisites!AE$1,"")))</f>
        <v/>
      </c>
      <c r="AF48" s="219" t="str">
        <f>IF(MASTERprerequisitesMATRIX!AA45=1,DYNAMICprerequisites!AF$3,IF(MASTERprerequisitesMATRIX!AA45=2,DYNAMICprerequisites!AF$2,IF(MASTERprerequisitesMATRIX!AA45=3,DYNAMICprerequisites!AF$1,"")))</f>
        <v/>
      </c>
      <c r="AG48" s="219" t="str">
        <f>IF(MASTERprerequisitesMATRIX!AB45=1,DYNAMICprerequisites!AG$3,IF(MASTERprerequisitesMATRIX!AB45=2,DYNAMICprerequisites!AG$2,IF(MASTERprerequisitesMATRIX!AB45=3,DYNAMICprerequisites!AG$1,"")))</f>
        <v/>
      </c>
      <c r="AH48" s="219" t="str">
        <f>IF(MASTERprerequisitesMATRIX!AC45=1,DYNAMICprerequisites!AH$3,IF(MASTERprerequisitesMATRIX!AC45=2,DYNAMICprerequisites!AH$2,IF(MASTERprerequisitesMATRIX!AC45=3,DYNAMICprerequisites!AH$1,"")))</f>
        <v/>
      </c>
      <c r="AI48" s="219" t="str">
        <f>IF(MASTERprerequisitesMATRIX!AD45=1,DYNAMICprerequisites!AI$3,IF(MASTERprerequisitesMATRIX!AD45=2,DYNAMICprerequisites!AI$2,IF(MASTERprerequisitesMATRIX!AD45=3,DYNAMICprerequisites!AI$1,"")))</f>
        <v/>
      </c>
      <c r="AJ48" s="219" t="str">
        <f>IF(MASTERprerequisitesMATRIX!AE45=1,DYNAMICprerequisites!AJ$3,IF(MASTERprerequisitesMATRIX!AE45=2,DYNAMICprerequisites!AJ$2,IF(MASTERprerequisitesMATRIX!AE45=3,DYNAMICprerequisites!AJ$1,"")))</f>
        <v/>
      </c>
      <c r="AK48" s="219" t="str">
        <f>IF(MASTERprerequisitesMATRIX!AF45=1,DYNAMICprerequisites!AK$3,IF(MASTERprerequisitesMATRIX!AF45=2,DYNAMICprerequisites!AK$2,IF(MASTERprerequisitesMATRIX!AF45=3,DYNAMICprerequisites!AK$1,"")))</f>
        <v/>
      </c>
      <c r="AL48" s="219" t="str">
        <f>IF(MASTERprerequisitesMATRIX!AG45=1,DYNAMICprerequisites!AL$3,IF(MASTERprerequisitesMATRIX!AG45=2,DYNAMICprerequisites!AL$2,IF(MASTERprerequisitesMATRIX!AG45=3,DYNAMICprerequisites!AL$1,"")))</f>
        <v/>
      </c>
      <c r="AM48" s="219" t="str">
        <f>IF(MASTERprerequisitesMATRIX!AH45=1,DYNAMICprerequisites!AM$3,IF(MASTERprerequisitesMATRIX!AH45=2,DYNAMICprerequisites!AM$2,IF(MASTERprerequisitesMATRIX!AH45=3,DYNAMICprerequisites!AM$1,"")))</f>
        <v/>
      </c>
      <c r="AN48" s="219" t="str">
        <f>IF(MASTERprerequisitesMATRIX!AI45=1,DYNAMICprerequisites!AN$3,IF(MASTERprerequisitesMATRIX!AI45=2,DYNAMICprerequisites!AN$2,IF(MASTERprerequisitesMATRIX!AI45=3,DYNAMICprerequisites!AN$1,"")))</f>
        <v/>
      </c>
      <c r="AO48" s="219" t="str">
        <f>IF(MASTERprerequisitesMATRIX!AJ45=1,DYNAMICprerequisites!AO$3,IF(MASTERprerequisitesMATRIX!AJ45=2,DYNAMICprerequisites!AO$2,IF(MASTERprerequisitesMATRIX!AJ45=3,DYNAMICprerequisites!AO$1,"")))</f>
        <v/>
      </c>
      <c r="AP48" s="219" t="str">
        <f>IF(MASTERprerequisitesMATRIX!AK45=1,DYNAMICprerequisites!AP$3,IF(MASTERprerequisitesMATRIX!AK45=2,DYNAMICprerequisites!AP$2,IF(MASTERprerequisitesMATRIX!AK45=3,DYNAMICprerequisites!AP$1,"")))</f>
        <v/>
      </c>
      <c r="AQ48" s="219" t="str">
        <f>IF(MASTERprerequisitesMATRIX!AL45=1,DYNAMICprerequisites!AQ$3,IF(MASTERprerequisitesMATRIX!AL45=2,DYNAMICprerequisites!AQ$2,IF(MASTERprerequisitesMATRIX!AL45=3,DYNAMICprerequisites!AQ$1,"")))</f>
        <v/>
      </c>
      <c r="AR48" s="219" t="str">
        <f>IF(MASTERprerequisitesMATRIX!AM45=1,DYNAMICprerequisites!AR$3,IF(MASTERprerequisitesMATRIX!AM45=2,DYNAMICprerequisites!AR$2,IF(MASTERprerequisitesMATRIX!AM45=3,DYNAMICprerequisites!AR$1,"")))</f>
        <v/>
      </c>
      <c r="AS48" s="219" t="str">
        <f>IF(MASTERprerequisitesMATRIX!AN45=1,DYNAMICprerequisites!AS$3,IF(MASTERprerequisitesMATRIX!AN45=2,DYNAMICprerequisites!AS$2,IF(MASTERprerequisitesMATRIX!AN45=3,DYNAMICprerequisites!AS$1,"")))</f>
        <v/>
      </c>
      <c r="AT48" s="219" t="str">
        <f>IF(MASTERprerequisitesMATRIX!AO45=1,DYNAMICprerequisites!AT$3,IF(MASTERprerequisitesMATRIX!AO45=2,DYNAMICprerequisites!AT$2,IF(MASTERprerequisitesMATRIX!AO45=3,DYNAMICprerequisites!AT$1,"")))</f>
        <v/>
      </c>
      <c r="AU48" s="219" t="str">
        <f>IF(MASTERprerequisitesMATRIX!AP45=1,DYNAMICprerequisites!AU$3,IF(MASTERprerequisitesMATRIX!AP45=2,DYNAMICprerequisites!AU$2,IF(MASTERprerequisitesMATRIX!AP45=3,DYNAMICprerequisites!AU$1,"")))</f>
        <v/>
      </c>
      <c r="AV48" s="219" t="str">
        <f>IF(MASTERprerequisitesMATRIX!AQ45=1,DYNAMICprerequisites!AV$3,IF(MASTERprerequisitesMATRIX!AQ45=2,DYNAMICprerequisites!AV$2,IF(MASTERprerequisitesMATRIX!AQ45=3,DYNAMICprerequisites!AV$1,"")))</f>
        <v/>
      </c>
      <c r="AW48" s="219" t="str">
        <f>IF(MASTERprerequisitesMATRIX!AR45=1,DYNAMICprerequisites!AW$3,IF(MASTERprerequisitesMATRIX!AR45=2,DYNAMICprerequisites!AW$2,IF(MASTERprerequisitesMATRIX!AR45=3,DYNAMICprerequisites!AW$1,"")))</f>
        <v/>
      </c>
      <c r="AX48" s="219" t="str">
        <f>IF(MASTERprerequisitesMATRIX!AS45=1,DYNAMICprerequisites!AX$3,IF(MASTERprerequisitesMATRIX!AS45=2,DYNAMICprerequisites!AX$2,IF(MASTERprerequisitesMATRIX!AS45=3,DYNAMICprerequisites!AX$1,"")))</f>
        <v/>
      </c>
      <c r="AY48" s="219" t="str">
        <f>IF(MASTERprerequisitesMATRIX!AT45=1,DYNAMICprerequisites!AY$3,IF(MASTERprerequisitesMATRIX!AT45=2,DYNAMICprerequisites!AY$2,IF(MASTERprerequisitesMATRIX!AT45=3,DYNAMICprerequisites!AY$1,"")))</f>
        <v/>
      </c>
      <c r="AZ48" s="219" t="str">
        <f>IF(MASTERprerequisitesMATRIX!AU45=1,DYNAMICprerequisites!AZ$3,IF(MASTERprerequisitesMATRIX!AU45=2,DYNAMICprerequisites!AZ$2,IF(MASTERprerequisitesMATRIX!AU45=3,DYNAMICprerequisites!AZ$1,"")))</f>
        <v/>
      </c>
      <c r="BA48" s="219" t="str">
        <f>IF(MASTERprerequisitesMATRIX!AV45=1,DYNAMICprerequisites!BA$3,IF(MASTERprerequisitesMATRIX!AV45=2,DYNAMICprerequisites!BA$2,IF(MASTERprerequisitesMATRIX!AV45=3,DYNAMICprerequisites!BA$1,"")))</f>
        <v/>
      </c>
      <c r="BB48" s="219" t="str">
        <f>IF(MASTERprerequisitesMATRIX!AW45=1,DYNAMICprerequisites!BB$3,IF(MASTERprerequisitesMATRIX!AW45=2,DYNAMICprerequisites!BB$2,IF(MASTERprerequisitesMATRIX!AW45=3,DYNAMICprerequisites!BB$1,"")))</f>
        <v/>
      </c>
      <c r="BC48" s="219" t="str">
        <f>IF(MASTERprerequisitesMATRIX!AX45=1,DYNAMICprerequisites!BC$3,IF(MASTERprerequisitesMATRIX!AX45=2,DYNAMICprerequisites!BC$2,IF(MASTERprerequisitesMATRIX!AX45=3,DYNAMICprerequisites!BC$1,"")))</f>
        <v/>
      </c>
      <c r="BD48" s="219" t="str">
        <f>IF(MASTERprerequisitesMATRIX!AY45=1,DYNAMICprerequisites!BD$3,IF(MASTERprerequisitesMATRIX!AY45=2,DYNAMICprerequisites!BD$2,IF(MASTERprerequisitesMATRIX!AY45=3,DYNAMICprerequisites!BD$1,"")))</f>
        <v/>
      </c>
      <c r="BE48" s="219" t="str">
        <f>IF(MASTERprerequisitesMATRIX!AZ45=1,DYNAMICprerequisites!BE$3,IF(MASTERprerequisitesMATRIX!AZ45=2,DYNAMICprerequisites!BE$2,IF(MASTERprerequisitesMATRIX!AZ45=3,DYNAMICprerequisites!BE$1,"")))</f>
        <v/>
      </c>
      <c r="BF48" s="219" t="str">
        <f>IF(MASTERprerequisitesMATRIX!BA45=1,DYNAMICprerequisites!BF$3,IF(MASTERprerequisitesMATRIX!BA45=2,DYNAMICprerequisites!BF$2,IF(MASTERprerequisitesMATRIX!BA45=3,DYNAMICprerequisites!BF$1,"")))</f>
        <v/>
      </c>
      <c r="BG48" s="219" t="str">
        <f>IF(MASTERprerequisitesMATRIX!BB45=1,DYNAMICprerequisites!BG$3,IF(MASTERprerequisitesMATRIX!BB45=2,DYNAMICprerequisites!BG$2,IF(MASTERprerequisitesMATRIX!BB45=3,DYNAMICprerequisites!BG$1,"")))</f>
        <v/>
      </c>
      <c r="BH48" s="219" t="str">
        <f>IF(MASTERprerequisitesMATRIX!BC45=1,DYNAMICprerequisites!BH$3,IF(MASTERprerequisitesMATRIX!BC45=2,DYNAMICprerequisites!BH$2,IF(MASTERprerequisitesMATRIX!BC45=3,DYNAMICprerequisites!BH$1,"")))</f>
        <v/>
      </c>
      <c r="BI48" s="219" t="str">
        <f>IF(MASTERprerequisitesMATRIX!BD45=1,DYNAMICprerequisites!BI$3,IF(MASTERprerequisitesMATRIX!BD45=2,DYNAMICprerequisites!BI$2,IF(MASTERprerequisitesMATRIX!BD45=3,DYNAMICprerequisites!BI$1,"")))</f>
        <v/>
      </c>
      <c r="BJ48" s="219" t="str">
        <f>IF(MASTERprerequisitesMATRIX!BE45=1,DYNAMICprerequisites!BJ$3,IF(MASTERprerequisitesMATRIX!BE45=2,DYNAMICprerequisites!BJ$2,IF(MASTERprerequisitesMATRIX!BE45=3,DYNAMICprerequisites!BJ$1,"")))</f>
        <v/>
      </c>
      <c r="BK48" s="219" t="str">
        <f>IF(MASTERprerequisitesMATRIX!BF45=1,DYNAMICprerequisites!BK$3,IF(MASTERprerequisitesMATRIX!BF45=2,DYNAMICprerequisites!BK$2,IF(MASTERprerequisitesMATRIX!BF45=3,DYNAMICprerequisites!BK$1,"")))</f>
        <v/>
      </c>
      <c r="BL48" s="219" t="str">
        <f>IF(MASTERprerequisitesMATRIX!BG45=1,DYNAMICprerequisites!BL$3,IF(MASTERprerequisitesMATRIX!BG45=2,DYNAMICprerequisites!BL$2,IF(MASTERprerequisitesMATRIX!BG45=3,DYNAMICprerequisites!BL$1,"")))</f>
        <v/>
      </c>
      <c r="BM48" s="219" t="str">
        <f>IF(MASTERprerequisitesMATRIX!BH45=1,DYNAMICprerequisites!BM$3,IF(MASTERprerequisitesMATRIX!BH45=2,DYNAMICprerequisites!BM$2,IF(MASTERprerequisitesMATRIX!BH45=3,DYNAMICprerequisites!BM$1,"")))</f>
        <v/>
      </c>
      <c r="BN48" s="219" t="str">
        <f>IF(MASTERprerequisitesMATRIX!BI45=1,DYNAMICprerequisites!BN$3,IF(MASTERprerequisitesMATRIX!BI45=2,DYNAMICprerequisites!BN$2,IF(MASTERprerequisitesMATRIX!BI45=3,DYNAMICprerequisites!BN$1,"")))</f>
        <v/>
      </c>
      <c r="BO48" s="219" t="str">
        <f>IF(MASTERprerequisitesMATRIX!BJ45=1,DYNAMICprerequisites!BO$3,IF(MASTERprerequisitesMATRIX!BJ45=2,DYNAMICprerequisites!BO$2,IF(MASTERprerequisitesMATRIX!BJ45=3,DYNAMICprerequisites!BO$1,"")))</f>
        <v/>
      </c>
      <c r="BP48" s="219" t="str">
        <f>IF(MASTERprerequisitesMATRIX!BK45=1,DYNAMICprerequisites!BP$3,IF(MASTERprerequisitesMATRIX!BK45=2,DYNAMICprerequisites!BP$2,IF(MASTERprerequisitesMATRIX!BK45=3,DYNAMICprerequisites!BP$1,"")))</f>
        <v/>
      </c>
      <c r="BQ48" s="219" t="str">
        <f>IF(MASTERprerequisitesMATRIX!BL45=1,DYNAMICprerequisites!BQ$3,IF(MASTERprerequisitesMATRIX!BL45=2,DYNAMICprerequisites!BQ$2,IF(MASTERprerequisitesMATRIX!BL45=3,DYNAMICprerequisites!BQ$1,"")))</f>
        <v/>
      </c>
      <c r="BR48" s="219" t="str">
        <f>IF(MASTERprerequisitesMATRIX!BM45=1,DYNAMICprerequisites!BR$3,IF(MASTERprerequisitesMATRIX!BM45=2,DYNAMICprerequisites!BR$2,IF(MASTERprerequisitesMATRIX!BM45=3,DYNAMICprerequisites!BR$1,"")))</f>
        <v/>
      </c>
      <c r="BS48" s="219" t="str">
        <f>IF(MASTERprerequisitesMATRIX!BN45=1,DYNAMICprerequisites!BS$3,IF(MASTERprerequisitesMATRIX!BN45=2,DYNAMICprerequisites!BS$2,IF(MASTERprerequisitesMATRIX!BN45=3,DYNAMICprerequisites!BS$1,"")))</f>
        <v/>
      </c>
      <c r="BT48" s="219" t="str">
        <f>IF(MASTERprerequisitesMATRIX!BO45=1,DYNAMICprerequisites!BT$3,IF(MASTERprerequisitesMATRIX!BO45=2,DYNAMICprerequisites!BT$2,IF(MASTERprerequisitesMATRIX!BO45=3,DYNAMICprerequisites!BT$1,"")))</f>
        <v/>
      </c>
      <c r="BU48" s="219" t="str">
        <f>IF(MASTERprerequisitesMATRIX!BP45=1,DYNAMICprerequisites!BU$3,IF(MASTERprerequisitesMATRIX!BP45=2,DYNAMICprerequisites!BU$2,IF(MASTERprerequisitesMATRIX!BP45=3,DYNAMICprerequisites!BU$1,"")))</f>
        <v/>
      </c>
      <c r="BV48" s="219" t="str">
        <f>IF(MASTERprerequisitesMATRIX!BQ45=1,DYNAMICprerequisites!BV$3,IF(MASTERprerequisitesMATRIX!BQ45=2,DYNAMICprerequisites!BV$2,IF(MASTERprerequisitesMATRIX!BQ45=3,DYNAMICprerequisites!BV$1,"")))</f>
        <v/>
      </c>
      <c r="BW48" s="219" t="str">
        <f>IF(MASTERprerequisitesMATRIX!BR45=1,DYNAMICprerequisites!BW$3,IF(MASTERprerequisitesMATRIX!BR45=2,DYNAMICprerequisites!BW$2,IF(MASTERprerequisitesMATRIX!BR45=3,DYNAMICprerequisites!BW$1,"")))</f>
        <v/>
      </c>
      <c r="BX48" s="219" t="str">
        <f>IF(MASTERprerequisitesMATRIX!BS45=1,DYNAMICprerequisites!BX$3,IF(MASTERprerequisitesMATRIX!BS45=2,DYNAMICprerequisites!BX$2,IF(MASTERprerequisitesMATRIX!BS45=3,DYNAMICprerequisites!BX$1,"")))</f>
        <v/>
      </c>
      <c r="BY48" s="219" t="str">
        <f>IF(MASTERprerequisitesMATRIX!BT45=1,DYNAMICprerequisites!BY$3,IF(MASTERprerequisitesMATRIX!BT45=2,DYNAMICprerequisites!BY$2,IF(MASTERprerequisitesMATRIX!BT45=3,DYNAMICprerequisites!BY$1,"")))</f>
        <v/>
      </c>
      <c r="BZ48" s="219" t="str">
        <f>IF(MASTERprerequisitesMATRIX!BU45=1,DYNAMICprerequisites!BZ$3,IF(MASTERprerequisitesMATRIX!BU45=2,DYNAMICprerequisites!BZ$2,IF(MASTERprerequisitesMATRIX!BU45=3,DYNAMICprerequisites!BZ$1,"")))</f>
        <v/>
      </c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  <c r="EQ48" s="219"/>
      <c r="ER48" s="219"/>
      <c r="ES48" s="219"/>
      <c r="ET48" s="219"/>
      <c r="EU48" s="219"/>
      <c r="EV48" s="219"/>
      <c r="EW48" s="219"/>
      <c r="EX48" s="219"/>
      <c r="EY48" s="219"/>
      <c r="EZ48" s="219"/>
      <c r="FA48" s="219"/>
      <c r="FB48" s="219"/>
      <c r="FC48" s="219"/>
      <c r="FD48" s="219"/>
      <c r="FE48" s="219"/>
      <c r="FF48" s="219"/>
      <c r="FG48" s="219"/>
      <c r="FH48" s="219"/>
      <c r="FI48" s="219"/>
      <c r="FJ48" s="219"/>
      <c r="FK48" s="219"/>
      <c r="FL48" s="219"/>
      <c r="FM48" s="219"/>
      <c r="FN48" s="219"/>
      <c r="FO48" s="219"/>
      <c r="FP48" s="219"/>
      <c r="FQ48" s="219"/>
      <c r="FR48" s="219"/>
      <c r="FS48" s="219"/>
      <c r="FT48" s="219"/>
      <c r="FU48" s="219"/>
      <c r="FV48" s="219"/>
      <c r="FW48" s="219"/>
      <c r="FX48" s="219"/>
      <c r="FY48" s="219"/>
      <c r="FZ48" s="219"/>
      <c r="GA48" s="219"/>
      <c r="GB48" s="219"/>
      <c r="GC48" s="219"/>
      <c r="GD48" s="219"/>
      <c r="GE48" s="219"/>
      <c r="GF48" s="219"/>
      <c r="GG48" s="219"/>
      <c r="GH48" s="219"/>
      <c r="GI48" s="219"/>
      <c r="GJ48" s="219"/>
      <c r="GK48" s="219"/>
      <c r="GL48" s="219"/>
      <c r="GM48" s="219"/>
      <c r="GN48" s="219"/>
      <c r="GO48" s="219"/>
      <c r="GP48" s="219"/>
      <c r="GQ48" s="219"/>
      <c r="GR48" s="219"/>
      <c r="GS48" s="219"/>
      <c r="GT48" s="219"/>
      <c r="GU48" s="219"/>
      <c r="GV48" s="219"/>
      <c r="GW48" s="219"/>
      <c r="GX48" s="219"/>
      <c r="GY48" s="219"/>
      <c r="GZ48" s="219"/>
      <c r="HA48" s="219"/>
      <c r="HB48" s="219"/>
      <c r="HC48" s="219"/>
      <c r="HD48" s="219"/>
      <c r="HE48" s="219"/>
      <c r="HF48" s="219"/>
      <c r="HG48" s="219"/>
      <c r="HH48" s="219"/>
      <c r="HI48" s="219"/>
      <c r="HJ48" s="219"/>
      <c r="HK48" s="219"/>
      <c r="HL48" s="219"/>
      <c r="HM48" s="219"/>
      <c r="HN48" s="219"/>
      <c r="HO48" s="219"/>
      <c r="HP48" s="219"/>
      <c r="HQ48" s="219"/>
      <c r="HR48" s="219"/>
      <c r="HS48" s="219"/>
      <c r="HT48" s="219"/>
      <c r="HU48" s="219"/>
      <c r="HV48" s="219"/>
      <c r="HW48" s="219"/>
      <c r="HX48" s="219"/>
      <c r="HY48" s="219"/>
      <c r="HZ48" s="219"/>
      <c r="IA48" s="219"/>
      <c r="IB48" s="219"/>
      <c r="IC48" s="219"/>
      <c r="ID48" s="219"/>
      <c r="IE48" s="219"/>
      <c r="IF48" s="219"/>
      <c r="IG48" s="219"/>
      <c r="IH48" s="219"/>
      <c r="II48" s="219"/>
      <c r="IJ48" s="219"/>
      <c r="IK48" s="219"/>
      <c r="IL48" s="219"/>
      <c r="IM48" s="219"/>
      <c r="IN48" s="219"/>
      <c r="IO48" s="219"/>
      <c r="IP48" s="219"/>
      <c r="IQ48" s="219"/>
      <c r="IR48" s="219"/>
      <c r="IS48" s="219"/>
      <c r="IT48" s="219"/>
      <c r="IU48" s="219"/>
      <c r="IV48" s="219"/>
      <c r="IW48" s="219"/>
      <c r="IX48" s="219"/>
      <c r="IY48" s="219"/>
      <c r="IZ48" s="219"/>
      <c r="JA48" s="219"/>
      <c r="JB48" s="219"/>
      <c r="JC48" s="219"/>
      <c r="JD48" s="219"/>
      <c r="JE48" s="219"/>
      <c r="JF48" s="219"/>
      <c r="JG48" s="219"/>
      <c r="JH48" s="219"/>
      <c r="JI48" s="219"/>
      <c r="JJ48" s="219"/>
      <c r="JK48" s="219"/>
      <c r="JL48" s="219"/>
      <c r="JM48" s="219"/>
      <c r="JN48" s="219"/>
      <c r="JO48" s="219"/>
      <c r="JP48" s="219"/>
      <c r="JQ48" s="219"/>
      <c r="JR48" s="219"/>
      <c r="JS48" s="219"/>
      <c r="JT48" s="219"/>
      <c r="JU48" s="219"/>
      <c r="JV48" s="219"/>
      <c r="JW48" s="219"/>
      <c r="JX48" s="219"/>
      <c r="JY48" s="219"/>
      <c r="JZ48" s="219"/>
      <c r="KA48" s="219"/>
      <c r="KB48" s="219"/>
      <c r="KC48" s="219"/>
      <c r="KD48" s="219"/>
      <c r="KE48" s="219"/>
      <c r="KF48" s="219"/>
      <c r="KG48" s="219"/>
      <c r="KH48" s="219"/>
      <c r="KI48" s="219"/>
      <c r="KJ48" s="219"/>
      <c r="KK48" s="219"/>
      <c r="KL48" s="219"/>
      <c r="KM48" s="219"/>
      <c r="KN48" s="219"/>
      <c r="KO48" s="219"/>
      <c r="KP48" s="219"/>
      <c r="KQ48" s="219"/>
      <c r="KR48" s="219"/>
      <c r="KS48" s="219"/>
      <c r="KT48" s="219"/>
      <c r="KU48" s="219"/>
      <c r="KV48" s="219"/>
      <c r="KW48" s="219"/>
      <c r="KX48" s="219"/>
      <c r="KY48" s="219"/>
      <c r="KZ48" s="219"/>
      <c r="LA48" s="219"/>
      <c r="LB48" s="219"/>
      <c r="LC48" s="219"/>
      <c r="LD48" s="219"/>
      <c r="LE48" s="219"/>
    </row>
    <row r="49" spans="1:317" x14ac:dyDescent="0.25">
      <c r="A49" s="214" t="str">
        <f t="shared" si="8"/>
        <v>FIN 461</v>
      </c>
      <c r="B49" s="214" t="str">
        <f t="shared" si="9"/>
        <v>SP</v>
      </c>
      <c r="C49" s="214" t="str">
        <f t="shared" si="10"/>
        <v>Capital Markets</v>
      </c>
      <c r="D49" s="214" t="str">
        <f t="shared" si="11"/>
        <v>FIN 338</v>
      </c>
      <c r="E49" s="214" t="str">
        <f t="shared" ca="1" si="12"/>
        <v>FIN 338</v>
      </c>
      <c r="F49" s="211" t="str">
        <f>MASTERprerequisitesMATRIX!A46</f>
        <v>FIN 461</v>
      </c>
      <c r="G49" s="211" t="str">
        <f>MASTERprerequisitesMATRIX!B46</f>
        <v>SP</v>
      </c>
      <c r="H49" s="211" t="str">
        <f>MASTERprerequisitesMATRIX!C46</f>
        <v>Capital Markets</v>
      </c>
      <c r="I49" s="211" t="str">
        <f>MASTERprerequisitesMATRIX!D46</f>
        <v>FIN 338</v>
      </c>
      <c r="J49" s="218" t="str">
        <f>IF(MASTERprerequisitesMATRIX!E46=1,DYNAMICprerequisites!J$3,IF(MASTERprerequisitesMATRIX!E46=2,DYNAMICprerequisites!J$2,IF(MASTERprerequisitesMATRIX!E46=3,DYNAMICprerequisites!J$1,"")))</f>
        <v/>
      </c>
      <c r="K49" s="219" t="str">
        <f>IF(MASTERprerequisitesMATRIX!F46=1,DYNAMICprerequisites!K$3,IF(MASTERprerequisitesMATRIX!F46=2,DYNAMICprerequisites!K$2,IF(MASTERprerequisitesMATRIX!F46=3,DYNAMICprerequisites!K$1,"")))</f>
        <v/>
      </c>
      <c r="L49" s="219" t="str">
        <f>IF(MASTERprerequisitesMATRIX!G46=1,DYNAMICprerequisites!L$3,IF(MASTERprerequisitesMATRIX!G46=2,DYNAMICprerequisites!L$2,IF(MASTERprerequisitesMATRIX!G46=3,DYNAMICprerequisites!L$1,"")))</f>
        <v/>
      </c>
      <c r="M49" s="219" t="str">
        <f>IF(MASTERprerequisitesMATRIX!H46=1,DYNAMICprerequisites!M$3,IF(MASTERprerequisitesMATRIX!H46=2,DYNAMICprerequisites!M$2,IF(MASTERprerequisitesMATRIX!H46=3,DYNAMICprerequisites!M$1,"")))</f>
        <v/>
      </c>
      <c r="N49" s="219" t="str">
        <f>IF(MASTERprerequisitesMATRIX!I46=1,DYNAMICprerequisites!N$3,IF(MASTERprerequisitesMATRIX!I46=2,DYNAMICprerequisites!N$2,IF(MASTERprerequisitesMATRIX!I46=3,DYNAMICprerequisites!N$1,"")))</f>
        <v/>
      </c>
      <c r="O49" s="219" t="str">
        <f>IF(MASTERprerequisitesMATRIX!J46=1,DYNAMICprerequisites!O$3,IF(MASTERprerequisitesMATRIX!J46=2,DYNAMICprerequisites!O$2,IF(MASTERprerequisitesMATRIX!J46=3,DYNAMICprerequisites!O$1,"")))</f>
        <v/>
      </c>
      <c r="P49" s="219" t="str">
        <f>IF(MASTERprerequisitesMATRIX!K46=1,DYNAMICprerequisites!P$3,IF(MASTERprerequisitesMATRIX!K46=2,DYNAMICprerequisites!P$2,IF(MASTERprerequisitesMATRIX!K46=3,DYNAMICprerequisites!P$1,"")))</f>
        <v/>
      </c>
      <c r="Q49" s="219" t="str">
        <f>IF(MASTERprerequisitesMATRIX!L46=1,DYNAMICprerequisites!Q$3,IF(MASTERprerequisitesMATRIX!L46=2,DYNAMICprerequisites!Q$2,IF(MASTERprerequisitesMATRIX!L46=3,DYNAMICprerequisites!Q$1,"")))</f>
        <v/>
      </c>
      <c r="R49" s="219" t="str">
        <f>IF(MASTERprerequisitesMATRIX!M46=1,DYNAMICprerequisites!R$3,IF(MASTERprerequisitesMATRIX!M46=2,DYNAMICprerequisites!R$2,IF(MASTERprerequisitesMATRIX!M46=3,DYNAMICprerequisites!R$1,"")))</f>
        <v/>
      </c>
      <c r="S49" s="219" t="str">
        <f>IF(MASTERprerequisitesMATRIX!N46=1,DYNAMICprerequisites!S$3,IF(MASTERprerequisitesMATRIX!N46=2,DYNAMICprerequisites!S$2,IF(MASTERprerequisitesMATRIX!N46=3,DYNAMICprerequisites!S$1,"")))</f>
        <v/>
      </c>
      <c r="T49" s="219" t="str">
        <f>IF(MASTERprerequisitesMATRIX!O46=1,DYNAMICprerequisites!T$3,IF(MASTERprerequisitesMATRIX!O46=2,DYNAMICprerequisites!T$2,IF(MASTERprerequisitesMATRIX!O46=3,DYNAMICprerequisites!T$1,"")))</f>
        <v/>
      </c>
      <c r="U49" s="219" t="str">
        <f>IF(MASTERprerequisitesMATRIX!P46=1,DYNAMICprerequisites!U$3,IF(MASTERprerequisitesMATRIX!P46=2,DYNAMICprerequisites!U$2,IF(MASTERprerequisitesMATRIX!P46=3,DYNAMICprerequisites!U$1,"")))</f>
        <v/>
      </c>
      <c r="V49" s="219" t="str">
        <f>IF(MASTERprerequisitesMATRIX!Q46=1,DYNAMICprerequisites!V$3,IF(MASTERprerequisitesMATRIX!Q46=2,DYNAMICprerequisites!V$2,IF(MASTERprerequisitesMATRIX!Q46=3,DYNAMICprerequisites!V$1,"")))</f>
        <v/>
      </c>
      <c r="W49" s="219" t="str">
        <f>IF(MASTERprerequisitesMATRIX!R46=1,DYNAMICprerequisites!W$3,IF(MASTERprerequisitesMATRIX!R46=2,DYNAMICprerequisites!W$2,IF(MASTERprerequisitesMATRIX!R46=3,DYNAMICprerequisites!W$1,"")))</f>
        <v/>
      </c>
      <c r="X49" s="218" t="str">
        <f ca="1">IF(MASTERprerequisitesMATRIX!S46=1,DYNAMICprerequisites!X$3,IF(MASTERprerequisitesMATRIX!S46=2,DYNAMICprerequisites!X$2,IF(MASTERprerequisitesMATRIX!S46=3,DYNAMICprerequisites!X$1,"")))</f>
        <v xml:space="preserve"> FIN 338 </v>
      </c>
      <c r="Y49" s="219" t="str">
        <f>IF(MASTERprerequisitesMATRIX!T46=1,DYNAMICprerequisites!Y$3,IF(MASTERprerequisitesMATRIX!T46=2,DYNAMICprerequisites!Y$2,IF(MASTERprerequisitesMATRIX!T46=3,DYNAMICprerequisites!Y$1,"")))</f>
        <v/>
      </c>
      <c r="Z49" s="219" t="str">
        <f>IF(MASTERprerequisitesMATRIX!U46=1,DYNAMICprerequisites!Z$3,IF(MASTERprerequisitesMATRIX!U46=2,DYNAMICprerequisites!Z$2,IF(MASTERprerequisitesMATRIX!U46=3,DYNAMICprerequisites!Z$1,"")))</f>
        <v/>
      </c>
      <c r="AA49" s="219" t="str">
        <f>IF(MASTERprerequisitesMATRIX!V46=1,DYNAMICprerequisites!AA$3,IF(MASTERprerequisitesMATRIX!V46=2,DYNAMICprerequisites!AA$2,IF(MASTERprerequisitesMATRIX!V46=3,DYNAMICprerequisites!AA$1,"")))</f>
        <v/>
      </c>
      <c r="AB49" s="219" t="str">
        <f>IF(MASTERprerequisitesMATRIX!W46=1,DYNAMICprerequisites!AB$3,IF(MASTERprerequisitesMATRIX!W46=2,DYNAMICprerequisites!AB$2,IF(MASTERprerequisitesMATRIX!W46=3,DYNAMICprerequisites!AB$1,"")))</f>
        <v/>
      </c>
      <c r="AC49" s="219" t="str">
        <f>IF(MASTERprerequisitesMATRIX!X46=1,DYNAMICprerequisites!AC$3,IF(MASTERprerequisitesMATRIX!X46=2,DYNAMICprerequisites!AC$2,IF(MASTERprerequisitesMATRIX!X46=3,DYNAMICprerequisites!AC$1,"")))</f>
        <v/>
      </c>
      <c r="AD49" s="219" t="str">
        <f>IF(MASTERprerequisitesMATRIX!Y46=1,DYNAMICprerequisites!AD$3,IF(MASTERprerequisitesMATRIX!Y46=2,DYNAMICprerequisites!AD$2,IF(MASTERprerequisitesMATRIX!Y46=3,DYNAMICprerequisites!AD$1,"")))</f>
        <v/>
      </c>
      <c r="AE49" s="219" t="str">
        <f>IF(MASTERprerequisitesMATRIX!Z46=1,DYNAMICprerequisites!AE$3,IF(MASTERprerequisitesMATRIX!Z46=2,DYNAMICprerequisites!AE$2,IF(MASTERprerequisitesMATRIX!Z46=3,DYNAMICprerequisites!AE$1,"")))</f>
        <v/>
      </c>
      <c r="AF49" s="219" t="str">
        <f>IF(MASTERprerequisitesMATRIX!AA46=1,DYNAMICprerequisites!AF$3,IF(MASTERprerequisitesMATRIX!AA46=2,DYNAMICprerequisites!AF$2,IF(MASTERprerequisitesMATRIX!AA46=3,DYNAMICprerequisites!AF$1,"")))</f>
        <v/>
      </c>
      <c r="AG49" s="219" t="str">
        <f>IF(MASTERprerequisitesMATRIX!AB46=1,DYNAMICprerequisites!AG$3,IF(MASTERprerequisitesMATRIX!AB46=2,DYNAMICprerequisites!AG$2,IF(MASTERprerequisitesMATRIX!AB46=3,DYNAMICprerequisites!AG$1,"")))</f>
        <v/>
      </c>
      <c r="AH49" s="219" t="str">
        <f>IF(MASTERprerequisitesMATRIX!AC46=1,DYNAMICprerequisites!AH$3,IF(MASTERprerequisitesMATRIX!AC46=2,DYNAMICprerequisites!AH$2,IF(MASTERprerequisitesMATRIX!AC46=3,DYNAMICprerequisites!AH$1,"")))</f>
        <v/>
      </c>
      <c r="AI49" s="219" t="str">
        <f>IF(MASTERprerequisitesMATRIX!AD46=1,DYNAMICprerequisites!AI$3,IF(MASTERprerequisitesMATRIX!AD46=2,DYNAMICprerequisites!AI$2,IF(MASTERprerequisitesMATRIX!AD46=3,DYNAMICprerequisites!AI$1,"")))</f>
        <v/>
      </c>
      <c r="AJ49" s="219" t="str">
        <f>IF(MASTERprerequisitesMATRIX!AE46=1,DYNAMICprerequisites!AJ$3,IF(MASTERprerequisitesMATRIX!AE46=2,DYNAMICprerequisites!AJ$2,IF(MASTERprerequisitesMATRIX!AE46=3,DYNAMICprerequisites!AJ$1,"")))</f>
        <v/>
      </c>
      <c r="AK49" s="219" t="str">
        <f>IF(MASTERprerequisitesMATRIX!AF46=1,DYNAMICprerequisites!AK$3,IF(MASTERprerequisitesMATRIX!AF46=2,DYNAMICprerequisites!AK$2,IF(MASTERprerequisitesMATRIX!AF46=3,DYNAMICprerequisites!AK$1,"")))</f>
        <v/>
      </c>
      <c r="AL49" s="219" t="str">
        <f>IF(MASTERprerequisitesMATRIX!AG46=1,DYNAMICprerequisites!AL$3,IF(MASTERprerequisitesMATRIX!AG46=2,DYNAMICprerequisites!AL$2,IF(MASTERprerequisitesMATRIX!AG46=3,DYNAMICprerequisites!AL$1,"")))</f>
        <v/>
      </c>
      <c r="AM49" s="219" t="str">
        <f>IF(MASTERprerequisitesMATRIX!AH46=1,DYNAMICprerequisites!AM$3,IF(MASTERprerequisitesMATRIX!AH46=2,DYNAMICprerequisites!AM$2,IF(MASTERprerequisitesMATRIX!AH46=3,DYNAMICprerequisites!AM$1,"")))</f>
        <v/>
      </c>
      <c r="AN49" s="219" t="str">
        <f>IF(MASTERprerequisitesMATRIX!AI46=1,DYNAMICprerequisites!AN$3,IF(MASTERprerequisitesMATRIX!AI46=2,DYNAMICprerequisites!AN$2,IF(MASTERprerequisitesMATRIX!AI46=3,DYNAMICprerequisites!AN$1,"")))</f>
        <v/>
      </c>
      <c r="AO49" s="219" t="str">
        <f>IF(MASTERprerequisitesMATRIX!AJ46=1,DYNAMICprerequisites!AO$3,IF(MASTERprerequisitesMATRIX!AJ46=2,DYNAMICprerequisites!AO$2,IF(MASTERprerequisitesMATRIX!AJ46=3,DYNAMICprerequisites!AO$1,"")))</f>
        <v/>
      </c>
      <c r="AP49" s="219" t="str">
        <f>IF(MASTERprerequisitesMATRIX!AK46=1,DYNAMICprerequisites!AP$3,IF(MASTERprerequisitesMATRIX!AK46=2,DYNAMICprerequisites!AP$2,IF(MASTERprerequisitesMATRIX!AK46=3,DYNAMICprerequisites!AP$1,"")))</f>
        <v/>
      </c>
      <c r="AQ49" s="219" t="str">
        <f>IF(MASTERprerequisitesMATRIX!AL46=1,DYNAMICprerequisites!AQ$3,IF(MASTERprerequisitesMATRIX!AL46=2,DYNAMICprerequisites!AQ$2,IF(MASTERprerequisitesMATRIX!AL46=3,DYNAMICprerequisites!AQ$1,"")))</f>
        <v/>
      </c>
      <c r="AR49" s="219" t="str">
        <f>IF(MASTERprerequisitesMATRIX!AM46=1,DYNAMICprerequisites!AR$3,IF(MASTERprerequisitesMATRIX!AM46=2,DYNAMICprerequisites!AR$2,IF(MASTERprerequisitesMATRIX!AM46=3,DYNAMICprerequisites!AR$1,"")))</f>
        <v/>
      </c>
      <c r="AS49" s="219" t="str">
        <f>IF(MASTERprerequisitesMATRIX!AN46=1,DYNAMICprerequisites!AS$3,IF(MASTERprerequisitesMATRIX!AN46=2,DYNAMICprerequisites!AS$2,IF(MASTERprerequisitesMATRIX!AN46=3,DYNAMICprerequisites!AS$1,"")))</f>
        <v/>
      </c>
      <c r="AT49" s="219" t="str">
        <f>IF(MASTERprerequisitesMATRIX!AO46=1,DYNAMICprerequisites!AT$3,IF(MASTERprerequisitesMATRIX!AO46=2,DYNAMICprerequisites!AT$2,IF(MASTERprerequisitesMATRIX!AO46=3,DYNAMICprerequisites!AT$1,"")))</f>
        <v/>
      </c>
      <c r="AU49" s="219" t="str">
        <f>IF(MASTERprerequisitesMATRIX!AP46=1,DYNAMICprerequisites!AU$3,IF(MASTERprerequisitesMATRIX!AP46=2,DYNAMICprerequisites!AU$2,IF(MASTERprerequisitesMATRIX!AP46=3,DYNAMICprerequisites!AU$1,"")))</f>
        <v/>
      </c>
      <c r="AV49" s="219" t="str">
        <f>IF(MASTERprerequisitesMATRIX!AQ46=1,DYNAMICprerequisites!AV$3,IF(MASTERprerequisitesMATRIX!AQ46=2,DYNAMICprerequisites!AV$2,IF(MASTERprerequisitesMATRIX!AQ46=3,DYNAMICprerequisites!AV$1,"")))</f>
        <v/>
      </c>
      <c r="AW49" s="219" t="str">
        <f>IF(MASTERprerequisitesMATRIX!AR46=1,DYNAMICprerequisites!AW$3,IF(MASTERprerequisitesMATRIX!AR46=2,DYNAMICprerequisites!AW$2,IF(MASTERprerequisitesMATRIX!AR46=3,DYNAMICprerequisites!AW$1,"")))</f>
        <v/>
      </c>
      <c r="AX49" s="219" t="str">
        <f>IF(MASTERprerequisitesMATRIX!AS46=1,DYNAMICprerequisites!AX$3,IF(MASTERprerequisitesMATRIX!AS46=2,DYNAMICprerequisites!AX$2,IF(MASTERprerequisitesMATRIX!AS46=3,DYNAMICprerequisites!AX$1,"")))</f>
        <v/>
      </c>
      <c r="AY49" s="219" t="str">
        <f>IF(MASTERprerequisitesMATRIX!AT46=1,DYNAMICprerequisites!AY$3,IF(MASTERprerequisitesMATRIX!AT46=2,DYNAMICprerequisites!AY$2,IF(MASTERprerequisitesMATRIX!AT46=3,DYNAMICprerequisites!AY$1,"")))</f>
        <v/>
      </c>
      <c r="AZ49" s="219" t="str">
        <f>IF(MASTERprerequisitesMATRIX!AU46=1,DYNAMICprerequisites!AZ$3,IF(MASTERprerequisitesMATRIX!AU46=2,DYNAMICprerequisites!AZ$2,IF(MASTERprerequisitesMATRIX!AU46=3,DYNAMICprerequisites!AZ$1,"")))</f>
        <v/>
      </c>
      <c r="BA49" s="219" t="str">
        <f>IF(MASTERprerequisitesMATRIX!AV46=1,DYNAMICprerequisites!BA$3,IF(MASTERprerequisitesMATRIX!AV46=2,DYNAMICprerequisites!BA$2,IF(MASTERprerequisitesMATRIX!AV46=3,DYNAMICprerequisites!BA$1,"")))</f>
        <v/>
      </c>
      <c r="BB49" s="219" t="str">
        <f>IF(MASTERprerequisitesMATRIX!AW46=1,DYNAMICprerequisites!BB$3,IF(MASTERprerequisitesMATRIX!AW46=2,DYNAMICprerequisites!BB$2,IF(MASTERprerequisitesMATRIX!AW46=3,DYNAMICprerequisites!BB$1,"")))</f>
        <v/>
      </c>
      <c r="BC49" s="219" t="str">
        <f>IF(MASTERprerequisitesMATRIX!AX46=1,DYNAMICprerequisites!BC$3,IF(MASTERprerequisitesMATRIX!AX46=2,DYNAMICprerequisites!BC$2,IF(MASTERprerequisitesMATRIX!AX46=3,DYNAMICprerequisites!BC$1,"")))</f>
        <v/>
      </c>
      <c r="BD49" s="219" t="str">
        <f>IF(MASTERprerequisitesMATRIX!AY46=1,DYNAMICprerequisites!BD$3,IF(MASTERprerequisitesMATRIX!AY46=2,DYNAMICprerequisites!BD$2,IF(MASTERprerequisitesMATRIX!AY46=3,DYNAMICprerequisites!BD$1,"")))</f>
        <v/>
      </c>
      <c r="BE49" s="219" t="str">
        <f>IF(MASTERprerequisitesMATRIX!AZ46=1,DYNAMICprerequisites!BE$3,IF(MASTERprerequisitesMATRIX!AZ46=2,DYNAMICprerequisites!BE$2,IF(MASTERprerequisitesMATRIX!AZ46=3,DYNAMICprerequisites!BE$1,"")))</f>
        <v/>
      </c>
      <c r="BF49" s="219" t="str">
        <f>IF(MASTERprerequisitesMATRIX!BA46=1,DYNAMICprerequisites!BF$3,IF(MASTERprerequisitesMATRIX!BA46=2,DYNAMICprerequisites!BF$2,IF(MASTERprerequisitesMATRIX!BA46=3,DYNAMICprerequisites!BF$1,"")))</f>
        <v/>
      </c>
      <c r="BG49" s="219" t="str">
        <f>IF(MASTERprerequisitesMATRIX!BB46=1,DYNAMICprerequisites!BG$3,IF(MASTERprerequisitesMATRIX!BB46=2,DYNAMICprerequisites!BG$2,IF(MASTERprerequisitesMATRIX!BB46=3,DYNAMICprerequisites!BG$1,"")))</f>
        <v/>
      </c>
      <c r="BH49" s="219" t="str">
        <f>IF(MASTERprerequisitesMATRIX!BC46=1,DYNAMICprerequisites!BH$3,IF(MASTERprerequisitesMATRIX!BC46=2,DYNAMICprerequisites!BH$2,IF(MASTERprerequisitesMATRIX!BC46=3,DYNAMICprerequisites!BH$1,"")))</f>
        <v/>
      </c>
      <c r="BI49" s="219" t="str">
        <f>IF(MASTERprerequisitesMATRIX!BD46=1,DYNAMICprerequisites!BI$3,IF(MASTERprerequisitesMATRIX!BD46=2,DYNAMICprerequisites!BI$2,IF(MASTERprerequisitesMATRIX!BD46=3,DYNAMICprerequisites!BI$1,"")))</f>
        <v/>
      </c>
      <c r="BJ49" s="219" t="str">
        <f>IF(MASTERprerequisitesMATRIX!BE46=1,DYNAMICprerequisites!BJ$3,IF(MASTERprerequisitesMATRIX!BE46=2,DYNAMICprerequisites!BJ$2,IF(MASTERprerequisitesMATRIX!BE46=3,DYNAMICprerequisites!BJ$1,"")))</f>
        <v/>
      </c>
      <c r="BK49" s="219" t="str">
        <f>IF(MASTERprerequisitesMATRIX!BF46=1,DYNAMICprerequisites!BK$3,IF(MASTERprerequisitesMATRIX!BF46=2,DYNAMICprerequisites!BK$2,IF(MASTERprerequisitesMATRIX!BF46=3,DYNAMICprerequisites!BK$1,"")))</f>
        <v/>
      </c>
      <c r="BL49" s="219" t="str">
        <f>IF(MASTERprerequisitesMATRIX!BG46=1,DYNAMICprerequisites!BL$3,IF(MASTERprerequisitesMATRIX!BG46=2,DYNAMICprerequisites!BL$2,IF(MASTERprerequisitesMATRIX!BG46=3,DYNAMICprerequisites!BL$1,"")))</f>
        <v/>
      </c>
      <c r="BM49" s="219" t="str">
        <f>IF(MASTERprerequisitesMATRIX!BH46=1,DYNAMICprerequisites!BM$3,IF(MASTERprerequisitesMATRIX!BH46=2,DYNAMICprerequisites!BM$2,IF(MASTERprerequisitesMATRIX!BH46=3,DYNAMICprerequisites!BM$1,"")))</f>
        <v/>
      </c>
      <c r="BN49" s="219" t="str">
        <f>IF(MASTERprerequisitesMATRIX!BI46=1,DYNAMICprerequisites!BN$3,IF(MASTERprerequisitesMATRIX!BI46=2,DYNAMICprerequisites!BN$2,IF(MASTERprerequisitesMATRIX!BI46=3,DYNAMICprerequisites!BN$1,"")))</f>
        <v/>
      </c>
      <c r="BO49" s="219" t="str">
        <f>IF(MASTERprerequisitesMATRIX!BJ46=1,DYNAMICprerequisites!BO$3,IF(MASTERprerequisitesMATRIX!BJ46=2,DYNAMICprerequisites!BO$2,IF(MASTERprerequisitesMATRIX!BJ46=3,DYNAMICprerequisites!BO$1,"")))</f>
        <v/>
      </c>
      <c r="BP49" s="219" t="str">
        <f>IF(MASTERprerequisitesMATRIX!BK46=1,DYNAMICprerequisites!BP$3,IF(MASTERprerequisitesMATRIX!BK46=2,DYNAMICprerequisites!BP$2,IF(MASTERprerequisitesMATRIX!BK46=3,DYNAMICprerequisites!BP$1,"")))</f>
        <v/>
      </c>
      <c r="BQ49" s="219" t="str">
        <f>IF(MASTERprerequisitesMATRIX!BL46=1,DYNAMICprerequisites!BQ$3,IF(MASTERprerequisitesMATRIX!BL46=2,DYNAMICprerequisites!BQ$2,IF(MASTERprerequisitesMATRIX!BL46=3,DYNAMICprerequisites!BQ$1,"")))</f>
        <v/>
      </c>
      <c r="BR49" s="219" t="str">
        <f>IF(MASTERprerequisitesMATRIX!BM46=1,DYNAMICprerequisites!BR$3,IF(MASTERprerequisitesMATRIX!BM46=2,DYNAMICprerequisites!BR$2,IF(MASTERprerequisitesMATRIX!BM46=3,DYNAMICprerequisites!BR$1,"")))</f>
        <v/>
      </c>
      <c r="BS49" s="219" t="str">
        <f>IF(MASTERprerequisitesMATRIX!BN46=1,DYNAMICprerequisites!BS$3,IF(MASTERprerequisitesMATRIX!BN46=2,DYNAMICprerequisites!BS$2,IF(MASTERprerequisitesMATRIX!BN46=3,DYNAMICprerequisites!BS$1,"")))</f>
        <v/>
      </c>
      <c r="BT49" s="219" t="str">
        <f>IF(MASTERprerequisitesMATRIX!BO46=1,DYNAMICprerequisites!BT$3,IF(MASTERprerequisitesMATRIX!BO46=2,DYNAMICprerequisites!BT$2,IF(MASTERprerequisitesMATRIX!BO46=3,DYNAMICprerequisites!BT$1,"")))</f>
        <v/>
      </c>
      <c r="BU49" s="219" t="str">
        <f>IF(MASTERprerequisitesMATRIX!BP46=1,DYNAMICprerequisites!BU$3,IF(MASTERprerequisitesMATRIX!BP46=2,DYNAMICprerequisites!BU$2,IF(MASTERprerequisitesMATRIX!BP46=3,DYNAMICprerequisites!BU$1,"")))</f>
        <v/>
      </c>
      <c r="BV49" s="219" t="str">
        <f>IF(MASTERprerequisitesMATRIX!BQ46=1,DYNAMICprerequisites!BV$3,IF(MASTERprerequisitesMATRIX!BQ46=2,DYNAMICprerequisites!BV$2,IF(MASTERprerequisitesMATRIX!BQ46=3,DYNAMICprerequisites!BV$1,"")))</f>
        <v/>
      </c>
      <c r="BW49" s="219" t="str">
        <f>IF(MASTERprerequisitesMATRIX!BR46=1,DYNAMICprerequisites!BW$3,IF(MASTERprerequisitesMATRIX!BR46=2,DYNAMICprerequisites!BW$2,IF(MASTERprerequisitesMATRIX!BR46=3,DYNAMICprerequisites!BW$1,"")))</f>
        <v/>
      </c>
      <c r="BX49" s="219" t="str">
        <f>IF(MASTERprerequisitesMATRIX!BS46=1,DYNAMICprerequisites!BX$3,IF(MASTERprerequisitesMATRIX!BS46=2,DYNAMICprerequisites!BX$2,IF(MASTERprerequisitesMATRIX!BS46=3,DYNAMICprerequisites!BX$1,"")))</f>
        <v/>
      </c>
      <c r="BY49" s="219" t="str">
        <f>IF(MASTERprerequisitesMATRIX!BT46=1,DYNAMICprerequisites!BY$3,IF(MASTERprerequisitesMATRIX!BT46=2,DYNAMICprerequisites!BY$2,IF(MASTERprerequisitesMATRIX!BT46=3,DYNAMICprerequisites!BY$1,"")))</f>
        <v/>
      </c>
      <c r="BZ49" s="219" t="str">
        <f>IF(MASTERprerequisitesMATRIX!BU46=1,DYNAMICprerequisites!BZ$3,IF(MASTERprerequisitesMATRIX!BU46=2,DYNAMICprerequisites!BZ$2,IF(MASTERprerequisitesMATRIX!BU46=3,DYNAMICprerequisites!BZ$1,"")))</f>
        <v/>
      </c>
      <c r="CA49" s="219"/>
      <c r="CB49" s="219"/>
      <c r="CC49" s="219"/>
      <c r="CD49" s="219"/>
      <c r="CE49" s="219"/>
      <c r="CF49" s="219"/>
      <c r="CG49" s="219"/>
      <c r="CH49" s="219"/>
      <c r="CI49" s="219"/>
      <c r="CJ49" s="219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219"/>
      <c r="CV49" s="219"/>
      <c r="CW49" s="219"/>
      <c r="CX49" s="219"/>
      <c r="CY49" s="219"/>
      <c r="CZ49" s="219"/>
      <c r="DA49" s="219"/>
      <c r="DB49" s="219"/>
      <c r="DC49" s="219"/>
      <c r="DD49" s="219"/>
      <c r="DE49" s="219"/>
      <c r="DF49" s="219"/>
      <c r="DG49" s="219"/>
      <c r="DH49" s="219"/>
      <c r="DI49" s="219"/>
      <c r="DJ49" s="219"/>
      <c r="DK49" s="219"/>
      <c r="DL49" s="219"/>
      <c r="DM49" s="219"/>
      <c r="DN49" s="219"/>
      <c r="DO49" s="219"/>
      <c r="DP49" s="219"/>
      <c r="DQ49" s="219"/>
      <c r="DR49" s="219"/>
      <c r="DS49" s="219"/>
      <c r="DT49" s="219"/>
      <c r="DU49" s="219"/>
      <c r="DV49" s="219"/>
      <c r="DW49" s="219"/>
      <c r="DX49" s="219"/>
      <c r="DY49" s="219"/>
      <c r="DZ49" s="219"/>
      <c r="EA49" s="219"/>
      <c r="EB49" s="219"/>
      <c r="EC49" s="219"/>
      <c r="ED49" s="219"/>
      <c r="EE49" s="219"/>
      <c r="EF49" s="219"/>
      <c r="EG49" s="219"/>
      <c r="EH49" s="219"/>
      <c r="EI49" s="219"/>
      <c r="EJ49" s="219"/>
      <c r="EK49" s="219"/>
      <c r="EL49" s="219"/>
      <c r="EM49" s="219"/>
      <c r="EN49" s="219"/>
      <c r="EO49" s="219"/>
      <c r="EP49" s="219"/>
      <c r="EQ49" s="219"/>
      <c r="ER49" s="219"/>
      <c r="ES49" s="219"/>
      <c r="ET49" s="219"/>
      <c r="EU49" s="219"/>
      <c r="EV49" s="219"/>
      <c r="EW49" s="219"/>
      <c r="EX49" s="219"/>
      <c r="EY49" s="219"/>
      <c r="EZ49" s="219"/>
      <c r="FA49" s="219"/>
      <c r="FB49" s="219"/>
      <c r="FC49" s="219"/>
      <c r="FD49" s="219"/>
      <c r="FE49" s="219"/>
      <c r="FF49" s="219"/>
      <c r="FG49" s="219"/>
      <c r="FH49" s="219"/>
      <c r="FI49" s="219"/>
      <c r="FJ49" s="219"/>
      <c r="FK49" s="219"/>
      <c r="FL49" s="219"/>
      <c r="FM49" s="219"/>
      <c r="FN49" s="219"/>
      <c r="FO49" s="219"/>
      <c r="FP49" s="219"/>
      <c r="FQ49" s="219"/>
      <c r="FR49" s="219"/>
      <c r="FS49" s="219"/>
      <c r="FT49" s="219"/>
      <c r="FU49" s="219"/>
      <c r="FV49" s="219"/>
      <c r="FW49" s="219"/>
      <c r="FX49" s="219"/>
      <c r="FY49" s="219"/>
      <c r="FZ49" s="219"/>
      <c r="GA49" s="219"/>
      <c r="GB49" s="219"/>
      <c r="GC49" s="219"/>
      <c r="GD49" s="219"/>
      <c r="GE49" s="219"/>
      <c r="GF49" s="219"/>
      <c r="GG49" s="219"/>
      <c r="GH49" s="219"/>
      <c r="GI49" s="219"/>
      <c r="GJ49" s="219"/>
      <c r="GK49" s="219"/>
      <c r="GL49" s="219"/>
      <c r="GM49" s="219"/>
      <c r="GN49" s="219"/>
      <c r="GO49" s="219"/>
      <c r="GP49" s="219"/>
      <c r="GQ49" s="219"/>
      <c r="GR49" s="219"/>
      <c r="GS49" s="219"/>
      <c r="GT49" s="219"/>
      <c r="GU49" s="219"/>
      <c r="GV49" s="219"/>
      <c r="GW49" s="219"/>
      <c r="GX49" s="219"/>
      <c r="GY49" s="219"/>
      <c r="GZ49" s="219"/>
      <c r="HA49" s="219"/>
      <c r="HB49" s="219"/>
      <c r="HC49" s="219"/>
      <c r="HD49" s="219"/>
      <c r="HE49" s="219"/>
      <c r="HF49" s="219"/>
      <c r="HG49" s="219"/>
      <c r="HH49" s="219"/>
      <c r="HI49" s="219"/>
      <c r="HJ49" s="219"/>
      <c r="HK49" s="219"/>
      <c r="HL49" s="219"/>
      <c r="HM49" s="219"/>
      <c r="HN49" s="219"/>
      <c r="HO49" s="219"/>
      <c r="HP49" s="219"/>
      <c r="HQ49" s="219"/>
      <c r="HR49" s="219"/>
      <c r="HS49" s="219"/>
      <c r="HT49" s="219"/>
      <c r="HU49" s="219"/>
      <c r="HV49" s="219"/>
      <c r="HW49" s="219"/>
      <c r="HX49" s="219"/>
      <c r="HY49" s="219"/>
      <c r="HZ49" s="219"/>
      <c r="IA49" s="219"/>
      <c r="IB49" s="219"/>
      <c r="IC49" s="219"/>
      <c r="ID49" s="219"/>
      <c r="IE49" s="219"/>
      <c r="IF49" s="219"/>
      <c r="IG49" s="219"/>
      <c r="IH49" s="219"/>
      <c r="II49" s="219"/>
      <c r="IJ49" s="219"/>
      <c r="IK49" s="219"/>
      <c r="IL49" s="219"/>
      <c r="IM49" s="219"/>
      <c r="IN49" s="219"/>
      <c r="IO49" s="219"/>
      <c r="IP49" s="219"/>
      <c r="IQ49" s="219"/>
      <c r="IR49" s="219"/>
      <c r="IS49" s="219"/>
      <c r="IT49" s="219"/>
      <c r="IU49" s="219"/>
      <c r="IV49" s="219"/>
      <c r="IW49" s="219"/>
      <c r="IX49" s="219"/>
      <c r="IY49" s="219"/>
      <c r="IZ49" s="219"/>
      <c r="JA49" s="219"/>
      <c r="JB49" s="219"/>
      <c r="JC49" s="219"/>
      <c r="JD49" s="219"/>
      <c r="JE49" s="219"/>
      <c r="JF49" s="219"/>
      <c r="JG49" s="219"/>
      <c r="JH49" s="219"/>
      <c r="JI49" s="219"/>
      <c r="JJ49" s="219"/>
      <c r="JK49" s="219"/>
      <c r="JL49" s="219"/>
      <c r="JM49" s="219"/>
      <c r="JN49" s="219"/>
      <c r="JO49" s="219"/>
      <c r="JP49" s="219"/>
      <c r="JQ49" s="219"/>
      <c r="JR49" s="219"/>
      <c r="JS49" s="219"/>
      <c r="JT49" s="219"/>
      <c r="JU49" s="219"/>
      <c r="JV49" s="219"/>
      <c r="JW49" s="219"/>
      <c r="JX49" s="219"/>
      <c r="JY49" s="219"/>
      <c r="JZ49" s="219"/>
      <c r="KA49" s="219"/>
      <c r="KB49" s="219"/>
      <c r="KC49" s="219"/>
      <c r="KD49" s="219"/>
      <c r="KE49" s="219"/>
      <c r="KF49" s="219"/>
      <c r="KG49" s="219"/>
      <c r="KH49" s="219"/>
      <c r="KI49" s="219"/>
      <c r="KJ49" s="219"/>
      <c r="KK49" s="219"/>
      <c r="KL49" s="219"/>
      <c r="KM49" s="219"/>
      <c r="KN49" s="219"/>
      <c r="KO49" s="219"/>
      <c r="KP49" s="219"/>
      <c r="KQ49" s="219"/>
      <c r="KR49" s="219"/>
      <c r="KS49" s="219"/>
      <c r="KT49" s="219"/>
      <c r="KU49" s="219"/>
      <c r="KV49" s="219"/>
      <c r="KW49" s="219"/>
      <c r="KX49" s="219"/>
      <c r="KY49" s="219"/>
      <c r="KZ49" s="219"/>
      <c r="LA49" s="219"/>
      <c r="LB49" s="219"/>
      <c r="LC49" s="219"/>
      <c r="LD49" s="219"/>
      <c r="LE49" s="219"/>
    </row>
    <row r="50" spans="1:317" x14ac:dyDescent="0.25">
      <c r="A50" s="214" t="str">
        <f t="shared" si="8"/>
        <v>FIN 472</v>
      </c>
      <c r="B50" s="214" t="str">
        <f t="shared" si="9"/>
        <v>SP</v>
      </c>
      <c r="C50" s="214" t="str">
        <f t="shared" si="10"/>
        <v>Principles of Estate Planning</v>
      </c>
      <c r="D50" s="214" t="str">
        <f t="shared" si="11"/>
        <v>None</v>
      </c>
      <c r="E50" s="214" t="str">
        <f t="shared" si="12"/>
        <v/>
      </c>
      <c r="F50" s="211" t="str">
        <f>MASTERprerequisitesMATRIX!A47</f>
        <v>FIN 472</v>
      </c>
      <c r="G50" s="211" t="str">
        <f>MASTERprerequisitesMATRIX!B47</f>
        <v>SP</v>
      </c>
      <c r="H50" s="211" t="str">
        <f>MASTERprerequisitesMATRIX!C47</f>
        <v>Principles of Estate Planning</v>
      </c>
      <c r="I50" s="211" t="str">
        <f>MASTERprerequisitesMATRIX!D47</f>
        <v>None</v>
      </c>
      <c r="J50" s="219" t="str">
        <f>IF(MASTERprerequisitesMATRIX!E47=1,DYNAMICprerequisites!J$3,IF(MASTERprerequisitesMATRIX!E47=2,DYNAMICprerequisites!J$2,IF(MASTERprerequisitesMATRIX!E47=3,DYNAMICprerequisites!J$1,"")))</f>
        <v/>
      </c>
      <c r="K50" s="219" t="str">
        <f>IF(MASTERprerequisitesMATRIX!F47=1,DYNAMICprerequisites!K$3,IF(MASTERprerequisitesMATRIX!F47=2,DYNAMICprerequisites!K$2,IF(MASTERprerequisitesMATRIX!F47=3,DYNAMICprerequisites!K$1,"")))</f>
        <v/>
      </c>
      <c r="L50" s="219" t="str">
        <f>IF(MASTERprerequisitesMATRIX!G47=1,DYNAMICprerequisites!L$3,IF(MASTERprerequisitesMATRIX!G47=2,DYNAMICprerequisites!L$2,IF(MASTERprerequisitesMATRIX!G47=3,DYNAMICprerequisites!L$1,"")))</f>
        <v/>
      </c>
      <c r="M50" s="219" t="str">
        <f>IF(MASTERprerequisitesMATRIX!H47=1,DYNAMICprerequisites!M$3,IF(MASTERprerequisitesMATRIX!H47=2,DYNAMICprerequisites!M$2,IF(MASTERprerequisitesMATRIX!H47=3,DYNAMICprerequisites!M$1,"")))</f>
        <v/>
      </c>
      <c r="N50" s="219" t="str">
        <f>IF(MASTERprerequisitesMATRIX!I47=1,DYNAMICprerequisites!N$3,IF(MASTERprerequisitesMATRIX!I47=2,DYNAMICprerequisites!N$2,IF(MASTERprerequisitesMATRIX!I47=3,DYNAMICprerequisites!N$1,"")))</f>
        <v/>
      </c>
      <c r="O50" s="219" t="str">
        <f>IF(MASTERprerequisitesMATRIX!J47=1,DYNAMICprerequisites!O$3,IF(MASTERprerequisitesMATRIX!J47=2,DYNAMICprerequisites!O$2,IF(MASTERprerequisitesMATRIX!J47=3,DYNAMICprerequisites!O$1,"")))</f>
        <v/>
      </c>
      <c r="P50" s="219" t="str">
        <f>IF(MASTERprerequisitesMATRIX!K47=1,DYNAMICprerequisites!P$3,IF(MASTERprerequisitesMATRIX!K47=2,DYNAMICprerequisites!P$2,IF(MASTERprerequisitesMATRIX!K47=3,DYNAMICprerequisites!P$1,"")))</f>
        <v/>
      </c>
      <c r="Q50" s="219" t="str">
        <f>IF(MASTERprerequisitesMATRIX!L47=1,DYNAMICprerequisites!Q$3,IF(MASTERprerequisitesMATRIX!L47=2,DYNAMICprerequisites!Q$2,IF(MASTERprerequisitesMATRIX!L47=3,DYNAMICprerequisites!Q$1,"")))</f>
        <v/>
      </c>
      <c r="R50" s="219" t="str">
        <f>IF(MASTERprerequisitesMATRIX!M47=1,DYNAMICprerequisites!R$3,IF(MASTERprerequisitesMATRIX!M47=2,DYNAMICprerequisites!R$2,IF(MASTERprerequisitesMATRIX!M47=3,DYNAMICprerequisites!R$1,"")))</f>
        <v/>
      </c>
      <c r="S50" s="219" t="str">
        <f>IF(MASTERprerequisitesMATRIX!N47=1,DYNAMICprerequisites!S$3,IF(MASTERprerequisitesMATRIX!N47=2,DYNAMICprerequisites!S$2,IF(MASTERprerequisitesMATRIX!N47=3,DYNAMICprerequisites!S$1,"")))</f>
        <v/>
      </c>
      <c r="T50" s="219" t="str">
        <f>IF(MASTERprerequisitesMATRIX!O47=1,DYNAMICprerequisites!T$3,IF(MASTERprerequisitesMATRIX!O47=2,DYNAMICprerequisites!T$2,IF(MASTERprerequisitesMATRIX!O47=3,DYNAMICprerequisites!T$1,"")))</f>
        <v/>
      </c>
      <c r="U50" s="219" t="str">
        <f>IF(MASTERprerequisitesMATRIX!P47=1,DYNAMICprerequisites!U$3,IF(MASTERprerequisitesMATRIX!P47=2,DYNAMICprerequisites!U$2,IF(MASTERprerequisitesMATRIX!P47=3,DYNAMICprerequisites!U$1,"")))</f>
        <v/>
      </c>
      <c r="V50" s="219" t="str">
        <f>IF(MASTERprerequisitesMATRIX!Q47=1,DYNAMICprerequisites!V$3,IF(MASTERprerequisitesMATRIX!Q47=2,DYNAMICprerequisites!V$2,IF(MASTERprerequisitesMATRIX!Q47=3,DYNAMICprerequisites!V$1,"")))</f>
        <v/>
      </c>
      <c r="W50" s="219" t="str">
        <f>IF(MASTERprerequisitesMATRIX!R47=1,DYNAMICprerequisites!W$3,IF(MASTERprerequisitesMATRIX!R47=2,DYNAMICprerequisites!W$2,IF(MASTERprerequisitesMATRIX!R47=3,DYNAMICprerequisites!W$1,"")))</f>
        <v/>
      </c>
      <c r="X50" s="219" t="str">
        <f>IF(MASTERprerequisitesMATRIX!S47=1,DYNAMICprerequisites!X$3,IF(MASTERprerequisitesMATRIX!S47=2,DYNAMICprerequisites!X$2,IF(MASTERprerequisitesMATRIX!S47=3,DYNAMICprerequisites!X$1,"")))</f>
        <v/>
      </c>
      <c r="Y50" s="219" t="str">
        <f>IF(MASTERprerequisitesMATRIX!T47=1,DYNAMICprerequisites!Y$3,IF(MASTERprerequisitesMATRIX!T47=2,DYNAMICprerequisites!Y$2,IF(MASTERprerequisitesMATRIX!T47=3,DYNAMICprerequisites!Y$1,"")))</f>
        <v/>
      </c>
      <c r="Z50" s="219" t="str">
        <f>IF(MASTERprerequisitesMATRIX!U47=1,DYNAMICprerequisites!Z$3,IF(MASTERprerequisitesMATRIX!U47=2,DYNAMICprerequisites!Z$2,IF(MASTERprerequisitesMATRIX!U47=3,DYNAMICprerequisites!Z$1,"")))</f>
        <v/>
      </c>
      <c r="AA50" s="219" t="str">
        <f>IF(MASTERprerequisitesMATRIX!V47=1,DYNAMICprerequisites!AA$3,IF(MASTERprerequisitesMATRIX!V47=2,DYNAMICprerequisites!AA$2,IF(MASTERprerequisitesMATRIX!V47=3,DYNAMICprerequisites!AA$1,"")))</f>
        <v/>
      </c>
      <c r="AB50" s="219" t="str">
        <f>IF(MASTERprerequisitesMATRIX!W47=1,DYNAMICprerequisites!AB$3,IF(MASTERprerequisitesMATRIX!W47=2,DYNAMICprerequisites!AB$2,IF(MASTERprerequisitesMATRIX!W47=3,DYNAMICprerequisites!AB$1,"")))</f>
        <v/>
      </c>
      <c r="AC50" s="219" t="str">
        <f>IF(MASTERprerequisitesMATRIX!X47=1,DYNAMICprerequisites!AC$3,IF(MASTERprerequisitesMATRIX!X47=2,DYNAMICprerequisites!AC$2,IF(MASTERprerequisitesMATRIX!X47=3,DYNAMICprerequisites!AC$1,"")))</f>
        <v/>
      </c>
      <c r="AD50" s="219" t="str">
        <f>IF(MASTERprerequisitesMATRIX!Y47=1,DYNAMICprerequisites!AD$3,IF(MASTERprerequisitesMATRIX!Y47=2,DYNAMICprerequisites!AD$2,IF(MASTERprerequisitesMATRIX!Y47=3,DYNAMICprerequisites!AD$1,"")))</f>
        <v/>
      </c>
      <c r="AE50" s="219" t="str">
        <f>IF(MASTERprerequisitesMATRIX!Z47=1,DYNAMICprerequisites!AE$3,IF(MASTERprerequisitesMATRIX!Z47=2,DYNAMICprerequisites!AE$2,IF(MASTERprerequisitesMATRIX!Z47=3,DYNAMICprerequisites!AE$1,"")))</f>
        <v/>
      </c>
      <c r="AF50" s="219" t="str">
        <f>IF(MASTERprerequisitesMATRIX!AA47=1,DYNAMICprerequisites!AF$3,IF(MASTERprerequisitesMATRIX!AA47=2,DYNAMICprerequisites!AF$2,IF(MASTERprerequisitesMATRIX!AA47=3,DYNAMICprerequisites!AF$1,"")))</f>
        <v/>
      </c>
      <c r="AG50" s="219" t="str">
        <f>IF(MASTERprerequisitesMATRIX!AB47=1,DYNAMICprerequisites!AG$3,IF(MASTERprerequisitesMATRIX!AB47=2,DYNAMICprerequisites!AG$2,IF(MASTERprerequisitesMATRIX!AB47=3,DYNAMICprerequisites!AG$1,"")))</f>
        <v/>
      </c>
      <c r="AH50" s="219" t="str">
        <f>IF(MASTERprerequisitesMATRIX!AC47=1,DYNAMICprerequisites!AH$3,IF(MASTERprerequisitesMATRIX!AC47=2,DYNAMICprerequisites!AH$2,IF(MASTERprerequisitesMATRIX!AC47=3,DYNAMICprerequisites!AH$1,"")))</f>
        <v/>
      </c>
      <c r="AI50" s="219" t="str">
        <f>IF(MASTERprerequisitesMATRIX!AD47=1,DYNAMICprerequisites!AI$3,IF(MASTERprerequisitesMATRIX!AD47=2,DYNAMICprerequisites!AI$2,IF(MASTERprerequisitesMATRIX!AD47=3,DYNAMICprerequisites!AI$1,"")))</f>
        <v/>
      </c>
      <c r="AJ50" s="219" t="str">
        <f>IF(MASTERprerequisitesMATRIX!AE47=1,DYNAMICprerequisites!AJ$3,IF(MASTERprerequisitesMATRIX!AE47=2,DYNAMICprerequisites!AJ$2,IF(MASTERprerequisitesMATRIX!AE47=3,DYNAMICprerequisites!AJ$1,"")))</f>
        <v/>
      </c>
      <c r="AK50" s="219" t="str">
        <f>IF(MASTERprerequisitesMATRIX!AF47=1,DYNAMICprerequisites!AK$3,IF(MASTERprerequisitesMATRIX!AF47=2,DYNAMICprerequisites!AK$2,IF(MASTERprerequisitesMATRIX!AF47=3,DYNAMICprerequisites!AK$1,"")))</f>
        <v/>
      </c>
      <c r="AL50" s="219" t="str">
        <f>IF(MASTERprerequisitesMATRIX!AG47=1,DYNAMICprerequisites!AL$3,IF(MASTERprerequisitesMATRIX!AG47=2,DYNAMICprerequisites!AL$2,IF(MASTERprerequisitesMATRIX!AG47=3,DYNAMICprerequisites!AL$1,"")))</f>
        <v/>
      </c>
      <c r="AM50" s="219" t="str">
        <f>IF(MASTERprerequisitesMATRIX!AH47=1,DYNAMICprerequisites!AM$3,IF(MASTERprerequisitesMATRIX!AH47=2,DYNAMICprerequisites!AM$2,IF(MASTERprerequisitesMATRIX!AH47=3,DYNAMICprerequisites!AM$1,"")))</f>
        <v/>
      </c>
      <c r="AN50" s="219" t="str">
        <f>IF(MASTERprerequisitesMATRIX!AI47=1,DYNAMICprerequisites!AN$3,IF(MASTERprerequisitesMATRIX!AI47=2,DYNAMICprerequisites!AN$2,IF(MASTERprerequisitesMATRIX!AI47=3,DYNAMICprerequisites!AN$1,"")))</f>
        <v/>
      </c>
      <c r="AO50" s="219" t="str">
        <f>IF(MASTERprerequisitesMATRIX!AJ47=1,DYNAMICprerequisites!AO$3,IF(MASTERprerequisitesMATRIX!AJ47=2,DYNAMICprerequisites!AO$2,IF(MASTERprerequisitesMATRIX!AJ47=3,DYNAMICprerequisites!AO$1,"")))</f>
        <v/>
      </c>
      <c r="AP50" s="219" t="str">
        <f>IF(MASTERprerequisitesMATRIX!AK47=1,DYNAMICprerequisites!AP$3,IF(MASTERprerequisitesMATRIX!AK47=2,DYNAMICprerequisites!AP$2,IF(MASTERprerequisitesMATRIX!AK47=3,DYNAMICprerequisites!AP$1,"")))</f>
        <v/>
      </c>
      <c r="AQ50" s="219" t="str">
        <f>IF(MASTERprerequisitesMATRIX!AL47=1,DYNAMICprerequisites!AQ$3,IF(MASTERprerequisitesMATRIX!AL47=2,DYNAMICprerequisites!AQ$2,IF(MASTERprerequisitesMATRIX!AL47=3,DYNAMICprerequisites!AQ$1,"")))</f>
        <v/>
      </c>
      <c r="AR50" s="219" t="str">
        <f>IF(MASTERprerequisitesMATRIX!AM47=1,DYNAMICprerequisites!AR$3,IF(MASTERprerequisitesMATRIX!AM47=2,DYNAMICprerequisites!AR$2,IF(MASTERprerequisitesMATRIX!AM47=3,DYNAMICprerequisites!AR$1,"")))</f>
        <v/>
      </c>
      <c r="AS50" s="219" t="str">
        <f>IF(MASTERprerequisitesMATRIX!AN47=1,DYNAMICprerequisites!AS$3,IF(MASTERprerequisitesMATRIX!AN47=2,DYNAMICprerequisites!AS$2,IF(MASTERprerequisitesMATRIX!AN47=3,DYNAMICprerequisites!AS$1,"")))</f>
        <v/>
      </c>
      <c r="AT50" s="219" t="str">
        <f>IF(MASTERprerequisitesMATRIX!AO47=1,DYNAMICprerequisites!AT$3,IF(MASTERprerequisitesMATRIX!AO47=2,DYNAMICprerequisites!AT$2,IF(MASTERprerequisitesMATRIX!AO47=3,DYNAMICprerequisites!AT$1,"")))</f>
        <v/>
      </c>
      <c r="AU50" s="219" t="str">
        <f>IF(MASTERprerequisitesMATRIX!AP47=1,DYNAMICprerequisites!AU$3,IF(MASTERprerequisitesMATRIX!AP47=2,DYNAMICprerequisites!AU$2,IF(MASTERprerequisitesMATRIX!AP47=3,DYNAMICprerequisites!AU$1,"")))</f>
        <v/>
      </c>
      <c r="AV50" s="219" t="str">
        <f>IF(MASTERprerequisitesMATRIX!AQ47=1,DYNAMICprerequisites!AV$3,IF(MASTERprerequisitesMATRIX!AQ47=2,DYNAMICprerequisites!AV$2,IF(MASTERprerequisitesMATRIX!AQ47=3,DYNAMICprerequisites!AV$1,"")))</f>
        <v/>
      </c>
      <c r="AW50" s="219" t="str">
        <f>IF(MASTERprerequisitesMATRIX!AR47=1,DYNAMICprerequisites!AW$3,IF(MASTERprerequisitesMATRIX!AR47=2,DYNAMICprerequisites!AW$2,IF(MASTERprerequisitesMATRIX!AR47=3,DYNAMICprerequisites!AW$1,"")))</f>
        <v/>
      </c>
      <c r="AX50" s="219" t="str">
        <f>IF(MASTERprerequisitesMATRIX!AS47=1,DYNAMICprerequisites!AX$3,IF(MASTERprerequisitesMATRIX!AS47=2,DYNAMICprerequisites!AX$2,IF(MASTERprerequisitesMATRIX!AS47=3,DYNAMICprerequisites!AX$1,"")))</f>
        <v/>
      </c>
      <c r="AY50" s="219" t="str">
        <f>IF(MASTERprerequisitesMATRIX!AT47=1,DYNAMICprerequisites!AY$3,IF(MASTERprerequisitesMATRIX!AT47=2,DYNAMICprerequisites!AY$2,IF(MASTERprerequisitesMATRIX!AT47=3,DYNAMICprerequisites!AY$1,"")))</f>
        <v/>
      </c>
      <c r="AZ50" s="219" t="str">
        <f>IF(MASTERprerequisitesMATRIX!AU47=1,DYNAMICprerequisites!AZ$3,IF(MASTERprerequisitesMATRIX!AU47=2,DYNAMICprerequisites!AZ$2,IF(MASTERprerequisitesMATRIX!AU47=3,DYNAMICprerequisites!AZ$1,"")))</f>
        <v/>
      </c>
      <c r="BA50" s="219" t="str">
        <f>IF(MASTERprerequisitesMATRIX!AV47=1,DYNAMICprerequisites!BA$3,IF(MASTERprerequisitesMATRIX!AV47=2,DYNAMICprerequisites!BA$2,IF(MASTERprerequisitesMATRIX!AV47=3,DYNAMICprerequisites!BA$1,"")))</f>
        <v/>
      </c>
      <c r="BB50" s="219" t="str">
        <f>IF(MASTERprerequisitesMATRIX!AW47=1,DYNAMICprerequisites!BB$3,IF(MASTERprerequisitesMATRIX!AW47=2,DYNAMICprerequisites!BB$2,IF(MASTERprerequisitesMATRIX!AW47=3,DYNAMICprerequisites!BB$1,"")))</f>
        <v/>
      </c>
      <c r="BC50" s="219" t="str">
        <f>IF(MASTERprerequisitesMATRIX!AX47=1,DYNAMICprerequisites!BC$3,IF(MASTERprerequisitesMATRIX!AX47=2,DYNAMICprerequisites!BC$2,IF(MASTERprerequisitesMATRIX!AX47=3,DYNAMICprerequisites!BC$1,"")))</f>
        <v/>
      </c>
      <c r="BD50" s="219" t="str">
        <f>IF(MASTERprerequisitesMATRIX!AY47=1,DYNAMICprerequisites!BD$3,IF(MASTERprerequisitesMATRIX!AY47=2,DYNAMICprerequisites!BD$2,IF(MASTERprerequisitesMATRIX!AY47=3,DYNAMICprerequisites!BD$1,"")))</f>
        <v/>
      </c>
      <c r="BE50" s="219" t="str">
        <f>IF(MASTERprerequisitesMATRIX!AZ47=1,DYNAMICprerequisites!BE$3,IF(MASTERprerequisitesMATRIX!AZ47=2,DYNAMICprerequisites!BE$2,IF(MASTERprerequisitesMATRIX!AZ47=3,DYNAMICprerequisites!BE$1,"")))</f>
        <v/>
      </c>
      <c r="BF50" s="219" t="str">
        <f>IF(MASTERprerequisitesMATRIX!BA47=1,DYNAMICprerequisites!BF$3,IF(MASTERprerequisitesMATRIX!BA47=2,DYNAMICprerequisites!BF$2,IF(MASTERprerequisitesMATRIX!BA47=3,DYNAMICprerequisites!BF$1,"")))</f>
        <v/>
      </c>
      <c r="BG50" s="219" t="str">
        <f>IF(MASTERprerequisitesMATRIX!BB47=1,DYNAMICprerequisites!BG$3,IF(MASTERprerequisitesMATRIX!BB47=2,DYNAMICprerequisites!BG$2,IF(MASTERprerequisitesMATRIX!BB47=3,DYNAMICprerequisites!BG$1,"")))</f>
        <v/>
      </c>
      <c r="BH50" s="219" t="str">
        <f>IF(MASTERprerequisitesMATRIX!BC47=1,DYNAMICprerequisites!BH$3,IF(MASTERprerequisitesMATRIX!BC47=2,DYNAMICprerequisites!BH$2,IF(MASTERprerequisitesMATRIX!BC47=3,DYNAMICprerequisites!BH$1,"")))</f>
        <v/>
      </c>
      <c r="BI50" s="219" t="str">
        <f>IF(MASTERprerequisitesMATRIX!BD47=1,DYNAMICprerequisites!BI$3,IF(MASTERprerequisitesMATRIX!BD47=2,DYNAMICprerequisites!BI$2,IF(MASTERprerequisitesMATRIX!BD47=3,DYNAMICprerequisites!BI$1,"")))</f>
        <v/>
      </c>
      <c r="BJ50" s="219" t="str">
        <f>IF(MASTERprerequisitesMATRIX!BE47=1,DYNAMICprerequisites!BJ$3,IF(MASTERprerequisitesMATRIX!BE47=2,DYNAMICprerequisites!BJ$2,IF(MASTERprerequisitesMATRIX!BE47=3,DYNAMICprerequisites!BJ$1,"")))</f>
        <v/>
      </c>
      <c r="BK50" s="219" t="str">
        <f>IF(MASTERprerequisitesMATRIX!BF47=1,DYNAMICprerequisites!BK$3,IF(MASTERprerequisitesMATRIX!BF47=2,DYNAMICprerequisites!BK$2,IF(MASTERprerequisitesMATRIX!BF47=3,DYNAMICprerequisites!BK$1,"")))</f>
        <v/>
      </c>
      <c r="BL50" s="219" t="str">
        <f>IF(MASTERprerequisitesMATRIX!BG47=1,DYNAMICprerequisites!BL$3,IF(MASTERprerequisitesMATRIX!BG47=2,DYNAMICprerequisites!BL$2,IF(MASTERprerequisitesMATRIX!BG47=3,DYNAMICprerequisites!BL$1,"")))</f>
        <v/>
      </c>
      <c r="BM50" s="219" t="str">
        <f>IF(MASTERprerequisitesMATRIX!BH47=1,DYNAMICprerequisites!BM$3,IF(MASTERprerequisitesMATRIX!BH47=2,DYNAMICprerequisites!BM$2,IF(MASTERprerequisitesMATRIX!BH47=3,DYNAMICprerequisites!BM$1,"")))</f>
        <v/>
      </c>
      <c r="BN50" s="219" t="str">
        <f>IF(MASTERprerequisitesMATRIX!BI47=1,DYNAMICprerequisites!BN$3,IF(MASTERprerequisitesMATRIX!BI47=2,DYNAMICprerequisites!BN$2,IF(MASTERprerequisitesMATRIX!BI47=3,DYNAMICprerequisites!BN$1,"")))</f>
        <v/>
      </c>
      <c r="BO50" s="219" t="str">
        <f>IF(MASTERprerequisitesMATRIX!BJ47=1,DYNAMICprerequisites!BO$3,IF(MASTERprerequisitesMATRIX!BJ47=2,DYNAMICprerequisites!BO$2,IF(MASTERprerequisitesMATRIX!BJ47=3,DYNAMICprerequisites!BO$1,"")))</f>
        <v/>
      </c>
      <c r="BP50" s="219" t="str">
        <f>IF(MASTERprerequisitesMATRIX!BK47=1,DYNAMICprerequisites!BP$3,IF(MASTERprerequisitesMATRIX!BK47=2,DYNAMICprerequisites!BP$2,IF(MASTERprerequisitesMATRIX!BK47=3,DYNAMICprerequisites!BP$1,"")))</f>
        <v/>
      </c>
      <c r="BQ50" s="219" t="str">
        <f>IF(MASTERprerequisitesMATRIX!BL47=1,DYNAMICprerequisites!BQ$3,IF(MASTERprerequisitesMATRIX!BL47=2,DYNAMICprerequisites!BQ$2,IF(MASTERprerequisitesMATRIX!BL47=3,DYNAMICprerequisites!BQ$1,"")))</f>
        <v/>
      </c>
      <c r="BR50" s="219" t="str">
        <f>IF(MASTERprerequisitesMATRIX!BM47=1,DYNAMICprerequisites!BR$3,IF(MASTERprerequisitesMATRIX!BM47=2,DYNAMICprerequisites!BR$2,IF(MASTERprerequisitesMATRIX!BM47=3,DYNAMICprerequisites!BR$1,"")))</f>
        <v/>
      </c>
      <c r="BS50" s="219" t="str">
        <f>IF(MASTERprerequisitesMATRIX!BN47=1,DYNAMICprerequisites!BS$3,IF(MASTERprerequisitesMATRIX!BN47=2,DYNAMICprerequisites!BS$2,IF(MASTERprerequisitesMATRIX!BN47=3,DYNAMICprerequisites!BS$1,"")))</f>
        <v/>
      </c>
      <c r="BT50" s="219" t="str">
        <f>IF(MASTERprerequisitesMATRIX!BO47=1,DYNAMICprerequisites!BT$3,IF(MASTERprerequisitesMATRIX!BO47=2,DYNAMICprerequisites!BT$2,IF(MASTERprerequisitesMATRIX!BO47=3,DYNAMICprerequisites!BT$1,"")))</f>
        <v/>
      </c>
      <c r="BU50" s="219" t="str">
        <f>IF(MASTERprerequisitesMATRIX!BP47=1,DYNAMICprerequisites!BU$3,IF(MASTERprerequisitesMATRIX!BP47=2,DYNAMICprerequisites!BU$2,IF(MASTERprerequisitesMATRIX!BP47=3,DYNAMICprerequisites!BU$1,"")))</f>
        <v/>
      </c>
      <c r="BV50" s="219" t="str">
        <f>IF(MASTERprerequisitesMATRIX!BQ47=1,DYNAMICprerequisites!BV$3,IF(MASTERprerequisitesMATRIX!BQ47=2,DYNAMICprerequisites!BV$2,IF(MASTERprerequisitesMATRIX!BQ47=3,DYNAMICprerequisites!BV$1,"")))</f>
        <v/>
      </c>
      <c r="BW50" s="219" t="str">
        <f>IF(MASTERprerequisitesMATRIX!BR47=1,DYNAMICprerequisites!BW$3,IF(MASTERprerequisitesMATRIX!BR47=2,DYNAMICprerequisites!BW$2,IF(MASTERprerequisitesMATRIX!BR47=3,DYNAMICprerequisites!BW$1,"")))</f>
        <v/>
      </c>
      <c r="BX50" s="219" t="str">
        <f>IF(MASTERprerequisitesMATRIX!BS47=1,DYNAMICprerequisites!BX$3,IF(MASTERprerequisitesMATRIX!BS47=2,DYNAMICprerequisites!BX$2,IF(MASTERprerequisitesMATRIX!BS47=3,DYNAMICprerequisites!BX$1,"")))</f>
        <v/>
      </c>
      <c r="BY50" s="219" t="str">
        <f>IF(MASTERprerequisitesMATRIX!BT47=1,DYNAMICprerequisites!BY$3,IF(MASTERprerequisitesMATRIX!BT47=2,DYNAMICprerequisites!BY$2,IF(MASTERprerequisitesMATRIX!BT47=3,DYNAMICprerequisites!BY$1,"")))</f>
        <v/>
      </c>
      <c r="BZ50" s="219" t="str">
        <f>IF(MASTERprerequisitesMATRIX!BU47=1,DYNAMICprerequisites!BZ$3,IF(MASTERprerequisitesMATRIX!BU47=2,DYNAMICprerequisites!BZ$2,IF(MASTERprerequisitesMATRIX!BU47=3,DYNAMICprerequisites!BZ$1,"")))</f>
        <v/>
      </c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219"/>
      <c r="FB50" s="219"/>
      <c r="FC50" s="219"/>
      <c r="FD50" s="219"/>
      <c r="FE50" s="219"/>
      <c r="FF50" s="219"/>
      <c r="FG50" s="219"/>
      <c r="FH50" s="219"/>
      <c r="FI50" s="219"/>
      <c r="FJ50" s="219"/>
      <c r="FK50" s="219"/>
      <c r="FL50" s="219"/>
      <c r="FM50" s="219"/>
      <c r="FN50" s="219"/>
      <c r="FO50" s="219"/>
      <c r="FP50" s="219"/>
      <c r="FQ50" s="219"/>
      <c r="FR50" s="219"/>
      <c r="FS50" s="219"/>
      <c r="FT50" s="219"/>
      <c r="FU50" s="219"/>
      <c r="FV50" s="219"/>
      <c r="FW50" s="219"/>
      <c r="FX50" s="219"/>
      <c r="FY50" s="219"/>
      <c r="FZ50" s="219"/>
      <c r="GA50" s="219"/>
      <c r="GB50" s="219"/>
      <c r="GC50" s="219"/>
      <c r="GD50" s="219"/>
      <c r="GE50" s="219"/>
      <c r="GF50" s="219"/>
      <c r="GG50" s="219"/>
      <c r="GH50" s="219"/>
      <c r="GI50" s="219"/>
      <c r="GJ50" s="219"/>
      <c r="GK50" s="219"/>
      <c r="GL50" s="219"/>
      <c r="GM50" s="219"/>
      <c r="GN50" s="219"/>
      <c r="GO50" s="219"/>
      <c r="GP50" s="219"/>
      <c r="GQ50" s="219"/>
      <c r="GR50" s="219"/>
      <c r="GS50" s="219"/>
      <c r="GT50" s="219"/>
      <c r="GU50" s="219"/>
      <c r="GV50" s="219"/>
      <c r="GW50" s="219"/>
      <c r="GX50" s="219"/>
      <c r="GY50" s="219"/>
      <c r="GZ50" s="219"/>
      <c r="HA50" s="219"/>
      <c r="HB50" s="219"/>
      <c r="HC50" s="219"/>
      <c r="HD50" s="219"/>
      <c r="HE50" s="219"/>
      <c r="HF50" s="219"/>
      <c r="HG50" s="219"/>
      <c r="HH50" s="219"/>
      <c r="HI50" s="219"/>
      <c r="HJ50" s="219"/>
      <c r="HK50" s="219"/>
      <c r="HL50" s="219"/>
      <c r="HM50" s="219"/>
      <c r="HN50" s="219"/>
      <c r="HO50" s="219"/>
      <c r="HP50" s="219"/>
      <c r="HQ50" s="219"/>
      <c r="HR50" s="219"/>
      <c r="HS50" s="219"/>
      <c r="HT50" s="219"/>
      <c r="HU50" s="219"/>
      <c r="HV50" s="219"/>
      <c r="HW50" s="219"/>
      <c r="HX50" s="219"/>
      <c r="HY50" s="219"/>
      <c r="HZ50" s="219"/>
      <c r="IA50" s="219"/>
      <c r="IB50" s="219"/>
      <c r="IC50" s="219"/>
      <c r="ID50" s="219"/>
      <c r="IE50" s="219"/>
      <c r="IF50" s="219"/>
      <c r="IG50" s="219"/>
      <c r="IH50" s="219"/>
      <c r="II50" s="219"/>
      <c r="IJ50" s="219"/>
      <c r="IK50" s="219"/>
      <c r="IL50" s="219"/>
      <c r="IM50" s="219"/>
      <c r="IN50" s="219"/>
      <c r="IO50" s="219"/>
      <c r="IP50" s="219"/>
      <c r="IQ50" s="219"/>
      <c r="IR50" s="219"/>
      <c r="IS50" s="219"/>
      <c r="IT50" s="219"/>
      <c r="IU50" s="219"/>
      <c r="IV50" s="219"/>
      <c r="IW50" s="219"/>
      <c r="IX50" s="219"/>
      <c r="IY50" s="219"/>
      <c r="IZ50" s="219"/>
      <c r="JA50" s="219"/>
      <c r="JB50" s="219"/>
      <c r="JC50" s="219"/>
      <c r="JD50" s="219"/>
      <c r="JE50" s="219"/>
      <c r="JF50" s="219"/>
      <c r="JG50" s="219"/>
      <c r="JH50" s="219"/>
      <c r="JI50" s="219"/>
      <c r="JJ50" s="219"/>
      <c r="JK50" s="219"/>
      <c r="JL50" s="219"/>
      <c r="JM50" s="219"/>
      <c r="JN50" s="219"/>
      <c r="JO50" s="219"/>
      <c r="JP50" s="219"/>
      <c r="JQ50" s="219"/>
      <c r="JR50" s="219"/>
      <c r="JS50" s="219"/>
      <c r="JT50" s="219"/>
      <c r="JU50" s="219"/>
      <c r="JV50" s="219"/>
      <c r="JW50" s="219"/>
      <c r="JX50" s="219"/>
      <c r="JY50" s="219"/>
      <c r="JZ50" s="219"/>
      <c r="KA50" s="219"/>
      <c r="KB50" s="219"/>
      <c r="KC50" s="219"/>
      <c r="KD50" s="219"/>
      <c r="KE50" s="219"/>
      <c r="KF50" s="219"/>
      <c r="KG50" s="219"/>
      <c r="KH50" s="219"/>
      <c r="KI50" s="219"/>
      <c r="KJ50" s="219"/>
      <c r="KK50" s="219"/>
      <c r="KL50" s="219"/>
      <c r="KM50" s="219"/>
      <c r="KN50" s="219"/>
      <c r="KO50" s="219"/>
      <c r="KP50" s="219"/>
      <c r="KQ50" s="219"/>
      <c r="KR50" s="219"/>
      <c r="KS50" s="219"/>
      <c r="KT50" s="219"/>
      <c r="KU50" s="219"/>
      <c r="KV50" s="219"/>
      <c r="KW50" s="219"/>
      <c r="KX50" s="219"/>
      <c r="KY50" s="219"/>
      <c r="KZ50" s="219"/>
      <c r="LA50" s="219"/>
      <c r="LB50" s="219"/>
      <c r="LC50" s="219"/>
      <c r="LD50" s="219"/>
      <c r="LE50" s="219"/>
    </row>
    <row r="51" spans="1:317" x14ac:dyDescent="0.25">
      <c r="A51" s="214" t="str">
        <f t="shared" si="8"/>
        <v>FRE 102</v>
      </c>
      <c r="B51" s="214" t="str">
        <f t="shared" si="9"/>
        <v>FA, SP</v>
      </c>
      <c r="C51" s="214" t="str">
        <f t="shared" si="10"/>
        <v>Elementary French II</v>
      </c>
      <c r="D51" s="214" t="str">
        <f t="shared" si="11"/>
        <v>FRE 101*; proficiency</v>
      </c>
      <c r="E51" s="214" t="str">
        <f t="shared" ca="1" si="12"/>
        <v>FRE 101 ("C" or better)</v>
      </c>
      <c r="F51" s="211" t="str">
        <f>MASTERprerequisitesMATRIX!A48</f>
        <v>FRE 102</v>
      </c>
      <c r="G51" s="211" t="str">
        <f>MASTERprerequisitesMATRIX!B48</f>
        <v>FA, SP</v>
      </c>
      <c r="H51" s="211" t="str">
        <f>MASTERprerequisitesMATRIX!C48</f>
        <v>Elementary French II</v>
      </c>
      <c r="I51" s="211" t="str">
        <f>MASTERprerequisitesMATRIX!D48</f>
        <v>FRE 101*; proficiency</v>
      </c>
      <c r="J51" s="219" t="str">
        <f>IF(MASTERprerequisitesMATRIX!E48=1,DYNAMICprerequisites!J$3,IF(MASTERprerequisitesMATRIX!E48=2,DYNAMICprerequisites!J$2,IF(MASTERprerequisitesMATRIX!E48=3,DYNAMICprerequisites!J$1,"")))</f>
        <v/>
      </c>
      <c r="K51" s="219" t="str">
        <f>IF(MASTERprerequisitesMATRIX!F48=1,DYNAMICprerequisites!K$3,IF(MASTERprerequisitesMATRIX!F48=2,DYNAMICprerequisites!K$2,IF(MASTERprerequisitesMATRIX!F48=3,DYNAMICprerequisites!K$1,"")))</f>
        <v/>
      </c>
      <c r="L51" s="219" t="str">
        <f>IF(MASTERprerequisitesMATRIX!G48=1,DYNAMICprerequisites!L$3,IF(MASTERprerequisitesMATRIX!G48=2,DYNAMICprerequisites!L$2,IF(MASTERprerequisitesMATRIX!G48=3,DYNAMICprerequisites!L$1,"")))</f>
        <v/>
      </c>
      <c r="M51" s="219" t="str">
        <f>IF(MASTERprerequisitesMATRIX!H48=1,DYNAMICprerequisites!M$3,IF(MASTERprerequisitesMATRIX!H48=2,DYNAMICprerequisites!M$2,IF(MASTERprerequisitesMATRIX!H48=3,DYNAMICprerequisites!M$1,"")))</f>
        <v/>
      </c>
      <c r="N51" s="219" t="str">
        <f>IF(MASTERprerequisitesMATRIX!I48=1,DYNAMICprerequisites!N$3,IF(MASTERprerequisitesMATRIX!I48=2,DYNAMICprerequisites!N$2,IF(MASTERprerequisitesMATRIX!I48=3,DYNAMICprerequisites!N$1,"")))</f>
        <v/>
      </c>
      <c r="O51" s="219" t="str">
        <f>IF(MASTERprerequisitesMATRIX!J48=1,DYNAMICprerequisites!O$3,IF(MASTERprerequisitesMATRIX!J48=2,DYNAMICprerequisites!O$2,IF(MASTERprerequisitesMATRIX!J48=3,DYNAMICprerequisites!O$1,"")))</f>
        <v/>
      </c>
      <c r="P51" s="219" t="str">
        <f>IF(MASTERprerequisitesMATRIX!K48=1,DYNAMICprerequisites!P$3,IF(MASTERprerequisitesMATRIX!K48=2,DYNAMICprerequisites!P$2,IF(MASTERprerequisitesMATRIX!K48=3,DYNAMICprerequisites!P$1,"")))</f>
        <v/>
      </c>
      <c r="Q51" s="219" t="str">
        <f>IF(MASTERprerequisitesMATRIX!L48=1,DYNAMICprerequisites!Q$3,IF(MASTERprerequisitesMATRIX!L48=2,DYNAMICprerequisites!Q$2,IF(MASTERprerequisitesMATRIX!L48=3,DYNAMICprerequisites!Q$1,"")))</f>
        <v/>
      </c>
      <c r="R51" s="219" t="str">
        <f>IF(MASTERprerequisitesMATRIX!M48=1,DYNAMICprerequisites!R$3,IF(MASTERprerequisitesMATRIX!M48=2,DYNAMICprerequisites!R$2,IF(MASTERprerequisitesMATRIX!M48=3,DYNAMICprerequisites!R$1,"")))</f>
        <v/>
      </c>
      <c r="S51" s="219" t="str">
        <f>IF(MASTERprerequisitesMATRIX!N48=1,DYNAMICprerequisites!S$3,IF(MASTERprerequisitesMATRIX!N48=2,DYNAMICprerequisites!S$2,IF(MASTERprerequisitesMATRIX!N48=3,DYNAMICprerequisites!S$1,"")))</f>
        <v/>
      </c>
      <c r="T51" s="219" t="str">
        <f>IF(MASTERprerequisitesMATRIX!O48=1,DYNAMICprerequisites!T$3,IF(MASTERprerequisitesMATRIX!O48=2,DYNAMICprerequisites!T$2,IF(MASTERprerequisitesMATRIX!O48=3,DYNAMICprerequisites!T$1,"")))</f>
        <v/>
      </c>
      <c r="U51" s="219" t="str">
        <f>IF(MASTERprerequisitesMATRIX!P48=1,DYNAMICprerequisites!U$3,IF(MASTERprerequisitesMATRIX!P48=2,DYNAMICprerequisites!U$2,IF(MASTERprerequisitesMATRIX!P48=3,DYNAMICprerequisites!U$1,"")))</f>
        <v/>
      </c>
      <c r="V51" s="219" t="str">
        <f>IF(MASTERprerequisitesMATRIX!Q48=1,DYNAMICprerequisites!V$3,IF(MASTERprerequisitesMATRIX!Q48=2,DYNAMICprerequisites!V$2,IF(MASTERprerequisitesMATRIX!Q48=3,DYNAMICprerequisites!V$1,"")))</f>
        <v/>
      </c>
      <c r="W51" s="219" t="str">
        <f>IF(MASTERprerequisitesMATRIX!R48=1,DYNAMICprerequisites!W$3,IF(MASTERprerequisitesMATRIX!R48=2,DYNAMICprerequisites!W$2,IF(MASTERprerequisitesMATRIX!R48=3,DYNAMICprerequisites!W$1,"")))</f>
        <v/>
      </c>
      <c r="X51" s="219" t="str">
        <f>IF(MASTERprerequisitesMATRIX!S48=1,DYNAMICprerequisites!X$3,IF(MASTERprerequisitesMATRIX!S48=2,DYNAMICprerequisites!X$2,IF(MASTERprerequisitesMATRIX!S48=3,DYNAMICprerequisites!X$1,"")))</f>
        <v/>
      </c>
      <c r="Y51" s="218" t="str">
        <f ca="1">IF(MASTERprerequisitesMATRIX!T48=1,DYNAMICprerequisites!Y$3,IF(MASTERprerequisitesMATRIX!T48=2,DYNAMICprerequisites!Y$2,IF(MASTERprerequisitesMATRIX!T48=3,DYNAMICprerequisites!Y$1,"")))</f>
        <v xml:space="preserve"> FRE 101 ("C" or better) </v>
      </c>
      <c r="Z51" s="219" t="str">
        <f>IF(MASTERprerequisitesMATRIX!U48=1,DYNAMICprerequisites!Z$3,IF(MASTERprerequisitesMATRIX!U48=2,DYNAMICprerequisites!Z$2,IF(MASTERprerequisitesMATRIX!U48=3,DYNAMICprerequisites!Z$1,"")))</f>
        <v/>
      </c>
      <c r="AA51" s="219" t="str">
        <f>IF(MASTERprerequisitesMATRIX!V48=1,DYNAMICprerequisites!AA$3,IF(MASTERprerequisitesMATRIX!V48=2,DYNAMICprerequisites!AA$2,IF(MASTERprerequisitesMATRIX!V48=3,DYNAMICprerequisites!AA$1,"")))</f>
        <v/>
      </c>
      <c r="AB51" s="219" t="str">
        <f>IF(MASTERprerequisitesMATRIX!W48=1,DYNAMICprerequisites!AB$3,IF(MASTERprerequisitesMATRIX!W48=2,DYNAMICprerequisites!AB$2,IF(MASTERprerequisitesMATRIX!W48=3,DYNAMICprerequisites!AB$1,"")))</f>
        <v/>
      </c>
      <c r="AC51" s="219" t="str">
        <f>IF(MASTERprerequisitesMATRIX!X48=1,DYNAMICprerequisites!AC$3,IF(MASTERprerequisitesMATRIX!X48=2,DYNAMICprerequisites!AC$2,IF(MASTERprerequisitesMATRIX!X48=3,DYNAMICprerequisites!AC$1,"")))</f>
        <v/>
      </c>
      <c r="AD51" s="219" t="str">
        <f>IF(MASTERprerequisitesMATRIX!Y48=1,DYNAMICprerequisites!AD$3,IF(MASTERprerequisitesMATRIX!Y48=2,DYNAMICprerequisites!AD$2,IF(MASTERprerequisitesMATRIX!Y48=3,DYNAMICprerequisites!AD$1,"")))</f>
        <v/>
      </c>
      <c r="AE51" s="219" t="str">
        <f>IF(MASTERprerequisitesMATRIX!Z48=1,DYNAMICprerequisites!AE$3,IF(MASTERprerequisitesMATRIX!Z48=2,DYNAMICprerequisites!AE$2,IF(MASTERprerequisitesMATRIX!Z48=3,DYNAMICprerequisites!AE$1,"")))</f>
        <v/>
      </c>
      <c r="AF51" s="219" t="str">
        <f>IF(MASTERprerequisitesMATRIX!AA48=1,DYNAMICprerequisites!AF$3,IF(MASTERprerequisitesMATRIX!AA48=2,DYNAMICprerequisites!AF$2,IF(MASTERprerequisitesMATRIX!AA48=3,DYNAMICprerequisites!AF$1,"")))</f>
        <v/>
      </c>
      <c r="AG51" s="219" t="str">
        <f>IF(MASTERprerequisitesMATRIX!AB48=1,DYNAMICprerequisites!AG$3,IF(MASTERprerequisitesMATRIX!AB48=2,DYNAMICprerequisites!AG$2,IF(MASTERprerequisitesMATRIX!AB48=3,DYNAMICprerequisites!AG$1,"")))</f>
        <v/>
      </c>
      <c r="AH51" s="219" t="str">
        <f>IF(MASTERprerequisitesMATRIX!AC48=1,DYNAMICprerequisites!AH$3,IF(MASTERprerequisitesMATRIX!AC48=2,DYNAMICprerequisites!AH$2,IF(MASTERprerequisitesMATRIX!AC48=3,DYNAMICprerequisites!AH$1,"")))</f>
        <v/>
      </c>
      <c r="AI51" s="219" t="str">
        <f>IF(MASTERprerequisitesMATRIX!AD48=1,DYNAMICprerequisites!AI$3,IF(MASTERprerequisitesMATRIX!AD48=2,DYNAMICprerequisites!AI$2,IF(MASTERprerequisitesMATRIX!AD48=3,DYNAMICprerequisites!AI$1,"")))</f>
        <v/>
      </c>
      <c r="AJ51" s="219" t="str">
        <f>IF(MASTERprerequisitesMATRIX!AE48=1,DYNAMICprerequisites!AJ$3,IF(MASTERprerequisitesMATRIX!AE48=2,DYNAMICprerequisites!AJ$2,IF(MASTERprerequisitesMATRIX!AE48=3,DYNAMICprerequisites!AJ$1,"")))</f>
        <v/>
      </c>
      <c r="AK51" s="219" t="str">
        <f>IF(MASTERprerequisitesMATRIX!AF48=1,DYNAMICprerequisites!AK$3,IF(MASTERprerequisitesMATRIX!AF48=2,DYNAMICprerequisites!AK$2,IF(MASTERprerequisitesMATRIX!AF48=3,DYNAMICprerequisites!AK$1,"")))</f>
        <v/>
      </c>
      <c r="AL51" s="219" t="str">
        <f>IF(MASTERprerequisitesMATRIX!AG48=1,DYNAMICprerequisites!AL$3,IF(MASTERprerequisitesMATRIX!AG48=2,DYNAMICprerequisites!AL$2,IF(MASTERprerequisitesMATRIX!AG48=3,DYNAMICprerequisites!AL$1,"")))</f>
        <v/>
      </c>
      <c r="AM51" s="219" t="str">
        <f>IF(MASTERprerequisitesMATRIX!AH48=1,DYNAMICprerequisites!AM$3,IF(MASTERprerequisitesMATRIX!AH48=2,DYNAMICprerequisites!AM$2,IF(MASTERprerequisitesMATRIX!AH48=3,DYNAMICprerequisites!AM$1,"")))</f>
        <v/>
      </c>
      <c r="AN51" s="219" t="str">
        <f>IF(MASTERprerequisitesMATRIX!AI48=1,DYNAMICprerequisites!AN$3,IF(MASTERprerequisitesMATRIX!AI48=2,DYNAMICprerequisites!AN$2,IF(MASTERprerequisitesMATRIX!AI48=3,DYNAMICprerequisites!AN$1,"")))</f>
        <v/>
      </c>
      <c r="AO51" s="219" t="str">
        <f>IF(MASTERprerequisitesMATRIX!AJ48=1,DYNAMICprerequisites!AO$3,IF(MASTERprerequisitesMATRIX!AJ48=2,DYNAMICprerequisites!AO$2,IF(MASTERprerequisitesMATRIX!AJ48=3,DYNAMICprerequisites!AO$1,"")))</f>
        <v/>
      </c>
      <c r="AP51" s="219" t="str">
        <f>IF(MASTERprerequisitesMATRIX!AK48=1,DYNAMICprerequisites!AP$3,IF(MASTERprerequisitesMATRIX!AK48=2,DYNAMICprerequisites!AP$2,IF(MASTERprerequisitesMATRIX!AK48=3,DYNAMICprerequisites!AP$1,"")))</f>
        <v/>
      </c>
      <c r="AQ51" s="219" t="str">
        <f>IF(MASTERprerequisitesMATRIX!AL48=1,DYNAMICprerequisites!AQ$3,IF(MASTERprerequisitesMATRIX!AL48=2,DYNAMICprerequisites!AQ$2,IF(MASTERprerequisitesMATRIX!AL48=3,DYNAMICprerequisites!AQ$1,"")))</f>
        <v/>
      </c>
      <c r="AR51" s="219" t="str">
        <f>IF(MASTERprerequisitesMATRIX!AM48=1,DYNAMICprerequisites!AR$3,IF(MASTERprerequisitesMATRIX!AM48=2,DYNAMICprerequisites!AR$2,IF(MASTERprerequisitesMATRIX!AM48=3,DYNAMICprerequisites!AR$1,"")))</f>
        <v/>
      </c>
      <c r="AS51" s="219" t="str">
        <f>IF(MASTERprerequisitesMATRIX!AN48=1,DYNAMICprerequisites!AS$3,IF(MASTERprerequisitesMATRIX!AN48=2,DYNAMICprerequisites!AS$2,IF(MASTERprerequisitesMATRIX!AN48=3,DYNAMICprerequisites!AS$1,"")))</f>
        <v/>
      </c>
      <c r="AT51" s="219" t="str">
        <f>IF(MASTERprerequisitesMATRIX!AO48=1,DYNAMICprerequisites!AT$3,IF(MASTERprerequisitesMATRIX!AO48=2,DYNAMICprerequisites!AT$2,IF(MASTERprerequisitesMATRIX!AO48=3,DYNAMICprerequisites!AT$1,"")))</f>
        <v/>
      </c>
      <c r="AU51" s="219" t="str">
        <f>IF(MASTERprerequisitesMATRIX!AP48=1,DYNAMICprerequisites!AU$3,IF(MASTERprerequisitesMATRIX!AP48=2,DYNAMICprerequisites!AU$2,IF(MASTERprerequisitesMATRIX!AP48=3,DYNAMICprerequisites!AU$1,"")))</f>
        <v/>
      </c>
      <c r="AV51" s="219" t="str">
        <f>IF(MASTERprerequisitesMATRIX!AQ48=1,DYNAMICprerequisites!AV$3,IF(MASTERprerequisitesMATRIX!AQ48=2,DYNAMICprerequisites!AV$2,IF(MASTERprerequisitesMATRIX!AQ48=3,DYNAMICprerequisites!AV$1,"")))</f>
        <v/>
      </c>
      <c r="AW51" s="219" t="str">
        <f>IF(MASTERprerequisitesMATRIX!AR48=1,DYNAMICprerequisites!AW$3,IF(MASTERprerequisitesMATRIX!AR48=2,DYNAMICprerequisites!AW$2,IF(MASTERprerequisitesMATRIX!AR48=3,DYNAMICprerequisites!AW$1,"")))</f>
        <v/>
      </c>
      <c r="AX51" s="219" t="str">
        <f>IF(MASTERprerequisitesMATRIX!AS48=1,DYNAMICprerequisites!AX$3,IF(MASTERprerequisitesMATRIX!AS48=2,DYNAMICprerequisites!AX$2,IF(MASTERprerequisitesMATRIX!AS48=3,DYNAMICprerequisites!AX$1,"")))</f>
        <v/>
      </c>
      <c r="AY51" s="219" t="str">
        <f>IF(MASTERprerequisitesMATRIX!AT48=1,DYNAMICprerequisites!AY$3,IF(MASTERprerequisitesMATRIX!AT48=2,DYNAMICprerequisites!AY$2,IF(MASTERprerequisitesMATRIX!AT48=3,DYNAMICprerequisites!AY$1,"")))</f>
        <v/>
      </c>
      <c r="AZ51" s="219" t="str">
        <f>IF(MASTERprerequisitesMATRIX!AU48=1,DYNAMICprerequisites!AZ$3,IF(MASTERprerequisitesMATRIX!AU48=2,DYNAMICprerequisites!AZ$2,IF(MASTERprerequisitesMATRIX!AU48=3,DYNAMICprerequisites!AZ$1,"")))</f>
        <v/>
      </c>
      <c r="BA51" s="219" t="str">
        <f>IF(MASTERprerequisitesMATRIX!AV48=1,DYNAMICprerequisites!BA$3,IF(MASTERprerequisitesMATRIX!AV48=2,DYNAMICprerequisites!BA$2,IF(MASTERprerequisitesMATRIX!AV48=3,DYNAMICprerequisites!BA$1,"")))</f>
        <v/>
      </c>
      <c r="BB51" s="219" t="str">
        <f>IF(MASTERprerequisitesMATRIX!AW48=1,DYNAMICprerequisites!BB$3,IF(MASTERprerequisitesMATRIX!AW48=2,DYNAMICprerequisites!BB$2,IF(MASTERprerequisitesMATRIX!AW48=3,DYNAMICprerequisites!BB$1,"")))</f>
        <v/>
      </c>
      <c r="BC51" s="219" t="str">
        <f>IF(MASTERprerequisitesMATRIX!AX48=1,DYNAMICprerequisites!BC$3,IF(MASTERprerequisitesMATRIX!AX48=2,DYNAMICprerequisites!BC$2,IF(MASTERprerequisitesMATRIX!AX48=3,DYNAMICprerequisites!BC$1,"")))</f>
        <v/>
      </c>
      <c r="BD51" s="219" t="str">
        <f>IF(MASTERprerequisitesMATRIX!AY48=1,DYNAMICprerequisites!BD$3,IF(MASTERprerequisitesMATRIX!AY48=2,DYNAMICprerequisites!BD$2,IF(MASTERprerequisitesMATRIX!AY48=3,DYNAMICprerequisites!BD$1,"")))</f>
        <v/>
      </c>
      <c r="BE51" s="219" t="str">
        <f>IF(MASTERprerequisitesMATRIX!AZ48=1,DYNAMICprerequisites!BE$3,IF(MASTERprerequisitesMATRIX!AZ48=2,DYNAMICprerequisites!BE$2,IF(MASTERprerequisitesMATRIX!AZ48=3,DYNAMICprerequisites!BE$1,"")))</f>
        <v/>
      </c>
      <c r="BF51" s="219" t="str">
        <f>IF(MASTERprerequisitesMATRIX!BA48=1,DYNAMICprerequisites!BF$3,IF(MASTERprerequisitesMATRIX!BA48=2,DYNAMICprerequisites!BF$2,IF(MASTERprerequisitesMATRIX!BA48=3,DYNAMICprerequisites!BF$1,"")))</f>
        <v/>
      </c>
      <c r="BG51" s="219" t="str">
        <f>IF(MASTERprerequisitesMATRIX!BB48=1,DYNAMICprerequisites!BG$3,IF(MASTERprerequisitesMATRIX!BB48=2,DYNAMICprerequisites!BG$2,IF(MASTERprerequisitesMATRIX!BB48=3,DYNAMICprerequisites!BG$1,"")))</f>
        <v/>
      </c>
      <c r="BH51" s="219" t="str">
        <f>IF(MASTERprerequisitesMATRIX!BC48=1,DYNAMICprerequisites!BH$3,IF(MASTERprerequisitesMATRIX!BC48=2,DYNAMICprerequisites!BH$2,IF(MASTERprerequisitesMATRIX!BC48=3,DYNAMICprerequisites!BH$1,"")))</f>
        <v/>
      </c>
      <c r="BI51" s="219" t="str">
        <f>IF(MASTERprerequisitesMATRIX!BD48=1,DYNAMICprerequisites!BI$3,IF(MASTERprerequisitesMATRIX!BD48=2,DYNAMICprerequisites!BI$2,IF(MASTERprerequisitesMATRIX!BD48=3,DYNAMICprerequisites!BI$1,"")))</f>
        <v/>
      </c>
      <c r="BJ51" s="219" t="str">
        <f>IF(MASTERprerequisitesMATRIX!BE48=1,DYNAMICprerequisites!BJ$3,IF(MASTERprerequisitesMATRIX!BE48=2,DYNAMICprerequisites!BJ$2,IF(MASTERprerequisitesMATRIX!BE48=3,DYNAMICprerequisites!BJ$1,"")))</f>
        <v/>
      </c>
      <c r="BK51" s="219" t="str">
        <f>IF(MASTERprerequisitesMATRIX!BF48=1,DYNAMICprerequisites!BK$3,IF(MASTERprerequisitesMATRIX!BF48=2,DYNAMICprerequisites!BK$2,IF(MASTERprerequisitesMATRIX!BF48=3,DYNAMICprerequisites!BK$1,"")))</f>
        <v/>
      </c>
      <c r="BL51" s="219" t="str">
        <f>IF(MASTERprerequisitesMATRIX!BG48=1,DYNAMICprerequisites!BL$3,IF(MASTERprerequisitesMATRIX!BG48=2,DYNAMICprerequisites!BL$2,IF(MASTERprerequisitesMATRIX!BG48=3,DYNAMICprerequisites!BL$1,"")))</f>
        <v/>
      </c>
      <c r="BM51" s="219" t="str">
        <f>IF(MASTERprerequisitesMATRIX!BH48=1,DYNAMICprerequisites!BM$3,IF(MASTERprerequisitesMATRIX!BH48=2,DYNAMICprerequisites!BM$2,IF(MASTERprerequisitesMATRIX!BH48=3,DYNAMICprerequisites!BM$1,"")))</f>
        <v/>
      </c>
      <c r="BN51" s="219" t="str">
        <f>IF(MASTERprerequisitesMATRIX!BI48=1,DYNAMICprerequisites!BN$3,IF(MASTERprerequisitesMATRIX!BI48=2,DYNAMICprerequisites!BN$2,IF(MASTERprerequisitesMATRIX!BI48=3,DYNAMICprerequisites!BN$1,"")))</f>
        <v/>
      </c>
      <c r="BO51" s="219" t="str">
        <f>IF(MASTERprerequisitesMATRIX!BJ48=1,DYNAMICprerequisites!BO$3,IF(MASTERprerequisitesMATRIX!BJ48=2,DYNAMICprerequisites!BO$2,IF(MASTERprerequisitesMATRIX!BJ48=3,DYNAMICprerequisites!BO$1,"")))</f>
        <v/>
      </c>
      <c r="BP51" s="219" t="str">
        <f>IF(MASTERprerequisitesMATRIX!BK48=1,DYNAMICprerequisites!BP$3,IF(MASTERprerequisitesMATRIX!BK48=2,DYNAMICprerequisites!BP$2,IF(MASTERprerequisitesMATRIX!BK48=3,DYNAMICprerequisites!BP$1,"")))</f>
        <v/>
      </c>
      <c r="BQ51" s="219" t="str">
        <f>IF(MASTERprerequisitesMATRIX!BL48=1,DYNAMICprerequisites!BQ$3,IF(MASTERprerequisitesMATRIX!BL48=2,DYNAMICprerequisites!BQ$2,IF(MASTERprerequisitesMATRIX!BL48=3,DYNAMICprerequisites!BQ$1,"")))</f>
        <v/>
      </c>
      <c r="BR51" s="219" t="str">
        <f>IF(MASTERprerequisitesMATRIX!BM48=1,DYNAMICprerequisites!BR$3,IF(MASTERprerequisitesMATRIX!BM48=2,DYNAMICprerequisites!BR$2,IF(MASTERprerequisitesMATRIX!BM48=3,DYNAMICprerequisites!BR$1,"")))</f>
        <v/>
      </c>
      <c r="BS51" s="219" t="str">
        <f>IF(MASTERprerequisitesMATRIX!BN48=1,DYNAMICprerequisites!BS$3,IF(MASTERprerequisitesMATRIX!BN48=2,DYNAMICprerequisites!BS$2,IF(MASTERprerequisitesMATRIX!BN48=3,DYNAMICprerequisites!BS$1,"")))</f>
        <v/>
      </c>
      <c r="BT51" s="219" t="str">
        <f>IF(MASTERprerequisitesMATRIX!BO48=1,DYNAMICprerequisites!BT$3,IF(MASTERprerequisitesMATRIX!BO48=2,DYNAMICprerequisites!BT$2,IF(MASTERprerequisitesMATRIX!BO48=3,DYNAMICprerequisites!BT$1,"")))</f>
        <v/>
      </c>
      <c r="BU51" s="219" t="str">
        <f>IF(MASTERprerequisitesMATRIX!BP48=1,DYNAMICprerequisites!BU$3,IF(MASTERprerequisitesMATRIX!BP48=2,DYNAMICprerequisites!BU$2,IF(MASTERprerequisitesMATRIX!BP48=3,DYNAMICprerequisites!BU$1,"")))</f>
        <v/>
      </c>
      <c r="BV51" s="219" t="str">
        <f>IF(MASTERprerequisitesMATRIX!BQ48=1,DYNAMICprerequisites!BV$3,IF(MASTERprerequisitesMATRIX!BQ48=2,DYNAMICprerequisites!BV$2,IF(MASTERprerequisitesMATRIX!BQ48=3,DYNAMICprerequisites!BV$1,"")))</f>
        <v/>
      </c>
      <c r="BW51" s="219" t="str">
        <f>IF(MASTERprerequisitesMATRIX!BR48=1,DYNAMICprerequisites!BW$3,IF(MASTERprerequisitesMATRIX!BR48=2,DYNAMICprerequisites!BW$2,IF(MASTERprerequisitesMATRIX!BR48=3,DYNAMICprerequisites!BW$1,"")))</f>
        <v/>
      </c>
      <c r="BX51" s="219" t="str">
        <f>IF(MASTERprerequisitesMATRIX!BS48=1,DYNAMICprerequisites!BX$3,IF(MASTERprerequisitesMATRIX!BS48=2,DYNAMICprerequisites!BX$2,IF(MASTERprerequisitesMATRIX!BS48=3,DYNAMICprerequisites!BX$1,"")))</f>
        <v/>
      </c>
      <c r="BY51" s="219" t="str">
        <f>IF(MASTERprerequisitesMATRIX!BT48=1,DYNAMICprerequisites!BY$3,IF(MASTERprerequisitesMATRIX!BT48=2,DYNAMICprerequisites!BY$2,IF(MASTERprerequisitesMATRIX!BT48=3,DYNAMICprerequisites!BY$1,"")))</f>
        <v/>
      </c>
      <c r="BZ51" s="219" t="str">
        <f>IF(MASTERprerequisitesMATRIX!BU48=1,DYNAMICprerequisites!BZ$3,IF(MASTERprerequisitesMATRIX!BU48=2,DYNAMICprerequisites!BZ$2,IF(MASTERprerequisitesMATRIX!BU48=3,DYNAMICprerequisites!BZ$1,"")))</f>
        <v/>
      </c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219"/>
      <c r="CU51" s="219"/>
      <c r="CV51" s="219"/>
      <c r="CW51" s="219"/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  <c r="DY51" s="219"/>
      <c r="DZ51" s="219"/>
      <c r="EA51" s="219"/>
      <c r="EB51" s="219"/>
      <c r="EC51" s="219"/>
      <c r="ED51" s="219"/>
      <c r="EE51" s="219"/>
      <c r="EF51" s="219"/>
      <c r="EG51" s="219"/>
      <c r="EH51" s="219"/>
      <c r="EI51" s="219"/>
      <c r="EJ51" s="219"/>
      <c r="EK51" s="219"/>
      <c r="EL51" s="219"/>
      <c r="EM51" s="219"/>
      <c r="EN51" s="219"/>
      <c r="EO51" s="219"/>
      <c r="EP51" s="219"/>
      <c r="EQ51" s="219"/>
      <c r="ER51" s="219"/>
      <c r="ES51" s="219"/>
      <c r="ET51" s="219"/>
      <c r="EU51" s="219"/>
      <c r="EV51" s="219"/>
      <c r="EW51" s="219"/>
      <c r="EX51" s="219"/>
      <c r="EY51" s="219"/>
      <c r="EZ51" s="219"/>
      <c r="FA51" s="219"/>
      <c r="FB51" s="219"/>
      <c r="FC51" s="219"/>
      <c r="FD51" s="219"/>
      <c r="FE51" s="219"/>
      <c r="FF51" s="219"/>
      <c r="FG51" s="219"/>
      <c r="FH51" s="219"/>
      <c r="FI51" s="219"/>
      <c r="FJ51" s="219"/>
      <c r="FK51" s="219"/>
      <c r="FL51" s="219"/>
      <c r="FM51" s="219"/>
      <c r="FN51" s="219"/>
      <c r="FO51" s="219"/>
      <c r="FP51" s="219"/>
      <c r="FQ51" s="219"/>
      <c r="FR51" s="219"/>
      <c r="FS51" s="219"/>
      <c r="FT51" s="219"/>
      <c r="FU51" s="219"/>
      <c r="FV51" s="219"/>
      <c r="FW51" s="219"/>
      <c r="FX51" s="219"/>
      <c r="FY51" s="219"/>
      <c r="FZ51" s="219"/>
      <c r="GA51" s="219"/>
      <c r="GB51" s="219"/>
      <c r="GC51" s="219"/>
      <c r="GD51" s="219"/>
      <c r="GE51" s="219"/>
      <c r="GF51" s="219"/>
      <c r="GG51" s="219"/>
      <c r="GH51" s="219"/>
      <c r="GI51" s="219"/>
      <c r="GJ51" s="219"/>
      <c r="GK51" s="219"/>
      <c r="GL51" s="219"/>
      <c r="GM51" s="219"/>
      <c r="GN51" s="219"/>
      <c r="GO51" s="219"/>
      <c r="GP51" s="219"/>
      <c r="GQ51" s="219"/>
      <c r="GR51" s="219"/>
      <c r="GS51" s="219"/>
      <c r="GT51" s="219"/>
      <c r="GU51" s="219"/>
      <c r="GV51" s="219"/>
      <c r="GW51" s="219"/>
      <c r="GX51" s="219"/>
      <c r="GY51" s="219"/>
      <c r="GZ51" s="219"/>
      <c r="HA51" s="219"/>
      <c r="HB51" s="219"/>
      <c r="HC51" s="219"/>
      <c r="HD51" s="219"/>
      <c r="HE51" s="219"/>
      <c r="HF51" s="219"/>
      <c r="HG51" s="219"/>
      <c r="HH51" s="219"/>
      <c r="HI51" s="219"/>
      <c r="HJ51" s="219"/>
      <c r="HK51" s="219"/>
      <c r="HL51" s="219"/>
      <c r="HM51" s="219"/>
      <c r="HN51" s="219"/>
      <c r="HO51" s="219"/>
      <c r="HP51" s="219"/>
      <c r="HQ51" s="219"/>
      <c r="HR51" s="219"/>
      <c r="HS51" s="219"/>
      <c r="HT51" s="219"/>
      <c r="HU51" s="219"/>
      <c r="HV51" s="219"/>
      <c r="HW51" s="219"/>
      <c r="HX51" s="219"/>
      <c r="HY51" s="219"/>
      <c r="HZ51" s="219"/>
      <c r="IA51" s="219"/>
      <c r="IB51" s="219"/>
      <c r="IC51" s="219"/>
      <c r="ID51" s="219"/>
      <c r="IE51" s="219"/>
      <c r="IF51" s="219"/>
      <c r="IG51" s="219"/>
      <c r="IH51" s="219"/>
      <c r="II51" s="219"/>
      <c r="IJ51" s="219"/>
      <c r="IK51" s="219"/>
      <c r="IL51" s="219"/>
      <c r="IM51" s="219"/>
      <c r="IN51" s="219"/>
      <c r="IO51" s="219"/>
      <c r="IP51" s="219"/>
      <c r="IQ51" s="219"/>
      <c r="IR51" s="219"/>
      <c r="IS51" s="219"/>
      <c r="IT51" s="219"/>
      <c r="IU51" s="219"/>
      <c r="IV51" s="219"/>
      <c r="IW51" s="219"/>
      <c r="IX51" s="219"/>
      <c r="IY51" s="219"/>
      <c r="IZ51" s="219"/>
      <c r="JA51" s="219"/>
      <c r="JB51" s="219"/>
      <c r="JC51" s="219"/>
      <c r="JD51" s="219"/>
      <c r="JE51" s="219"/>
      <c r="JF51" s="219"/>
      <c r="JG51" s="219"/>
      <c r="JH51" s="219"/>
      <c r="JI51" s="219"/>
      <c r="JJ51" s="219"/>
      <c r="JK51" s="219"/>
      <c r="JL51" s="219"/>
      <c r="JM51" s="219"/>
      <c r="JN51" s="219"/>
      <c r="JO51" s="219"/>
      <c r="JP51" s="219"/>
      <c r="JQ51" s="219"/>
      <c r="JR51" s="219"/>
      <c r="JS51" s="219"/>
      <c r="JT51" s="219"/>
      <c r="JU51" s="219"/>
      <c r="JV51" s="219"/>
      <c r="JW51" s="219"/>
      <c r="JX51" s="219"/>
      <c r="JY51" s="219"/>
      <c r="JZ51" s="219"/>
      <c r="KA51" s="219"/>
      <c r="KB51" s="219"/>
      <c r="KC51" s="219"/>
      <c r="KD51" s="219"/>
      <c r="KE51" s="219"/>
      <c r="KF51" s="219"/>
      <c r="KG51" s="219"/>
      <c r="KH51" s="219"/>
      <c r="KI51" s="219"/>
      <c r="KJ51" s="219"/>
      <c r="KK51" s="219"/>
      <c r="KL51" s="219"/>
      <c r="KM51" s="219"/>
      <c r="KN51" s="219"/>
      <c r="KO51" s="219"/>
      <c r="KP51" s="219"/>
      <c r="KQ51" s="219"/>
      <c r="KR51" s="219"/>
      <c r="KS51" s="219"/>
      <c r="KT51" s="219"/>
      <c r="KU51" s="219"/>
      <c r="KV51" s="219"/>
      <c r="KW51" s="219"/>
      <c r="KX51" s="219"/>
      <c r="KY51" s="219"/>
      <c r="KZ51" s="219"/>
      <c r="LA51" s="219"/>
      <c r="LB51" s="219"/>
      <c r="LC51" s="219"/>
      <c r="LD51" s="219"/>
      <c r="LE51" s="219"/>
    </row>
    <row r="52" spans="1:317" x14ac:dyDescent="0.25">
      <c r="A52" s="214" t="str">
        <f t="shared" si="8"/>
        <v>FRE 203</v>
      </c>
      <c r="B52" s="214" t="str">
        <f t="shared" si="9"/>
        <v>FA, SP</v>
      </c>
      <c r="C52" s="214" t="str">
        <f t="shared" si="10"/>
        <v>Intermediate French I</v>
      </c>
      <c r="D52" s="214" t="str">
        <f t="shared" si="11"/>
        <v>FRE 102*; proficiency</v>
      </c>
      <c r="E52" s="214" t="str">
        <f t="shared" ca="1" si="12"/>
        <v>FRE 102 ("C" or better)</v>
      </c>
      <c r="F52" s="211" t="str">
        <f>MASTERprerequisitesMATRIX!A49</f>
        <v>FRE 203</v>
      </c>
      <c r="G52" s="211" t="str">
        <f>MASTERprerequisitesMATRIX!B49</f>
        <v>FA, SP</v>
      </c>
      <c r="H52" s="211" t="str">
        <f>MASTERprerequisitesMATRIX!C49</f>
        <v>Intermediate French I</v>
      </c>
      <c r="I52" s="211" t="str">
        <f>MASTERprerequisitesMATRIX!D49</f>
        <v>FRE 102*; proficiency</v>
      </c>
      <c r="J52" s="218" t="str">
        <f>IF(MASTERprerequisitesMATRIX!E49=1,DYNAMICprerequisites!J$3,IF(MASTERprerequisitesMATRIX!E49=2,DYNAMICprerequisites!J$2,IF(MASTERprerequisitesMATRIX!E49=3,DYNAMICprerequisites!J$1,"")))</f>
        <v/>
      </c>
      <c r="K52" s="219" t="str">
        <f>IF(MASTERprerequisitesMATRIX!F49=1,DYNAMICprerequisites!K$3,IF(MASTERprerequisitesMATRIX!F49=2,DYNAMICprerequisites!K$2,IF(MASTERprerequisitesMATRIX!F49=3,DYNAMICprerequisites!K$1,"")))</f>
        <v/>
      </c>
      <c r="L52" s="219" t="str">
        <f>IF(MASTERprerequisitesMATRIX!G49=1,DYNAMICprerequisites!L$3,IF(MASTERprerequisitesMATRIX!G49=2,DYNAMICprerequisites!L$2,IF(MASTERprerequisitesMATRIX!G49=3,DYNAMICprerequisites!L$1,"")))</f>
        <v/>
      </c>
      <c r="M52" s="219" t="str">
        <f>IF(MASTERprerequisitesMATRIX!H49=1,DYNAMICprerequisites!M$3,IF(MASTERprerequisitesMATRIX!H49=2,DYNAMICprerequisites!M$2,IF(MASTERprerequisitesMATRIX!H49=3,DYNAMICprerequisites!M$1,"")))</f>
        <v/>
      </c>
      <c r="N52" s="219" t="str">
        <f>IF(MASTERprerequisitesMATRIX!I49=1,DYNAMICprerequisites!N$3,IF(MASTERprerequisitesMATRIX!I49=2,DYNAMICprerequisites!N$2,IF(MASTERprerequisitesMATRIX!I49=3,DYNAMICprerequisites!N$1,"")))</f>
        <v/>
      </c>
      <c r="O52" s="219" t="str">
        <f>IF(MASTERprerequisitesMATRIX!J49=1,DYNAMICprerequisites!O$3,IF(MASTERprerequisitesMATRIX!J49=2,DYNAMICprerequisites!O$2,IF(MASTERprerequisitesMATRIX!J49=3,DYNAMICprerequisites!O$1,"")))</f>
        <v/>
      </c>
      <c r="P52" s="219" t="str">
        <f>IF(MASTERprerequisitesMATRIX!K49=1,DYNAMICprerequisites!P$3,IF(MASTERprerequisitesMATRIX!K49=2,DYNAMICprerequisites!P$2,IF(MASTERprerequisitesMATRIX!K49=3,DYNAMICprerequisites!P$1,"")))</f>
        <v/>
      </c>
      <c r="Q52" s="219" t="str">
        <f>IF(MASTERprerequisitesMATRIX!L49=1,DYNAMICprerequisites!Q$3,IF(MASTERprerequisitesMATRIX!L49=2,DYNAMICprerequisites!Q$2,IF(MASTERprerequisitesMATRIX!L49=3,DYNAMICprerequisites!Q$1,"")))</f>
        <v/>
      </c>
      <c r="R52" s="219" t="str">
        <f>IF(MASTERprerequisitesMATRIX!M49=1,DYNAMICprerequisites!R$3,IF(MASTERprerequisitesMATRIX!M49=2,DYNAMICprerequisites!R$2,IF(MASTERprerequisitesMATRIX!M49=3,DYNAMICprerequisites!R$1,"")))</f>
        <v/>
      </c>
      <c r="S52" s="219" t="str">
        <f>IF(MASTERprerequisitesMATRIX!N49=1,DYNAMICprerequisites!S$3,IF(MASTERprerequisitesMATRIX!N49=2,DYNAMICprerequisites!S$2,IF(MASTERprerequisitesMATRIX!N49=3,DYNAMICprerequisites!S$1,"")))</f>
        <v/>
      </c>
      <c r="T52" s="219" t="str">
        <f>IF(MASTERprerequisitesMATRIX!O49=1,DYNAMICprerequisites!T$3,IF(MASTERprerequisitesMATRIX!O49=2,DYNAMICprerequisites!T$2,IF(MASTERprerequisitesMATRIX!O49=3,DYNAMICprerequisites!T$1,"")))</f>
        <v/>
      </c>
      <c r="U52" s="219" t="str">
        <f>IF(MASTERprerequisitesMATRIX!P49=1,DYNAMICprerequisites!U$3,IF(MASTERprerequisitesMATRIX!P49=2,DYNAMICprerequisites!U$2,IF(MASTERprerequisitesMATRIX!P49=3,DYNAMICprerequisites!U$1,"")))</f>
        <v/>
      </c>
      <c r="V52" s="219" t="str">
        <f>IF(MASTERprerequisitesMATRIX!Q49=1,DYNAMICprerequisites!V$3,IF(MASTERprerequisitesMATRIX!Q49=2,DYNAMICprerequisites!V$2,IF(MASTERprerequisitesMATRIX!Q49=3,DYNAMICprerequisites!V$1,"")))</f>
        <v/>
      </c>
      <c r="W52" s="219" t="str">
        <f>IF(MASTERprerequisitesMATRIX!R49=1,DYNAMICprerequisites!W$3,IF(MASTERprerequisitesMATRIX!R49=2,DYNAMICprerequisites!W$2,IF(MASTERprerequisitesMATRIX!R49=3,DYNAMICprerequisites!W$1,"")))</f>
        <v/>
      </c>
      <c r="X52" s="219" t="str">
        <f>IF(MASTERprerequisitesMATRIX!S49=1,DYNAMICprerequisites!X$3,IF(MASTERprerequisitesMATRIX!S49=2,DYNAMICprerequisites!X$2,IF(MASTERprerequisitesMATRIX!S49=3,DYNAMICprerequisites!X$1,"")))</f>
        <v/>
      </c>
      <c r="Y52" s="219" t="str">
        <f>IF(MASTERprerequisitesMATRIX!T49=1,DYNAMICprerequisites!Y$3,IF(MASTERprerequisitesMATRIX!T49=2,DYNAMICprerequisites!Y$2,IF(MASTERprerequisitesMATRIX!T49=3,DYNAMICprerequisites!Y$1,"")))</f>
        <v/>
      </c>
      <c r="Z52" s="219" t="str">
        <f ca="1">IF(MASTERprerequisitesMATRIX!U49=1,DYNAMICprerequisites!Z$3,IF(MASTERprerequisitesMATRIX!U49=2,DYNAMICprerequisites!Z$2,IF(MASTERprerequisitesMATRIX!U49=3,DYNAMICprerequisites!Z$1,"")))</f>
        <v xml:space="preserve"> FRE 102 ("C" or better) </v>
      </c>
      <c r="AA52" s="219" t="str">
        <f>IF(MASTERprerequisitesMATRIX!V49=1,DYNAMICprerequisites!AA$3,IF(MASTERprerequisitesMATRIX!V49=2,DYNAMICprerequisites!AA$2,IF(MASTERprerequisitesMATRIX!V49=3,DYNAMICprerequisites!AA$1,"")))</f>
        <v/>
      </c>
      <c r="AB52" s="219" t="str">
        <f>IF(MASTERprerequisitesMATRIX!W49=1,DYNAMICprerequisites!AB$3,IF(MASTERprerequisitesMATRIX!W49=2,DYNAMICprerequisites!AB$2,IF(MASTERprerequisitesMATRIX!W49=3,DYNAMICprerequisites!AB$1,"")))</f>
        <v/>
      </c>
      <c r="AC52" s="219" t="str">
        <f>IF(MASTERprerequisitesMATRIX!X49=1,DYNAMICprerequisites!AC$3,IF(MASTERprerequisitesMATRIX!X49=2,DYNAMICprerequisites!AC$2,IF(MASTERprerequisitesMATRIX!X49=3,DYNAMICprerequisites!AC$1,"")))</f>
        <v/>
      </c>
      <c r="AD52" s="219" t="str">
        <f>IF(MASTERprerequisitesMATRIX!Y49=1,DYNAMICprerequisites!AD$3,IF(MASTERprerequisitesMATRIX!Y49=2,DYNAMICprerequisites!AD$2,IF(MASTERprerequisitesMATRIX!Y49=3,DYNAMICprerequisites!AD$1,"")))</f>
        <v/>
      </c>
      <c r="AE52" s="219" t="str">
        <f>IF(MASTERprerequisitesMATRIX!Z49=1,DYNAMICprerequisites!AE$3,IF(MASTERprerequisitesMATRIX!Z49=2,DYNAMICprerequisites!AE$2,IF(MASTERprerequisitesMATRIX!Z49=3,DYNAMICprerequisites!AE$1,"")))</f>
        <v/>
      </c>
      <c r="AF52" s="219" t="str">
        <f>IF(MASTERprerequisitesMATRIX!AA49=1,DYNAMICprerequisites!AF$3,IF(MASTERprerequisitesMATRIX!AA49=2,DYNAMICprerequisites!AF$2,IF(MASTERprerequisitesMATRIX!AA49=3,DYNAMICprerequisites!AF$1,"")))</f>
        <v/>
      </c>
      <c r="AG52" s="219" t="str">
        <f>IF(MASTERprerequisitesMATRIX!AB49=1,DYNAMICprerequisites!AG$3,IF(MASTERprerequisitesMATRIX!AB49=2,DYNAMICprerequisites!AG$2,IF(MASTERprerequisitesMATRIX!AB49=3,DYNAMICprerequisites!AG$1,"")))</f>
        <v/>
      </c>
      <c r="AH52" s="219" t="str">
        <f>IF(MASTERprerequisitesMATRIX!AC49=1,DYNAMICprerequisites!AH$3,IF(MASTERprerequisitesMATRIX!AC49=2,DYNAMICprerequisites!AH$2,IF(MASTERprerequisitesMATRIX!AC49=3,DYNAMICprerequisites!AH$1,"")))</f>
        <v/>
      </c>
      <c r="AI52" s="219" t="str">
        <f>IF(MASTERprerequisitesMATRIX!AD49=1,DYNAMICprerequisites!AI$3,IF(MASTERprerequisitesMATRIX!AD49=2,DYNAMICprerequisites!AI$2,IF(MASTERprerequisitesMATRIX!AD49=3,DYNAMICprerequisites!AI$1,"")))</f>
        <v/>
      </c>
      <c r="AJ52" s="219" t="str">
        <f>IF(MASTERprerequisitesMATRIX!AE49=1,DYNAMICprerequisites!AJ$3,IF(MASTERprerequisitesMATRIX!AE49=2,DYNAMICprerequisites!AJ$2,IF(MASTERprerequisitesMATRIX!AE49=3,DYNAMICprerequisites!AJ$1,"")))</f>
        <v/>
      </c>
      <c r="AK52" s="219" t="str">
        <f>IF(MASTERprerequisitesMATRIX!AF49=1,DYNAMICprerequisites!AK$3,IF(MASTERprerequisitesMATRIX!AF49=2,DYNAMICprerequisites!AK$2,IF(MASTERprerequisitesMATRIX!AF49=3,DYNAMICprerequisites!AK$1,"")))</f>
        <v/>
      </c>
      <c r="AL52" s="219" t="str">
        <f>IF(MASTERprerequisitesMATRIX!AG49=1,DYNAMICprerequisites!AL$3,IF(MASTERprerequisitesMATRIX!AG49=2,DYNAMICprerequisites!AL$2,IF(MASTERprerequisitesMATRIX!AG49=3,DYNAMICprerequisites!AL$1,"")))</f>
        <v/>
      </c>
      <c r="AM52" s="219" t="str">
        <f>IF(MASTERprerequisitesMATRIX!AH49=1,DYNAMICprerequisites!AM$3,IF(MASTERprerequisitesMATRIX!AH49=2,DYNAMICprerequisites!AM$2,IF(MASTERprerequisitesMATRIX!AH49=3,DYNAMICprerequisites!AM$1,"")))</f>
        <v/>
      </c>
      <c r="AN52" s="219" t="str">
        <f>IF(MASTERprerequisitesMATRIX!AI49=1,DYNAMICprerequisites!AN$3,IF(MASTERprerequisitesMATRIX!AI49=2,DYNAMICprerequisites!AN$2,IF(MASTERprerequisitesMATRIX!AI49=3,DYNAMICprerequisites!AN$1,"")))</f>
        <v/>
      </c>
      <c r="AO52" s="219" t="str">
        <f>IF(MASTERprerequisitesMATRIX!AJ49=1,DYNAMICprerequisites!AO$3,IF(MASTERprerequisitesMATRIX!AJ49=2,DYNAMICprerequisites!AO$2,IF(MASTERprerequisitesMATRIX!AJ49=3,DYNAMICprerequisites!AO$1,"")))</f>
        <v/>
      </c>
      <c r="AP52" s="219" t="str">
        <f>IF(MASTERprerequisitesMATRIX!AK49=1,DYNAMICprerequisites!AP$3,IF(MASTERprerequisitesMATRIX!AK49=2,DYNAMICprerequisites!AP$2,IF(MASTERprerequisitesMATRIX!AK49=3,DYNAMICprerequisites!AP$1,"")))</f>
        <v/>
      </c>
      <c r="AQ52" s="219" t="str">
        <f>IF(MASTERprerequisitesMATRIX!AL49=1,DYNAMICprerequisites!AQ$3,IF(MASTERprerequisitesMATRIX!AL49=2,DYNAMICprerequisites!AQ$2,IF(MASTERprerequisitesMATRIX!AL49=3,DYNAMICprerequisites!AQ$1,"")))</f>
        <v/>
      </c>
      <c r="AR52" s="219" t="str">
        <f>IF(MASTERprerequisitesMATRIX!AM49=1,DYNAMICprerequisites!AR$3,IF(MASTERprerequisitesMATRIX!AM49=2,DYNAMICprerequisites!AR$2,IF(MASTERprerequisitesMATRIX!AM49=3,DYNAMICprerequisites!AR$1,"")))</f>
        <v/>
      </c>
      <c r="AS52" s="219" t="str">
        <f>IF(MASTERprerequisitesMATRIX!AN49=1,DYNAMICprerequisites!AS$3,IF(MASTERprerequisitesMATRIX!AN49=2,DYNAMICprerequisites!AS$2,IF(MASTERprerequisitesMATRIX!AN49=3,DYNAMICprerequisites!AS$1,"")))</f>
        <v/>
      </c>
      <c r="AT52" s="219" t="str">
        <f>IF(MASTERprerequisitesMATRIX!AO49=1,DYNAMICprerequisites!AT$3,IF(MASTERprerequisitesMATRIX!AO49=2,DYNAMICprerequisites!AT$2,IF(MASTERprerequisitesMATRIX!AO49=3,DYNAMICprerequisites!AT$1,"")))</f>
        <v/>
      </c>
      <c r="AU52" s="219" t="str">
        <f>IF(MASTERprerequisitesMATRIX!AP49=1,DYNAMICprerequisites!AU$3,IF(MASTERprerequisitesMATRIX!AP49=2,DYNAMICprerequisites!AU$2,IF(MASTERprerequisitesMATRIX!AP49=3,DYNAMICprerequisites!AU$1,"")))</f>
        <v/>
      </c>
      <c r="AV52" s="219" t="str">
        <f>IF(MASTERprerequisitesMATRIX!AQ49=1,DYNAMICprerequisites!AV$3,IF(MASTERprerequisitesMATRIX!AQ49=2,DYNAMICprerequisites!AV$2,IF(MASTERprerequisitesMATRIX!AQ49=3,DYNAMICprerequisites!AV$1,"")))</f>
        <v/>
      </c>
      <c r="AW52" s="219" t="str">
        <f>IF(MASTERprerequisitesMATRIX!AR49=1,DYNAMICprerequisites!AW$3,IF(MASTERprerequisitesMATRIX!AR49=2,DYNAMICprerequisites!AW$2,IF(MASTERprerequisitesMATRIX!AR49=3,DYNAMICprerequisites!AW$1,"")))</f>
        <v/>
      </c>
      <c r="AX52" s="219" t="str">
        <f>IF(MASTERprerequisitesMATRIX!AS49=1,DYNAMICprerequisites!AX$3,IF(MASTERprerequisitesMATRIX!AS49=2,DYNAMICprerequisites!AX$2,IF(MASTERprerequisitesMATRIX!AS49=3,DYNAMICprerequisites!AX$1,"")))</f>
        <v/>
      </c>
      <c r="AY52" s="219" t="str">
        <f>IF(MASTERprerequisitesMATRIX!AT49=1,DYNAMICprerequisites!AY$3,IF(MASTERprerequisitesMATRIX!AT49=2,DYNAMICprerequisites!AY$2,IF(MASTERprerequisitesMATRIX!AT49=3,DYNAMICprerequisites!AY$1,"")))</f>
        <v/>
      </c>
      <c r="AZ52" s="219" t="str">
        <f>IF(MASTERprerequisitesMATRIX!AU49=1,DYNAMICprerequisites!AZ$3,IF(MASTERprerequisitesMATRIX!AU49=2,DYNAMICprerequisites!AZ$2,IF(MASTERprerequisitesMATRIX!AU49=3,DYNAMICprerequisites!AZ$1,"")))</f>
        <v/>
      </c>
      <c r="BA52" s="219" t="str">
        <f>IF(MASTERprerequisitesMATRIX!AV49=1,DYNAMICprerequisites!BA$3,IF(MASTERprerequisitesMATRIX!AV49=2,DYNAMICprerequisites!BA$2,IF(MASTERprerequisitesMATRIX!AV49=3,DYNAMICprerequisites!BA$1,"")))</f>
        <v/>
      </c>
      <c r="BB52" s="219" t="str">
        <f>IF(MASTERprerequisitesMATRIX!AW49=1,DYNAMICprerequisites!BB$3,IF(MASTERprerequisitesMATRIX!AW49=2,DYNAMICprerequisites!BB$2,IF(MASTERprerequisitesMATRIX!AW49=3,DYNAMICprerequisites!BB$1,"")))</f>
        <v/>
      </c>
      <c r="BC52" s="219" t="str">
        <f>IF(MASTERprerequisitesMATRIX!AX49=1,DYNAMICprerequisites!BC$3,IF(MASTERprerequisitesMATRIX!AX49=2,DYNAMICprerequisites!BC$2,IF(MASTERprerequisitesMATRIX!AX49=3,DYNAMICprerequisites!BC$1,"")))</f>
        <v/>
      </c>
      <c r="BD52" s="219" t="str">
        <f>IF(MASTERprerequisitesMATRIX!AY49=1,DYNAMICprerequisites!BD$3,IF(MASTERprerequisitesMATRIX!AY49=2,DYNAMICprerequisites!BD$2,IF(MASTERprerequisitesMATRIX!AY49=3,DYNAMICprerequisites!BD$1,"")))</f>
        <v/>
      </c>
      <c r="BE52" s="219" t="str">
        <f>IF(MASTERprerequisitesMATRIX!AZ49=1,DYNAMICprerequisites!BE$3,IF(MASTERprerequisitesMATRIX!AZ49=2,DYNAMICprerequisites!BE$2,IF(MASTERprerequisitesMATRIX!AZ49=3,DYNAMICprerequisites!BE$1,"")))</f>
        <v/>
      </c>
      <c r="BF52" s="219" t="str">
        <f>IF(MASTERprerequisitesMATRIX!BA49=1,DYNAMICprerequisites!BF$3,IF(MASTERprerequisitesMATRIX!BA49=2,DYNAMICprerequisites!BF$2,IF(MASTERprerequisitesMATRIX!BA49=3,DYNAMICprerequisites!BF$1,"")))</f>
        <v/>
      </c>
      <c r="BG52" s="219" t="str">
        <f>IF(MASTERprerequisitesMATRIX!BB49=1,DYNAMICprerequisites!BG$3,IF(MASTERprerequisitesMATRIX!BB49=2,DYNAMICprerequisites!BG$2,IF(MASTERprerequisitesMATRIX!BB49=3,DYNAMICprerequisites!BG$1,"")))</f>
        <v/>
      </c>
      <c r="BH52" s="219" t="str">
        <f>IF(MASTERprerequisitesMATRIX!BC49=1,DYNAMICprerequisites!BH$3,IF(MASTERprerequisitesMATRIX!BC49=2,DYNAMICprerequisites!BH$2,IF(MASTERprerequisitesMATRIX!BC49=3,DYNAMICprerequisites!BH$1,"")))</f>
        <v/>
      </c>
      <c r="BI52" s="219" t="str">
        <f>IF(MASTERprerequisitesMATRIX!BD49=1,DYNAMICprerequisites!BI$3,IF(MASTERprerequisitesMATRIX!BD49=2,DYNAMICprerequisites!BI$2,IF(MASTERprerequisitesMATRIX!BD49=3,DYNAMICprerequisites!BI$1,"")))</f>
        <v/>
      </c>
      <c r="BJ52" s="219" t="str">
        <f>IF(MASTERprerequisitesMATRIX!BE49=1,DYNAMICprerequisites!BJ$3,IF(MASTERprerequisitesMATRIX!BE49=2,DYNAMICprerequisites!BJ$2,IF(MASTERprerequisitesMATRIX!BE49=3,DYNAMICprerequisites!BJ$1,"")))</f>
        <v/>
      </c>
      <c r="BK52" s="219" t="str">
        <f>IF(MASTERprerequisitesMATRIX!BF49=1,DYNAMICprerequisites!BK$3,IF(MASTERprerequisitesMATRIX!BF49=2,DYNAMICprerequisites!BK$2,IF(MASTERprerequisitesMATRIX!BF49=3,DYNAMICprerequisites!BK$1,"")))</f>
        <v/>
      </c>
      <c r="BL52" s="219" t="str">
        <f>IF(MASTERprerequisitesMATRIX!BG49=1,DYNAMICprerequisites!BL$3,IF(MASTERprerequisitesMATRIX!BG49=2,DYNAMICprerequisites!BL$2,IF(MASTERprerequisitesMATRIX!BG49=3,DYNAMICprerequisites!BL$1,"")))</f>
        <v/>
      </c>
      <c r="BM52" s="219" t="str">
        <f>IF(MASTERprerequisitesMATRIX!BH49=1,DYNAMICprerequisites!BM$3,IF(MASTERprerequisitesMATRIX!BH49=2,DYNAMICprerequisites!BM$2,IF(MASTERprerequisitesMATRIX!BH49=3,DYNAMICprerequisites!BM$1,"")))</f>
        <v/>
      </c>
      <c r="BN52" s="219" t="str">
        <f>IF(MASTERprerequisitesMATRIX!BI49=1,DYNAMICprerequisites!BN$3,IF(MASTERprerequisitesMATRIX!BI49=2,DYNAMICprerequisites!BN$2,IF(MASTERprerequisitesMATRIX!BI49=3,DYNAMICprerequisites!BN$1,"")))</f>
        <v/>
      </c>
      <c r="BO52" s="219" t="str">
        <f>IF(MASTERprerequisitesMATRIX!BJ49=1,DYNAMICprerequisites!BO$3,IF(MASTERprerequisitesMATRIX!BJ49=2,DYNAMICprerequisites!BO$2,IF(MASTERprerequisitesMATRIX!BJ49=3,DYNAMICprerequisites!BO$1,"")))</f>
        <v/>
      </c>
      <c r="BP52" s="219" t="str">
        <f>IF(MASTERprerequisitesMATRIX!BK49=1,DYNAMICprerequisites!BP$3,IF(MASTERprerequisitesMATRIX!BK49=2,DYNAMICprerequisites!BP$2,IF(MASTERprerequisitesMATRIX!BK49=3,DYNAMICprerequisites!BP$1,"")))</f>
        <v/>
      </c>
      <c r="BQ52" s="219" t="str">
        <f>IF(MASTERprerequisitesMATRIX!BL49=1,DYNAMICprerequisites!BQ$3,IF(MASTERprerequisitesMATRIX!BL49=2,DYNAMICprerequisites!BQ$2,IF(MASTERprerequisitesMATRIX!BL49=3,DYNAMICprerequisites!BQ$1,"")))</f>
        <v/>
      </c>
      <c r="BR52" s="219" t="str">
        <f>IF(MASTERprerequisitesMATRIX!BM49=1,DYNAMICprerequisites!BR$3,IF(MASTERprerequisitesMATRIX!BM49=2,DYNAMICprerequisites!BR$2,IF(MASTERprerequisitesMATRIX!BM49=3,DYNAMICprerequisites!BR$1,"")))</f>
        <v/>
      </c>
      <c r="BS52" s="219" t="str">
        <f>IF(MASTERprerequisitesMATRIX!BN49=1,DYNAMICprerequisites!BS$3,IF(MASTERprerequisitesMATRIX!BN49=2,DYNAMICprerequisites!BS$2,IF(MASTERprerequisitesMATRIX!BN49=3,DYNAMICprerequisites!BS$1,"")))</f>
        <v/>
      </c>
      <c r="BT52" s="219" t="str">
        <f>IF(MASTERprerequisitesMATRIX!BO49=1,DYNAMICprerequisites!BT$3,IF(MASTERprerequisitesMATRIX!BO49=2,DYNAMICprerequisites!BT$2,IF(MASTERprerequisitesMATRIX!BO49=3,DYNAMICprerequisites!BT$1,"")))</f>
        <v/>
      </c>
      <c r="BU52" s="219" t="str">
        <f>IF(MASTERprerequisitesMATRIX!BP49=1,DYNAMICprerequisites!BU$3,IF(MASTERprerequisitesMATRIX!BP49=2,DYNAMICprerequisites!BU$2,IF(MASTERprerequisitesMATRIX!BP49=3,DYNAMICprerequisites!BU$1,"")))</f>
        <v/>
      </c>
      <c r="BV52" s="219" t="str">
        <f>IF(MASTERprerequisitesMATRIX!BQ49=1,DYNAMICprerequisites!BV$3,IF(MASTERprerequisitesMATRIX!BQ49=2,DYNAMICprerequisites!BV$2,IF(MASTERprerequisitesMATRIX!BQ49=3,DYNAMICprerequisites!BV$1,"")))</f>
        <v/>
      </c>
      <c r="BW52" s="219" t="str">
        <f>IF(MASTERprerequisitesMATRIX!BR49=1,DYNAMICprerequisites!BW$3,IF(MASTERprerequisitesMATRIX!BR49=2,DYNAMICprerequisites!BW$2,IF(MASTERprerequisitesMATRIX!BR49=3,DYNAMICprerequisites!BW$1,"")))</f>
        <v/>
      </c>
      <c r="BX52" s="219" t="str">
        <f>IF(MASTERprerequisitesMATRIX!BS49=1,DYNAMICprerequisites!BX$3,IF(MASTERprerequisitesMATRIX!BS49=2,DYNAMICprerequisites!BX$2,IF(MASTERprerequisitesMATRIX!BS49=3,DYNAMICprerequisites!BX$1,"")))</f>
        <v/>
      </c>
      <c r="BY52" s="219" t="str">
        <f>IF(MASTERprerequisitesMATRIX!BT49=1,DYNAMICprerequisites!BY$3,IF(MASTERprerequisitesMATRIX!BT49=2,DYNAMICprerequisites!BY$2,IF(MASTERprerequisitesMATRIX!BT49=3,DYNAMICprerequisites!BY$1,"")))</f>
        <v/>
      </c>
      <c r="BZ52" s="219" t="str">
        <f>IF(MASTERprerequisitesMATRIX!BU49=1,DYNAMICprerequisites!BZ$3,IF(MASTERprerequisitesMATRIX!BU49=2,DYNAMICprerequisites!BZ$2,IF(MASTERprerequisitesMATRIX!BU49=3,DYNAMICprerequisites!BZ$1,"")))</f>
        <v/>
      </c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  <c r="EM52" s="219"/>
      <c r="EN52" s="219"/>
      <c r="EO52" s="219"/>
      <c r="EP52" s="219"/>
      <c r="EQ52" s="219"/>
      <c r="ER52" s="219"/>
      <c r="ES52" s="219"/>
      <c r="ET52" s="219"/>
      <c r="EU52" s="219"/>
      <c r="EV52" s="219"/>
      <c r="EW52" s="219"/>
      <c r="EX52" s="219"/>
      <c r="EY52" s="219"/>
      <c r="EZ52" s="219"/>
      <c r="FA52" s="219"/>
      <c r="FB52" s="219"/>
      <c r="FC52" s="219"/>
      <c r="FD52" s="219"/>
      <c r="FE52" s="219"/>
      <c r="FF52" s="219"/>
      <c r="FG52" s="219"/>
      <c r="FH52" s="219"/>
      <c r="FI52" s="219"/>
      <c r="FJ52" s="219"/>
      <c r="FK52" s="219"/>
      <c r="FL52" s="219"/>
      <c r="FM52" s="219"/>
      <c r="FN52" s="219"/>
      <c r="FO52" s="219"/>
      <c r="FP52" s="219"/>
      <c r="FQ52" s="219"/>
      <c r="FR52" s="219"/>
      <c r="FS52" s="219"/>
      <c r="FT52" s="219"/>
      <c r="FU52" s="219"/>
      <c r="FV52" s="219"/>
      <c r="FW52" s="219"/>
      <c r="FX52" s="219"/>
      <c r="FY52" s="219"/>
      <c r="FZ52" s="219"/>
      <c r="GA52" s="219"/>
      <c r="GB52" s="219"/>
      <c r="GC52" s="219"/>
      <c r="GD52" s="219"/>
      <c r="GE52" s="219"/>
      <c r="GF52" s="219"/>
      <c r="GG52" s="219"/>
      <c r="GH52" s="219"/>
      <c r="GI52" s="219"/>
      <c r="GJ52" s="219"/>
      <c r="GK52" s="219"/>
      <c r="GL52" s="219"/>
      <c r="GM52" s="219"/>
      <c r="GN52" s="219"/>
      <c r="GO52" s="219"/>
      <c r="GP52" s="219"/>
      <c r="GQ52" s="219"/>
      <c r="GR52" s="219"/>
      <c r="GS52" s="219"/>
      <c r="GT52" s="219"/>
      <c r="GU52" s="219"/>
      <c r="GV52" s="219"/>
      <c r="GW52" s="219"/>
      <c r="GX52" s="219"/>
      <c r="GY52" s="219"/>
      <c r="GZ52" s="219"/>
      <c r="HA52" s="219"/>
      <c r="HB52" s="219"/>
      <c r="HC52" s="219"/>
      <c r="HD52" s="219"/>
      <c r="HE52" s="219"/>
      <c r="HF52" s="219"/>
      <c r="HG52" s="219"/>
      <c r="HH52" s="219"/>
      <c r="HI52" s="219"/>
      <c r="HJ52" s="219"/>
      <c r="HK52" s="219"/>
      <c r="HL52" s="219"/>
      <c r="HM52" s="219"/>
      <c r="HN52" s="219"/>
      <c r="HO52" s="219"/>
      <c r="HP52" s="219"/>
      <c r="HQ52" s="219"/>
      <c r="HR52" s="219"/>
      <c r="HS52" s="219"/>
      <c r="HT52" s="219"/>
      <c r="HU52" s="219"/>
      <c r="HV52" s="219"/>
      <c r="HW52" s="219"/>
      <c r="HX52" s="219"/>
      <c r="HY52" s="219"/>
      <c r="HZ52" s="219"/>
      <c r="IA52" s="219"/>
      <c r="IB52" s="219"/>
      <c r="IC52" s="219"/>
      <c r="ID52" s="219"/>
      <c r="IE52" s="219"/>
      <c r="IF52" s="219"/>
      <c r="IG52" s="219"/>
      <c r="IH52" s="219"/>
      <c r="II52" s="219"/>
      <c r="IJ52" s="219"/>
      <c r="IK52" s="219"/>
      <c r="IL52" s="219"/>
      <c r="IM52" s="219"/>
      <c r="IN52" s="219"/>
      <c r="IO52" s="219"/>
      <c r="IP52" s="219"/>
      <c r="IQ52" s="219"/>
      <c r="IR52" s="219"/>
      <c r="IS52" s="219"/>
      <c r="IT52" s="219"/>
      <c r="IU52" s="219"/>
      <c r="IV52" s="219"/>
      <c r="IW52" s="219"/>
      <c r="IX52" s="219"/>
      <c r="IY52" s="219"/>
      <c r="IZ52" s="219"/>
      <c r="JA52" s="219"/>
      <c r="JB52" s="219"/>
      <c r="JC52" s="219"/>
      <c r="JD52" s="219"/>
      <c r="JE52" s="219"/>
      <c r="JF52" s="219"/>
      <c r="JG52" s="219"/>
      <c r="JH52" s="219"/>
      <c r="JI52" s="219"/>
      <c r="JJ52" s="219"/>
      <c r="JK52" s="219"/>
      <c r="JL52" s="219"/>
      <c r="JM52" s="219"/>
      <c r="JN52" s="219"/>
      <c r="JO52" s="219"/>
      <c r="JP52" s="219"/>
      <c r="JQ52" s="219"/>
      <c r="JR52" s="219"/>
      <c r="JS52" s="219"/>
      <c r="JT52" s="219"/>
      <c r="JU52" s="219"/>
      <c r="JV52" s="219"/>
      <c r="JW52" s="219"/>
      <c r="JX52" s="219"/>
      <c r="JY52" s="219"/>
      <c r="JZ52" s="219"/>
      <c r="KA52" s="219"/>
      <c r="KB52" s="219"/>
      <c r="KC52" s="219"/>
      <c r="KD52" s="219"/>
      <c r="KE52" s="219"/>
      <c r="KF52" s="219"/>
      <c r="KG52" s="219"/>
      <c r="KH52" s="219"/>
      <c r="KI52" s="219"/>
      <c r="KJ52" s="219"/>
      <c r="KK52" s="219"/>
      <c r="KL52" s="219"/>
      <c r="KM52" s="219"/>
      <c r="KN52" s="219"/>
      <c r="KO52" s="219"/>
      <c r="KP52" s="219"/>
      <c r="KQ52" s="219"/>
      <c r="KR52" s="219"/>
      <c r="KS52" s="219"/>
      <c r="KT52" s="219"/>
      <c r="KU52" s="219"/>
      <c r="KV52" s="219"/>
      <c r="KW52" s="219"/>
      <c r="KX52" s="219"/>
      <c r="KY52" s="219"/>
      <c r="KZ52" s="219"/>
      <c r="LA52" s="219"/>
      <c r="LB52" s="219"/>
      <c r="LC52" s="219"/>
      <c r="LD52" s="219"/>
      <c r="LE52" s="219"/>
    </row>
    <row r="53" spans="1:317" x14ac:dyDescent="0.25">
      <c r="A53" s="214" t="str">
        <f t="shared" si="8"/>
        <v>FRE 204</v>
      </c>
      <c r="B53" s="214" t="str">
        <f t="shared" si="9"/>
        <v>FA, SP</v>
      </c>
      <c r="C53" s="214" t="str">
        <f t="shared" si="10"/>
        <v>Intermediate French II</v>
      </c>
      <c r="D53" s="214" t="str">
        <f t="shared" si="11"/>
        <v>FRE 203</v>
      </c>
      <c r="E53" s="214" t="str">
        <f t="shared" ca="1" si="12"/>
        <v>FRE 203</v>
      </c>
      <c r="F53" s="211" t="str">
        <f>MASTERprerequisitesMATRIX!A50</f>
        <v>FRE 204</v>
      </c>
      <c r="G53" s="211" t="str">
        <f>MASTERprerequisitesMATRIX!B50</f>
        <v>FA, SP</v>
      </c>
      <c r="H53" s="211" t="str">
        <f>MASTERprerequisitesMATRIX!C50</f>
        <v>Intermediate French II</v>
      </c>
      <c r="I53" s="211" t="str">
        <f>MASTERprerequisitesMATRIX!D50</f>
        <v>FRE 203</v>
      </c>
      <c r="J53" s="218" t="str">
        <f>IF(MASTERprerequisitesMATRIX!E50=1,DYNAMICprerequisites!J$3,IF(MASTERprerequisitesMATRIX!E50=2,DYNAMICprerequisites!J$2,IF(MASTERprerequisitesMATRIX!E50=3,DYNAMICprerequisites!J$1,"")))</f>
        <v/>
      </c>
      <c r="K53" s="219" t="str">
        <f>IF(MASTERprerequisitesMATRIX!F50=1,DYNAMICprerequisites!K$3,IF(MASTERprerequisitesMATRIX!F50=2,DYNAMICprerequisites!K$2,IF(MASTERprerequisitesMATRIX!F50=3,DYNAMICprerequisites!K$1,"")))</f>
        <v/>
      </c>
      <c r="L53" s="219" t="str">
        <f>IF(MASTERprerequisitesMATRIX!G50=1,DYNAMICprerequisites!L$3,IF(MASTERprerequisitesMATRIX!G50=2,DYNAMICprerequisites!L$2,IF(MASTERprerequisitesMATRIX!G50=3,DYNAMICprerequisites!L$1,"")))</f>
        <v/>
      </c>
      <c r="M53" s="219" t="str">
        <f>IF(MASTERprerequisitesMATRIX!H50=1,DYNAMICprerequisites!M$3,IF(MASTERprerequisitesMATRIX!H50=2,DYNAMICprerequisites!M$2,IF(MASTERprerequisitesMATRIX!H50=3,DYNAMICprerequisites!M$1,"")))</f>
        <v/>
      </c>
      <c r="N53" s="219" t="str">
        <f>IF(MASTERprerequisitesMATRIX!I50=1,DYNAMICprerequisites!N$3,IF(MASTERprerequisitesMATRIX!I50=2,DYNAMICprerequisites!N$2,IF(MASTERprerequisitesMATRIX!I50=3,DYNAMICprerequisites!N$1,"")))</f>
        <v/>
      </c>
      <c r="O53" s="219" t="str">
        <f>IF(MASTERprerequisitesMATRIX!J50=1,DYNAMICprerequisites!O$3,IF(MASTERprerequisitesMATRIX!J50=2,DYNAMICprerequisites!O$2,IF(MASTERprerequisitesMATRIX!J50=3,DYNAMICprerequisites!O$1,"")))</f>
        <v/>
      </c>
      <c r="P53" s="219" t="str">
        <f>IF(MASTERprerequisitesMATRIX!K50=1,DYNAMICprerequisites!P$3,IF(MASTERprerequisitesMATRIX!K50=2,DYNAMICprerequisites!P$2,IF(MASTERprerequisitesMATRIX!K50=3,DYNAMICprerequisites!P$1,"")))</f>
        <v/>
      </c>
      <c r="Q53" s="219" t="str">
        <f>IF(MASTERprerequisitesMATRIX!L50=1,DYNAMICprerequisites!Q$3,IF(MASTERprerequisitesMATRIX!L50=2,DYNAMICprerequisites!Q$2,IF(MASTERprerequisitesMATRIX!L50=3,DYNAMICprerequisites!Q$1,"")))</f>
        <v/>
      </c>
      <c r="R53" s="219" t="str">
        <f>IF(MASTERprerequisitesMATRIX!M50=1,DYNAMICprerequisites!R$3,IF(MASTERprerequisitesMATRIX!M50=2,DYNAMICprerequisites!R$2,IF(MASTERprerequisitesMATRIX!M50=3,DYNAMICprerequisites!R$1,"")))</f>
        <v/>
      </c>
      <c r="S53" s="219" t="str">
        <f>IF(MASTERprerequisitesMATRIX!N50=1,DYNAMICprerequisites!S$3,IF(MASTERprerequisitesMATRIX!N50=2,DYNAMICprerequisites!S$2,IF(MASTERprerequisitesMATRIX!N50=3,DYNAMICprerequisites!S$1,"")))</f>
        <v/>
      </c>
      <c r="T53" s="219" t="str">
        <f>IF(MASTERprerequisitesMATRIX!O50=1,DYNAMICprerequisites!T$3,IF(MASTERprerequisitesMATRIX!O50=2,DYNAMICprerequisites!T$2,IF(MASTERprerequisitesMATRIX!O50=3,DYNAMICprerequisites!T$1,"")))</f>
        <v/>
      </c>
      <c r="U53" s="219" t="str">
        <f>IF(MASTERprerequisitesMATRIX!P50=1,DYNAMICprerequisites!U$3,IF(MASTERprerequisitesMATRIX!P50=2,DYNAMICprerequisites!U$2,IF(MASTERprerequisitesMATRIX!P50=3,DYNAMICprerequisites!U$1,"")))</f>
        <v/>
      </c>
      <c r="V53" s="219" t="str">
        <f>IF(MASTERprerequisitesMATRIX!Q50=1,DYNAMICprerequisites!V$3,IF(MASTERprerequisitesMATRIX!Q50=2,DYNAMICprerequisites!V$2,IF(MASTERprerequisitesMATRIX!Q50=3,DYNAMICprerequisites!V$1,"")))</f>
        <v/>
      </c>
      <c r="W53" s="219" t="str">
        <f>IF(MASTERprerequisitesMATRIX!R50=1,DYNAMICprerequisites!W$3,IF(MASTERprerequisitesMATRIX!R50=2,DYNAMICprerequisites!W$2,IF(MASTERprerequisitesMATRIX!R50=3,DYNAMICprerequisites!W$1,"")))</f>
        <v/>
      </c>
      <c r="X53" s="219" t="str">
        <f>IF(MASTERprerequisitesMATRIX!S50=1,DYNAMICprerequisites!X$3,IF(MASTERprerequisitesMATRIX!S50=2,DYNAMICprerequisites!X$2,IF(MASTERprerequisitesMATRIX!S50=3,DYNAMICprerequisites!X$1,"")))</f>
        <v/>
      </c>
      <c r="Y53" s="219" t="str">
        <f>IF(MASTERprerequisitesMATRIX!T50=1,DYNAMICprerequisites!Y$3,IF(MASTERprerequisitesMATRIX!T50=2,DYNAMICprerequisites!Y$2,IF(MASTERprerequisitesMATRIX!T50=3,DYNAMICprerequisites!Y$1,"")))</f>
        <v/>
      </c>
      <c r="Z53" s="219" t="str">
        <f>IF(MASTERprerequisitesMATRIX!U50=1,DYNAMICprerequisites!Z$3,IF(MASTERprerequisitesMATRIX!U50=2,DYNAMICprerequisites!Z$2,IF(MASTERprerequisitesMATRIX!U50=3,DYNAMICprerequisites!Z$1,"")))</f>
        <v/>
      </c>
      <c r="AA53" s="218" t="str">
        <f ca="1">IF(MASTERprerequisitesMATRIX!V50=1,DYNAMICprerequisites!AA$3,IF(MASTERprerequisitesMATRIX!V50=2,DYNAMICprerequisites!AA$2,IF(MASTERprerequisitesMATRIX!V50=3,DYNAMICprerequisites!AA$1,"")))</f>
        <v xml:space="preserve"> FRE 203 </v>
      </c>
      <c r="AB53" s="219" t="str">
        <f>IF(MASTERprerequisitesMATRIX!W50=1,DYNAMICprerequisites!AB$3,IF(MASTERprerequisitesMATRIX!W50=2,DYNAMICprerequisites!AB$2,IF(MASTERprerequisitesMATRIX!W50=3,DYNAMICprerequisites!AB$1,"")))</f>
        <v/>
      </c>
      <c r="AC53" s="219" t="str">
        <f>IF(MASTERprerequisitesMATRIX!X50=1,DYNAMICprerequisites!AC$3,IF(MASTERprerequisitesMATRIX!X50=2,DYNAMICprerequisites!AC$2,IF(MASTERprerequisitesMATRIX!X50=3,DYNAMICprerequisites!AC$1,"")))</f>
        <v/>
      </c>
      <c r="AD53" s="219" t="str">
        <f>IF(MASTERprerequisitesMATRIX!Y50=1,DYNAMICprerequisites!AD$3,IF(MASTERprerequisitesMATRIX!Y50=2,DYNAMICprerequisites!AD$2,IF(MASTERprerequisitesMATRIX!Y50=3,DYNAMICprerequisites!AD$1,"")))</f>
        <v/>
      </c>
      <c r="AE53" s="219" t="str">
        <f>IF(MASTERprerequisitesMATRIX!Z50=1,DYNAMICprerequisites!AE$3,IF(MASTERprerequisitesMATRIX!Z50=2,DYNAMICprerequisites!AE$2,IF(MASTERprerequisitesMATRIX!Z50=3,DYNAMICprerequisites!AE$1,"")))</f>
        <v/>
      </c>
      <c r="AF53" s="219" t="str">
        <f>IF(MASTERprerequisitesMATRIX!AA50=1,DYNAMICprerequisites!AF$3,IF(MASTERprerequisitesMATRIX!AA50=2,DYNAMICprerequisites!AF$2,IF(MASTERprerequisitesMATRIX!AA50=3,DYNAMICprerequisites!AF$1,"")))</f>
        <v/>
      </c>
      <c r="AG53" s="219" t="str">
        <f>IF(MASTERprerequisitesMATRIX!AB50=1,DYNAMICprerequisites!AG$3,IF(MASTERprerequisitesMATRIX!AB50=2,DYNAMICprerequisites!AG$2,IF(MASTERprerequisitesMATRIX!AB50=3,DYNAMICprerequisites!AG$1,"")))</f>
        <v/>
      </c>
      <c r="AH53" s="219" t="str">
        <f>IF(MASTERprerequisitesMATRIX!AC50=1,DYNAMICprerequisites!AH$3,IF(MASTERprerequisitesMATRIX!AC50=2,DYNAMICprerequisites!AH$2,IF(MASTERprerequisitesMATRIX!AC50=3,DYNAMICprerequisites!AH$1,"")))</f>
        <v/>
      </c>
      <c r="AI53" s="219" t="str">
        <f>IF(MASTERprerequisitesMATRIX!AD50=1,DYNAMICprerequisites!AI$3,IF(MASTERprerequisitesMATRIX!AD50=2,DYNAMICprerequisites!AI$2,IF(MASTERprerequisitesMATRIX!AD50=3,DYNAMICprerequisites!AI$1,"")))</f>
        <v/>
      </c>
      <c r="AJ53" s="219" t="str">
        <f>IF(MASTERprerequisitesMATRIX!AE50=1,DYNAMICprerequisites!AJ$3,IF(MASTERprerequisitesMATRIX!AE50=2,DYNAMICprerequisites!AJ$2,IF(MASTERprerequisitesMATRIX!AE50=3,DYNAMICprerequisites!AJ$1,"")))</f>
        <v/>
      </c>
      <c r="AK53" s="219" t="str">
        <f>IF(MASTERprerequisitesMATRIX!AF50=1,DYNAMICprerequisites!AK$3,IF(MASTERprerequisitesMATRIX!AF50=2,DYNAMICprerequisites!AK$2,IF(MASTERprerequisitesMATRIX!AF50=3,DYNAMICprerequisites!AK$1,"")))</f>
        <v/>
      </c>
      <c r="AL53" s="219" t="str">
        <f>IF(MASTERprerequisitesMATRIX!AG50=1,DYNAMICprerequisites!AL$3,IF(MASTERprerequisitesMATRIX!AG50=2,DYNAMICprerequisites!AL$2,IF(MASTERprerequisitesMATRIX!AG50=3,DYNAMICprerequisites!AL$1,"")))</f>
        <v/>
      </c>
      <c r="AM53" s="219" t="str">
        <f>IF(MASTERprerequisitesMATRIX!AH50=1,DYNAMICprerequisites!AM$3,IF(MASTERprerequisitesMATRIX!AH50=2,DYNAMICprerequisites!AM$2,IF(MASTERprerequisitesMATRIX!AH50=3,DYNAMICprerequisites!AM$1,"")))</f>
        <v/>
      </c>
      <c r="AN53" s="219" t="str">
        <f>IF(MASTERprerequisitesMATRIX!AI50=1,DYNAMICprerequisites!AN$3,IF(MASTERprerequisitesMATRIX!AI50=2,DYNAMICprerequisites!AN$2,IF(MASTERprerequisitesMATRIX!AI50=3,DYNAMICprerequisites!AN$1,"")))</f>
        <v/>
      </c>
      <c r="AO53" s="219" t="str">
        <f>IF(MASTERprerequisitesMATRIX!AJ50=1,DYNAMICprerequisites!AO$3,IF(MASTERprerequisitesMATRIX!AJ50=2,DYNAMICprerequisites!AO$2,IF(MASTERprerequisitesMATRIX!AJ50=3,DYNAMICprerequisites!AO$1,"")))</f>
        <v/>
      </c>
      <c r="AP53" s="219" t="str">
        <f>IF(MASTERprerequisitesMATRIX!AK50=1,DYNAMICprerequisites!AP$3,IF(MASTERprerequisitesMATRIX!AK50=2,DYNAMICprerequisites!AP$2,IF(MASTERprerequisitesMATRIX!AK50=3,DYNAMICprerequisites!AP$1,"")))</f>
        <v/>
      </c>
      <c r="AQ53" s="219" t="str">
        <f>IF(MASTERprerequisitesMATRIX!AL50=1,DYNAMICprerequisites!AQ$3,IF(MASTERprerequisitesMATRIX!AL50=2,DYNAMICprerequisites!AQ$2,IF(MASTERprerequisitesMATRIX!AL50=3,DYNAMICprerequisites!AQ$1,"")))</f>
        <v/>
      </c>
      <c r="AR53" s="219" t="str">
        <f>IF(MASTERprerequisitesMATRIX!AM50=1,DYNAMICprerequisites!AR$3,IF(MASTERprerequisitesMATRIX!AM50=2,DYNAMICprerequisites!AR$2,IF(MASTERprerequisitesMATRIX!AM50=3,DYNAMICprerequisites!AR$1,"")))</f>
        <v/>
      </c>
      <c r="AS53" s="219" t="str">
        <f>IF(MASTERprerequisitesMATRIX!AN50=1,DYNAMICprerequisites!AS$3,IF(MASTERprerequisitesMATRIX!AN50=2,DYNAMICprerequisites!AS$2,IF(MASTERprerequisitesMATRIX!AN50=3,DYNAMICprerequisites!AS$1,"")))</f>
        <v/>
      </c>
      <c r="AT53" s="219" t="str">
        <f>IF(MASTERprerequisitesMATRIX!AO50=1,DYNAMICprerequisites!AT$3,IF(MASTERprerequisitesMATRIX!AO50=2,DYNAMICprerequisites!AT$2,IF(MASTERprerequisitesMATRIX!AO50=3,DYNAMICprerequisites!AT$1,"")))</f>
        <v/>
      </c>
      <c r="AU53" s="219" t="str">
        <f>IF(MASTERprerequisitesMATRIX!AP50=1,DYNAMICprerequisites!AU$3,IF(MASTERprerequisitesMATRIX!AP50=2,DYNAMICprerequisites!AU$2,IF(MASTERprerequisitesMATRIX!AP50=3,DYNAMICprerequisites!AU$1,"")))</f>
        <v/>
      </c>
      <c r="AV53" s="219" t="str">
        <f>IF(MASTERprerequisitesMATRIX!AQ50=1,DYNAMICprerequisites!AV$3,IF(MASTERprerequisitesMATRIX!AQ50=2,DYNAMICprerequisites!AV$2,IF(MASTERprerequisitesMATRIX!AQ50=3,DYNAMICprerequisites!AV$1,"")))</f>
        <v/>
      </c>
      <c r="AW53" s="219" t="str">
        <f>IF(MASTERprerequisitesMATRIX!AR50=1,DYNAMICprerequisites!AW$3,IF(MASTERprerequisitesMATRIX!AR50=2,DYNAMICprerequisites!AW$2,IF(MASTERprerequisitesMATRIX!AR50=3,DYNAMICprerequisites!AW$1,"")))</f>
        <v/>
      </c>
      <c r="AX53" s="219" t="str">
        <f>IF(MASTERprerequisitesMATRIX!AS50=1,DYNAMICprerequisites!AX$3,IF(MASTERprerequisitesMATRIX!AS50=2,DYNAMICprerequisites!AX$2,IF(MASTERprerequisitesMATRIX!AS50=3,DYNAMICprerequisites!AX$1,"")))</f>
        <v/>
      </c>
      <c r="AY53" s="219" t="str">
        <f>IF(MASTERprerequisitesMATRIX!AT50=1,DYNAMICprerequisites!AY$3,IF(MASTERprerequisitesMATRIX!AT50=2,DYNAMICprerequisites!AY$2,IF(MASTERprerequisitesMATRIX!AT50=3,DYNAMICprerequisites!AY$1,"")))</f>
        <v/>
      </c>
      <c r="AZ53" s="219" t="str">
        <f>IF(MASTERprerequisitesMATRIX!AU50=1,DYNAMICprerequisites!AZ$3,IF(MASTERprerequisitesMATRIX!AU50=2,DYNAMICprerequisites!AZ$2,IF(MASTERprerequisitesMATRIX!AU50=3,DYNAMICprerequisites!AZ$1,"")))</f>
        <v/>
      </c>
      <c r="BA53" s="219" t="str">
        <f>IF(MASTERprerequisitesMATRIX!AV50=1,DYNAMICprerequisites!BA$3,IF(MASTERprerequisitesMATRIX!AV50=2,DYNAMICprerequisites!BA$2,IF(MASTERprerequisitesMATRIX!AV50=3,DYNAMICprerequisites!BA$1,"")))</f>
        <v/>
      </c>
      <c r="BB53" s="219" t="str">
        <f>IF(MASTERprerequisitesMATRIX!AW50=1,DYNAMICprerequisites!BB$3,IF(MASTERprerequisitesMATRIX!AW50=2,DYNAMICprerequisites!BB$2,IF(MASTERprerequisitesMATRIX!AW50=3,DYNAMICprerequisites!BB$1,"")))</f>
        <v/>
      </c>
      <c r="BC53" s="219" t="str">
        <f>IF(MASTERprerequisitesMATRIX!AX50=1,DYNAMICprerequisites!BC$3,IF(MASTERprerequisitesMATRIX!AX50=2,DYNAMICprerequisites!BC$2,IF(MASTERprerequisitesMATRIX!AX50=3,DYNAMICprerequisites!BC$1,"")))</f>
        <v/>
      </c>
      <c r="BD53" s="219" t="str">
        <f>IF(MASTERprerequisitesMATRIX!AY50=1,DYNAMICprerequisites!BD$3,IF(MASTERprerequisitesMATRIX!AY50=2,DYNAMICprerequisites!BD$2,IF(MASTERprerequisitesMATRIX!AY50=3,DYNAMICprerequisites!BD$1,"")))</f>
        <v/>
      </c>
      <c r="BE53" s="219" t="str">
        <f>IF(MASTERprerequisitesMATRIX!AZ50=1,DYNAMICprerequisites!BE$3,IF(MASTERprerequisitesMATRIX!AZ50=2,DYNAMICprerequisites!BE$2,IF(MASTERprerequisitesMATRIX!AZ50=3,DYNAMICprerequisites!BE$1,"")))</f>
        <v/>
      </c>
      <c r="BF53" s="219" t="str">
        <f>IF(MASTERprerequisitesMATRIX!BA50=1,DYNAMICprerequisites!BF$3,IF(MASTERprerequisitesMATRIX!BA50=2,DYNAMICprerequisites!BF$2,IF(MASTERprerequisitesMATRIX!BA50=3,DYNAMICprerequisites!BF$1,"")))</f>
        <v/>
      </c>
      <c r="BG53" s="219" t="str">
        <f>IF(MASTERprerequisitesMATRIX!BB50=1,DYNAMICprerequisites!BG$3,IF(MASTERprerequisitesMATRIX!BB50=2,DYNAMICprerequisites!BG$2,IF(MASTERprerequisitesMATRIX!BB50=3,DYNAMICprerequisites!BG$1,"")))</f>
        <v/>
      </c>
      <c r="BH53" s="219" t="str">
        <f>IF(MASTERprerequisitesMATRIX!BC50=1,DYNAMICprerequisites!BH$3,IF(MASTERprerequisitesMATRIX!BC50=2,DYNAMICprerequisites!BH$2,IF(MASTERprerequisitesMATRIX!BC50=3,DYNAMICprerequisites!BH$1,"")))</f>
        <v/>
      </c>
      <c r="BI53" s="219" t="str">
        <f>IF(MASTERprerequisitesMATRIX!BD50=1,DYNAMICprerequisites!BI$3,IF(MASTERprerequisitesMATRIX!BD50=2,DYNAMICprerequisites!BI$2,IF(MASTERprerequisitesMATRIX!BD50=3,DYNAMICprerequisites!BI$1,"")))</f>
        <v/>
      </c>
      <c r="BJ53" s="219" t="str">
        <f>IF(MASTERprerequisitesMATRIX!BE50=1,DYNAMICprerequisites!BJ$3,IF(MASTERprerequisitesMATRIX!BE50=2,DYNAMICprerequisites!BJ$2,IF(MASTERprerequisitesMATRIX!BE50=3,DYNAMICprerequisites!BJ$1,"")))</f>
        <v/>
      </c>
      <c r="BK53" s="219" t="str">
        <f>IF(MASTERprerequisitesMATRIX!BF50=1,DYNAMICprerequisites!BK$3,IF(MASTERprerequisitesMATRIX!BF50=2,DYNAMICprerequisites!BK$2,IF(MASTERprerequisitesMATRIX!BF50=3,DYNAMICprerequisites!BK$1,"")))</f>
        <v/>
      </c>
      <c r="BL53" s="219" t="str">
        <f>IF(MASTERprerequisitesMATRIX!BG50=1,DYNAMICprerequisites!BL$3,IF(MASTERprerequisitesMATRIX!BG50=2,DYNAMICprerequisites!BL$2,IF(MASTERprerequisitesMATRIX!BG50=3,DYNAMICprerequisites!BL$1,"")))</f>
        <v/>
      </c>
      <c r="BM53" s="219" t="str">
        <f>IF(MASTERprerequisitesMATRIX!BH50=1,DYNAMICprerequisites!BM$3,IF(MASTERprerequisitesMATRIX!BH50=2,DYNAMICprerequisites!BM$2,IF(MASTERprerequisitesMATRIX!BH50=3,DYNAMICprerequisites!BM$1,"")))</f>
        <v/>
      </c>
      <c r="BN53" s="219" t="str">
        <f>IF(MASTERprerequisitesMATRIX!BI50=1,DYNAMICprerequisites!BN$3,IF(MASTERprerequisitesMATRIX!BI50=2,DYNAMICprerequisites!BN$2,IF(MASTERprerequisitesMATRIX!BI50=3,DYNAMICprerequisites!BN$1,"")))</f>
        <v/>
      </c>
      <c r="BO53" s="219" t="str">
        <f>IF(MASTERprerequisitesMATRIX!BJ50=1,DYNAMICprerequisites!BO$3,IF(MASTERprerequisitesMATRIX!BJ50=2,DYNAMICprerequisites!BO$2,IF(MASTERprerequisitesMATRIX!BJ50=3,DYNAMICprerequisites!BO$1,"")))</f>
        <v/>
      </c>
      <c r="BP53" s="219" t="str">
        <f>IF(MASTERprerequisitesMATRIX!BK50=1,DYNAMICprerequisites!BP$3,IF(MASTERprerequisitesMATRIX!BK50=2,DYNAMICprerequisites!BP$2,IF(MASTERprerequisitesMATRIX!BK50=3,DYNAMICprerequisites!BP$1,"")))</f>
        <v/>
      </c>
      <c r="BQ53" s="219" t="str">
        <f>IF(MASTERprerequisitesMATRIX!BL50=1,DYNAMICprerequisites!BQ$3,IF(MASTERprerequisitesMATRIX!BL50=2,DYNAMICprerequisites!BQ$2,IF(MASTERprerequisitesMATRIX!BL50=3,DYNAMICprerequisites!BQ$1,"")))</f>
        <v/>
      </c>
      <c r="BR53" s="219" t="str">
        <f>IF(MASTERprerequisitesMATRIX!BM50=1,DYNAMICprerequisites!BR$3,IF(MASTERprerequisitesMATRIX!BM50=2,DYNAMICprerequisites!BR$2,IF(MASTERprerequisitesMATRIX!BM50=3,DYNAMICprerequisites!BR$1,"")))</f>
        <v/>
      </c>
      <c r="BS53" s="219" t="str">
        <f>IF(MASTERprerequisitesMATRIX!BN50=1,DYNAMICprerequisites!BS$3,IF(MASTERprerequisitesMATRIX!BN50=2,DYNAMICprerequisites!BS$2,IF(MASTERprerequisitesMATRIX!BN50=3,DYNAMICprerequisites!BS$1,"")))</f>
        <v/>
      </c>
      <c r="BT53" s="219" t="str">
        <f>IF(MASTERprerequisitesMATRIX!BO50=1,DYNAMICprerequisites!BT$3,IF(MASTERprerequisitesMATRIX!BO50=2,DYNAMICprerequisites!BT$2,IF(MASTERprerequisitesMATRIX!BO50=3,DYNAMICprerequisites!BT$1,"")))</f>
        <v/>
      </c>
      <c r="BU53" s="219" t="str">
        <f>IF(MASTERprerequisitesMATRIX!BP50=1,DYNAMICprerequisites!BU$3,IF(MASTERprerequisitesMATRIX!BP50=2,DYNAMICprerequisites!BU$2,IF(MASTERprerequisitesMATRIX!BP50=3,DYNAMICprerequisites!BU$1,"")))</f>
        <v/>
      </c>
      <c r="BV53" s="219" t="str">
        <f>IF(MASTERprerequisitesMATRIX!BQ50=1,DYNAMICprerequisites!BV$3,IF(MASTERprerequisitesMATRIX!BQ50=2,DYNAMICprerequisites!BV$2,IF(MASTERprerequisitesMATRIX!BQ50=3,DYNAMICprerequisites!BV$1,"")))</f>
        <v/>
      </c>
      <c r="BW53" s="219" t="str">
        <f>IF(MASTERprerequisitesMATRIX!BR50=1,DYNAMICprerequisites!BW$3,IF(MASTERprerequisitesMATRIX!BR50=2,DYNAMICprerequisites!BW$2,IF(MASTERprerequisitesMATRIX!BR50=3,DYNAMICprerequisites!BW$1,"")))</f>
        <v/>
      </c>
      <c r="BX53" s="219" t="str">
        <f>IF(MASTERprerequisitesMATRIX!BS50=1,DYNAMICprerequisites!BX$3,IF(MASTERprerequisitesMATRIX!BS50=2,DYNAMICprerequisites!BX$2,IF(MASTERprerequisitesMATRIX!BS50=3,DYNAMICprerequisites!BX$1,"")))</f>
        <v/>
      </c>
      <c r="BY53" s="219" t="str">
        <f>IF(MASTERprerequisitesMATRIX!BT50=1,DYNAMICprerequisites!BY$3,IF(MASTERprerequisitesMATRIX!BT50=2,DYNAMICprerequisites!BY$2,IF(MASTERprerequisitesMATRIX!BT50=3,DYNAMICprerequisites!BY$1,"")))</f>
        <v/>
      </c>
      <c r="BZ53" s="219" t="str">
        <f>IF(MASTERprerequisitesMATRIX!BU50=1,DYNAMICprerequisites!BZ$3,IF(MASTERprerequisitesMATRIX!BU50=2,DYNAMICprerequisites!BZ$2,IF(MASTERprerequisitesMATRIX!BU50=3,DYNAMICprerequisites!BZ$1,"")))</f>
        <v/>
      </c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  <c r="EM53" s="219"/>
      <c r="EN53" s="219"/>
      <c r="EO53" s="219"/>
      <c r="EP53" s="219"/>
      <c r="EQ53" s="219"/>
      <c r="ER53" s="219"/>
      <c r="ES53" s="219"/>
      <c r="ET53" s="219"/>
      <c r="EU53" s="219"/>
      <c r="EV53" s="219"/>
      <c r="EW53" s="219"/>
      <c r="EX53" s="219"/>
      <c r="EY53" s="219"/>
      <c r="EZ53" s="219"/>
      <c r="FA53" s="219"/>
      <c r="FB53" s="219"/>
      <c r="FC53" s="219"/>
      <c r="FD53" s="219"/>
      <c r="FE53" s="219"/>
      <c r="FF53" s="219"/>
      <c r="FG53" s="219"/>
      <c r="FH53" s="219"/>
      <c r="FI53" s="219"/>
      <c r="FJ53" s="219"/>
      <c r="FK53" s="219"/>
      <c r="FL53" s="219"/>
      <c r="FM53" s="219"/>
      <c r="FN53" s="219"/>
      <c r="FO53" s="219"/>
      <c r="FP53" s="219"/>
      <c r="FQ53" s="219"/>
      <c r="FR53" s="219"/>
      <c r="FS53" s="219"/>
      <c r="FT53" s="219"/>
      <c r="FU53" s="219"/>
      <c r="FV53" s="219"/>
      <c r="FW53" s="219"/>
      <c r="FX53" s="219"/>
      <c r="FY53" s="219"/>
      <c r="FZ53" s="219"/>
      <c r="GA53" s="219"/>
      <c r="GB53" s="219"/>
      <c r="GC53" s="219"/>
      <c r="GD53" s="219"/>
      <c r="GE53" s="219"/>
      <c r="GF53" s="219"/>
      <c r="GG53" s="219"/>
      <c r="GH53" s="219"/>
      <c r="GI53" s="219"/>
      <c r="GJ53" s="219"/>
      <c r="GK53" s="219"/>
      <c r="GL53" s="219"/>
      <c r="GM53" s="219"/>
      <c r="GN53" s="219"/>
      <c r="GO53" s="219"/>
      <c r="GP53" s="219"/>
      <c r="GQ53" s="219"/>
      <c r="GR53" s="219"/>
      <c r="GS53" s="219"/>
      <c r="GT53" s="219"/>
      <c r="GU53" s="219"/>
      <c r="GV53" s="219"/>
      <c r="GW53" s="219"/>
      <c r="GX53" s="219"/>
      <c r="GY53" s="219"/>
      <c r="GZ53" s="219"/>
      <c r="HA53" s="219"/>
      <c r="HB53" s="219"/>
      <c r="HC53" s="219"/>
      <c r="HD53" s="219"/>
      <c r="HE53" s="219"/>
      <c r="HF53" s="219"/>
      <c r="HG53" s="219"/>
      <c r="HH53" s="219"/>
      <c r="HI53" s="219"/>
      <c r="HJ53" s="219"/>
      <c r="HK53" s="219"/>
      <c r="HL53" s="219"/>
      <c r="HM53" s="219"/>
      <c r="HN53" s="219"/>
      <c r="HO53" s="219"/>
      <c r="HP53" s="219"/>
      <c r="HQ53" s="219"/>
      <c r="HR53" s="219"/>
      <c r="HS53" s="219"/>
      <c r="HT53" s="219"/>
      <c r="HU53" s="219"/>
      <c r="HV53" s="219"/>
      <c r="HW53" s="219"/>
      <c r="HX53" s="219"/>
      <c r="HY53" s="219"/>
      <c r="HZ53" s="219"/>
      <c r="IA53" s="219"/>
      <c r="IB53" s="219"/>
      <c r="IC53" s="219"/>
      <c r="ID53" s="219"/>
      <c r="IE53" s="219"/>
      <c r="IF53" s="219"/>
      <c r="IG53" s="219"/>
      <c r="IH53" s="219"/>
      <c r="II53" s="219"/>
      <c r="IJ53" s="219"/>
      <c r="IK53" s="219"/>
      <c r="IL53" s="219"/>
      <c r="IM53" s="219"/>
      <c r="IN53" s="219"/>
      <c r="IO53" s="219"/>
      <c r="IP53" s="219"/>
      <c r="IQ53" s="219"/>
      <c r="IR53" s="219"/>
      <c r="IS53" s="219"/>
      <c r="IT53" s="219"/>
      <c r="IU53" s="219"/>
      <c r="IV53" s="219"/>
      <c r="IW53" s="219"/>
      <c r="IX53" s="219"/>
      <c r="IY53" s="219"/>
      <c r="IZ53" s="219"/>
      <c r="JA53" s="219"/>
      <c r="JB53" s="219"/>
      <c r="JC53" s="219"/>
      <c r="JD53" s="219"/>
      <c r="JE53" s="219"/>
      <c r="JF53" s="219"/>
      <c r="JG53" s="219"/>
      <c r="JH53" s="219"/>
      <c r="JI53" s="219"/>
      <c r="JJ53" s="219"/>
      <c r="JK53" s="219"/>
      <c r="JL53" s="219"/>
      <c r="JM53" s="219"/>
      <c r="JN53" s="219"/>
      <c r="JO53" s="219"/>
      <c r="JP53" s="219"/>
      <c r="JQ53" s="219"/>
      <c r="JR53" s="219"/>
      <c r="JS53" s="219"/>
      <c r="JT53" s="219"/>
      <c r="JU53" s="219"/>
      <c r="JV53" s="219"/>
      <c r="JW53" s="219"/>
      <c r="JX53" s="219"/>
      <c r="JY53" s="219"/>
      <c r="JZ53" s="219"/>
      <c r="KA53" s="219"/>
      <c r="KB53" s="219"/>
      <c r="KC53" s="219"/>
      <c r="KD53" s="219"/>
      <c r="KE53" s="219"/>
      <c r="KF53" s="219"/>
      <c r="KG53" s="219"/>
      <c r="KH53" s="219"/>
      <c r="KI53" s="219"/>
      <c r="KJ53" s="219"/>
      <c r="KK53" s="219"/>
      <c r="KL53" s="219"/>
      <c r="KM53" s="219"/>
      <c r="KN53" s="219"/>
      <c r="KO53" s="219"/>
      <c r="KP53" s="219"/>
      <c r="KQ53" s="219"/>
      <c r="KR53" s="219"/>
      <c r="KS53" s="219"/>
      <c r="KT53" s="219"/>
      <c r="KU53" s="219"/>
      <c r="KV53" s="219"/>
      <c r="KW53" s="219"/>
      <c r="KX53" s="219"/>
      <c r="KY53" s="219"/>
      <c r="KZ53" s="219"/>
      <c r="LA53" s="219"/>
      <c r="LB53" s="219"/>
      <c r="LC53" s="219"/>
      <c r="LD53" s="219"/>
      <c r="LE53" s="219"/>
    </row>
    <row r="54" spans="1:317" x14ac:dyDescent="0.25">
      <c r="A54" s="214" t="str">
        <f t="shared" si="8"/>
        <v>FRE 219</v>
      </c>
      <c r="B54" s="214" t="str">
        <f t="shared" si="9"/>
        <v>SUM</v>
      </c>
      <c r="C54" s="214" t="str">
        <f t="shared" si="10"/>
        <v>Travel Study</v>
      </c>
      <c r="D54" s="214" t="str">
        <f t="shared" si="11"/>
        <v>FRE 102; proficiency</v>
      </c>
      <c r="E54" s="214" t="str">
        <f t="shared" ca="1" si="12"/>
        <v>FRE 102</v>
      </c>
      <c r="F54" s="211" t="str">
        <f>MASTERprerequisitesMATRIX!A51</f>
        <v>FRE 219</v>
      </c>
      <c r="G54" s="211" t="str">
        <f>MASTERprerequisitesMATRIX!B51</f>
        <v>SUM</v>
      </c>
      <c r="H54" s="211" t="str">
        <f>MASTERprerequisitesMATRIX!C51</f>
        <v>Travel Study</v>
      </c>
      <c r="I54" s="211" t="str">
        <f>MASTERprerequisitesMATRIX!D51</f>
        <v>FRE 102; proficiency</v>
      </c>
      <c r="J54" s="218" t="str">
        <f>IF(MASTERprerequisitesMATRIX!E51=1,DYNAMICprerequisites!J$3,IF(MASTERprerequisitesMATRIX!E51=2,DYNAMICprerequisites!J$2,IF(MASTERprerequisitesMATRIX!E51=3,DYNAMICprerequisites!J$1,"")))</f>
        <v/>
      </c>
      <c r="K54" s="219" t="str">
        <f>IF(MASTERprerequisitesMATRIX!F51=1,DYNAMICprerequisites!K$3,IF(MASTERprerequisitesMATRIX!F51=2,DYNAMICprerequisites!K$2,IF(MASTERprerequisitesMATRIX!F51=3,DYNAMICprerequisites!K$1,"")))</f>
        <v/>
      </c>
      <c r="L54" s="219" t="str">
        <f>IF(MASTERprerequisitesMATRIX!G51=1,DYNAMICprerequisites!L$3,IF(MASTERprerequisitesMATRIX!G51=2,DYNAMICprerequisites!L$2,IF(MASTERprerequisitesMATRIX!G51=3,DYNAMICprerequisites!L$1,"")))</f>
        <v/>
      </c>
      <c r="M54" s="219" t="str">
        <f>IF(MASTERprerequisitesMATRIX!H51=1,DYNAMICprerequisites!M$3,IF(MASTERprerequisitesMATRIX!H51=2,DYNAMICprerequisites!M$2,IF(MASTERprerequisitesMATRIX!H51=3,DYNAMICprerequisites!M$1,"")))</f>
        <v/>
      </c>
      <c r="N54" s="219" t="str">
        <f>IF(MASTERprerequisitesMATRIX!I51=1,DYNAMICprerequisites!N$3,IF(MASTERprerequisitesMATRIX!I51=2,DYNAMICprerequisites!N$2,IF(MASTERprerequisitesMATRIX!I51=3,DYNAMICprerequisites!N$1,"")))</f>
        <v/>
      </c>
      <c r="O54" s="219" t="str">
        <f>IF(MASTERprerequisitesMATRIX!J51=1,DYNAMICprerequisites!O$3,IF(MASTERprerequisitesMATRIX!J51=2,DYNAMICprerequisites!O$2,IF(MASTERprerequisitesMATRIX!J51=3,DYNAMICprerequisites!O$1,"")))</f>
        <v/>
      </c>
      <c r="P54" s="219" t="str">
        <f>IF(MASTERprerequisitesMATRIX!K51=1,DYNAMICprerequisites!P$3,IF(MASTERprerequisitesMATRIX!K51=2,DYNAMICprerequisites!P$2,IF(MASTERprerequisitesMATRIX!K51=3,DYNAMICprerequisites!P$1,"")))</f>
        <v/>
      </c>
      <c r="Q54" s="219" t="str">
        <f>IF(MASTERprerequisitesMATRIX!L51=1,DYNAMICprerequisites!Q$3,IF(MASTERprerequisitesMATRIX!L51=2,DYNAMICprerequisites!Q$2,IF(MASTERprerequisitesMATRIX!L51=3,DYNAMICprerequisites!Q$1,"")))</f>
        <v/>
      </c>
      <c r="R54" s="219" t="str">
        <f>IF(MASTERprerequisitesMATRIX!M51=1,DYNAMICprerequisites!R$3,IF(MASTERprerequisitesMATRIX!M51=2,DYNAMICprerequisites!R$2,IF(MASTERprerequisitesMATRIX!M51=3,DYNAMICprerequisites!R$1,"")))</f>
        <v/>
      </c>
      <c r="S54" s="219" t="str">
        <f>IF(MASTERprerequisitesMATRIX!N51=1,DYNAMICprerequisites!S$3,IF(MASTERprerequisitesMATRIX!N51=2,DYNAMICprerequisites!S$2,IF(MASTERprerequisitesMATRIX!N51=3,DYNAMICprerequisites!S$1,"")))</f>
        <v/>
      </c>
      <c r="T54" s="219" t="str">
        <f>IF(MASTERprerequisitesMATRIX!O51=1,DYNAMICprerequisites!T$3,IF(MASTERprerequisitesMATRIX!O51=2,DYNAMICprerequisites!T$2,IF(MASTERprerequisitesMATRIX!O51=3,DYNAMICprerequisites!T$1,"")))</f>
        <v/>
      </c>
      <c r="U54" s="219" t="str">
        <f>IF(MASTERprerequisitesMATRIX!P51=1,DYNAMICprerequisites!U$3,IF(MASTERprerequisitesMATRIX!P51=2,DYNAMICprerequisites!U$2,IF(MASTERprerequisitesMATRIX!P51=3,DYNAMICprerequisites!U$1,"")))</f>
        <v/>
      </c>
      <c r="V54" s="219" t="str">
        <f>IF(MASTERprerequisitesMATRIX!Q51=1,DYNAMICprerequisites!V$3,IF(MASTERprerequisitesMATRIX!Q51=2,DYNAMICprerequisites!V$2,IF(MASTERprerequisitesMATRIX!Q51=3,DYNAMICprerequisites!V$1,"")))</f>
        <v/>
      </c>
      <c r="W54" s="219" t="str">
        <f>IF(MASTERprerequisitesMATRIX!R51=1,DYNAMICprerequisites!W$3,IF(MASTERprerequisitesMATRIX!R51=2,DYNAMICprerequisites!W$2,IF(MASTERprerequisitesMATRIX!R51=3,DYNAMICprerequisites!W$1,"")))</f>
        <v/>
      </c>
      <c r="X54" s="219" t="str">
        <f>IF(MASTERprerequisitesMATRIX!S51=1,DYNAMICprerequisites!X$3,IF(MASTERprerequisitesMATRIX!S51=2,DYNAMICprerequisites!X$2,IF(MASTERprerequisitesMATRIX!S51=3,DYNAMICprerequisites!X$1,"")))</f>
        <v/>
      </c>
      <c r="Y54" s="219" t="str">
        <f>IF(MASTERprerequisitesMATRIX!T51=1,DYNAMICprerequisites!Y$3,IF(MASTERprerequisitesMATRIX!T51=2,DYNAMICprerequisites!Y$2,IF(MASTERprerequisitesMATRIX!T51=3,DYNAMICprerequisites!Y$1,"")))</f>
        <v/>
      </c>
      <c r="Z54" s="218" t="str">
        <f ca="1">IF(MASTERprerequisitesMATRIX!U51=1,DYNAMICprerequisites!Z$3,IF(MASTERprerequisitesMATRIX!U51=2,DYNAMICprerequisites!Z$2,IF(MASTERprerequisitesMATRIX!U51=3,DYNAMICprerequisites!Z$1,"")))</f>
        <v xml:space="preserve"> FRE 102 </v>
      </c>
      <c r="AA54" s="219" t="str">
        <f>IF(MASTERprerequisitesMATRIX!V51=1,DYNAMICprerequisites!AA$3,IF(MASTERprerequisitesMATRIX!V51=2,DYNAMICprerequisites!AA$2,IF(MASTERprerequisitesMATRIX!V51=3,DYNAMICprerequisites!AA$1,"")))</f>
        <v/>
      </c>
      <c r="AB54" s="219" t="str">
        <f>IF(MASTERprerequisitesMATRIX!W51=1,DYNAMICprerequisites!AB$3,IF(MASTERprerequisitesMATRIX!W51=2,DYNAMICprerequisites!AB$2,IF(MASTERprerequisitesMATRIX!W51=3,DYNAMICprerequisites!AB$1,"")))</f>
        <v/>
      </c>
      <c r="AC54" s="219" t="str">
        <f>IF(MASTERprerequisitesMATRIX!X51=1,DYNAMICprerequisites!AC$3,IF(MASTERprerequisitesMATRIX!X51=2,DYNAMICprerequisites!AC$2,IF(MASTERprerequisitesMATRIX!X51=3,DYNAMICprerequisites!AC$1,"")))</f>
        <v/>
      </c>
      <c r="AD54" s="219" t="str">
        <f>IF(MASTERprerequisitesMATRIX!Y51=1,DYNAMICprerequisites!AD$3,IF(MASTERprerequisitesMATRIX!Y51=2,DYNAMICprerequisites!AD$2,IF(MASTERprerequisitesMATRIX!Y51=3,DYNAMICprerequisites!AD$1,"")))</f>
        <v/>
      </c>
      <c r="AE54" s="219" t="str">
        <f>IF(MASTERprerequisitesMATRIX!Z51=1,DYNAMICprerequisites!AE$3,IF(MASTERprerequisitesMATRIX!Z51=2,DYNAMICprerequisites!AE$2,IF(MASTERprerequisitesMATRIX!Z51=3,DYNAMICprerequisites!AE$1,"")))</f>
        <v/>
      </c>
      <c r="AF54" s="219" t="str">
        <f>IF(MASTERprerequisitesMATRIX!AA51=1,DYNAMICprerequisites!AF$3,IF(MASTERprerequisitesMATRIX!AA51=2,DYNAMICprerequisites!AF$2,IF(MASTERprerequisitesMATRIX!AA51=3,DYNAMICprerequisites!AF$1,"")))</f>
        <v/>
      </c>
      <c r="AG54" s="219" t="str">
        <f>IF(MASTERprerequisitesMATRIX!AB51=1,DYNAMICprerequisites!AG$3,IF(MASTERprerequisitesMATRIX!AB51=2,DYNAMICprerequisites!AG$2,IF(MASTERprerequisitesMATRIX!AB51=3,DYNAMICprerequisites!AG$1,"")))</f>
        <v/>
      </c>
      <c r="AH54" s="219" t="str">
        <f>IF(MASTERprerequisitesMATRIX!AC51=1,DYNAMICprerequisites!AH$3,IF(MASTERprerequisitesMATRIX!AC51=2,DYNAMICprerequisites!AH$2,IF(MASTERprerequisitesMATRIX!AC51=3,DYNAMICprerequisites!AH$1,"")))</f>
        <v/>
      </c>
      <c r="AI54" s="219" t="str">
        <f>IF(MASTERprerequisitesMATRIX!AD51=1,DYNAMICprerequisites!AI$3,IF(MASTERprerequisitesMATRIX!AD51=2,DYNAMICprerequisites!AI$2,IF(MASTERprerequisitesMATRIX!AD51=3,DYNAMICprerequisites!AI$1,"")))</f>
        <v/>
      </c>
      <c r="AJ54" s="219" t="str">
        <f>IF(MASTERprerequisitesMATRIX!AE51=1,DYNAMICprerequisites!AJ$3,IF(MASTERprerequisitesMATRIX!AE51=2,DYNAMICprerequisites!AJ$2,IF(MASTERprerequisitesMATRIX!AE51=3,DYNAMICprerequisites!AJ$1,"")))</f>
        <v/>
      </c>
      <c r="AK54" s="219" t="str">
        <f>IF(MASTERprerequisitesMATRIX!AF51=1,DYNAMICprerequisites!AK$3,IF(MASTERprerequisitesMATRIX!AF51=2,DYNAMICprerequisites!AK$2,IF(MASTERprerequisitesMATRIX!AF51=3,DYNAMICprerequisites!AK$1,"")))</f>
        <v/>
      </c>
      <c r="AL54" s="219" t="str">
        <f>IF(MASTERprerequisitesMATRIX!AG51=1,DYNAMICprerequisites!AL$3,IF(MASTERprerequisitesMATRIX!AG51=2,DYNAMICprerequisites!AL$2,IF(MASTERprerequisitesMATRIX!AG51=3,DYNAMICprerequisites!AL$1,"")))</f>
        <v/>
      </c>
      <c r="AM54" s="219" t="str">
        <f>IF(MASTERprerequisitesMATRIX!AH51=1,DYNAMICprerequisites!AM$3,IF(MASTERprerequisitesMATRIX!AH51=2,DYNAMICprerequisites!AM$2,IF(MASTERprerequisitesMATRIX!AH51=3,DYNAMICprerequisites!AM$1,"")))</f>
        <v/>
      </c>
      <c r="AN54" s="219" t="str">
        <f>IF(MASTERprerequisitesMATRIX!AI51=1,DYNAMICprerequisites!AN$3,IF(MASTERprerequisitesMATRIX!AI51=2,DYNAMICprerequisites!AN$2,IF(MASTERprerequisitesMATRIX!AI51=3,DYNAMICprerequisites!AN$1,"")))</f>
        <v/>
      </c>
      <c r="AO54" s="219" t="str">
        <f>IF(MASTERprerequisitesMATRIX!AJ51=1,DYNAMICprerequisites!AO$3,IF(MASTERprerequisitesMATRIX!AJ51=2,DYNAMICprerequisites!AO$2,IF(MASTERprerequisitesMATRIX!AJ51=3,DYNAMICprerequisites!AO$1,"")))</f>
        <v/>
      </c>
      <c r="AP54" s="219" t="str">
        <f>IF(MASTERprerequisitesMATRIX!AK51=1,DYNAMICprerequisites!AP$3,IF(MASTERprerequisitesMATRIX!AK51=2,DYNAMICprerequisites!AP$2,IF(MASTERprerequisitesMATRIX!AK51=3,DYNAMICprerequisites!AP$1,"")))</f>
        <v/>
      </c>
      <c r="AQ54" s="219" t="str">
        <f>IF(MASTERprerequisitesMATRIX!AL51=1,DYNAMICprerequisites!AQ$3,IF(MASTERprerequisitesMATRIX!AL51=2,DYNAMICprerequisites!AQ$2,IF(MASTERprerequisitesMATRIX!AL51=3,DYNAMICprerequisites!AQ$1,"")))</f>
        <v/>
      </c>
      <c r="AR54" s="219" t="str">
        <f>IF(MASTERprerequisitesMATRIX!AM51=1,DYNAMICprerequisites!AR$3,IF(MASTERprerequisitesMATRIX!AM51=2,DYNAMICprerequisites!AR$2,IF(MASTERprerequisitesMATRIX!AM51=3,DYNAMICprerequisites!AR$1,"")))</f>
        <v/>
      </c>
      <c r="AS54" s="219" t="str">
        <f>IF(MASTERprerequisitesMATRIX!AN51=1,DYNAMICprerequisites!AS$3,IF(MASTERprerequisitesMATRIX!AN51=2,DYNAMICprerequisites!AS$2,IF(MASTERprerequisitesMATRIX!AN51=3,DYNAMICprerequisites!AS$1,"")))</f>
        <v/>
      </c>
      <c r="AT54" s="219" t="str">
        <f>IF(MASTERprerequisitesMATRIX!AO51=1,DYNAMICprerequisites!AT$3,IF(MASTERprerequisitesMATRIX!AO51=2,DYNAMICprerequisites!AT$2,IF(MASTERprerequisitesMATRIX!AO51=3,DYNAMICprerequisites!AT$1,"")))</f>
        <v/>
      </c>
      <c r="AU54" s="219" t="str">
        <f>IF(MASTERprerequisitesMATRIX!AP51=1,DYNAMICprerequisites!AU$3,IF(MASTERprerequisitesMATRIX!AP51=2,DYNAMICprerequisites!AU$2,IF(MASTERprerequisitesMATRIX!AP51=3,DYNAMICprerequisites!AU$1,"")))</f>
        <v/>
      </c>
      <c r="AV54" s="219" t="str">
        <f>IF(MASTERprerequisitesMATRIX!AQ51=1,DYNAMICprerequisites!AV$3,IF(MASTERprerequisitesMATRIX!AQ51=2,DYNAMICprerequisites!AV$2,IF(MASTERprerequisitesMATRIX!AQ51=3,DYNAMICprerequisites!AV$1,"")))</f>
        <v/>
      </c>
      <c r="AW54" s="219" t="str">
        <f>IF(MASTERprerequisitesMATRIX!AR51=1,DYNAMICprerequisites!AW$3,IF(MASTERprerequisitesMATRIX!AR51=2,DYNAMICprerequisites!AW$2,IF(MASTERprerequisitesMATRIX!AR51=3,DYNAMICprerequisites!AW$1,"")))</f>
        <v/>
      </c>
      <c r="AX54" s="219" t="str">
        <f>IF(MASTERprerequisitesMATRIX!AS51=1,DYNAMICprerequisites!AX$3,IF(MASTERprerequisitesMATRIX!AS51=2,DYNAMICprerequisites!AX$2,IF(MASTERprerequisitesMATRIX!AS51=3,DYNAMICprerequisites!AX$1,"")))</f>
        <v/>
      </c>
      <c r="AY54" s="219" t="str">
        <f>IF(MASTERprerequisitesMATRIX!AT51=1,DYNAMICprerequisites!AY$3,IF(MASTERprerequisitesMATRIX!AT51=2,DYNAMICprerequisites!AY$2,IF(MASTERprerequisitesMATRIX!AT51=3,DYNAMICprerequisites!AY$1,"")))</f>
        <v/>
      </c>
      <c r="AZ54" s="219" t="str">
        <f>IF(MASTERprerequisitesMATRIX!AU51=1,DYNAMICprerequisites!AZ$3,IF(MASTERprerequisitesMATRIX!AU51=2,DYNAMICprerequisites!AZ$2,IF(MASTERprerequisitesMATRIX!AU51=3,DYNAMICprerequisites!AZ$1,"")))</f>
        <v/>
      </c>
      <c r="BA54" s="219" t="str">
        <f>IF(MASTERprerequisitesMATRIX!AV51=1,DYNAMICprerequisites!BA$3,IF(MASTERprerequisitesMATRIX!AV51=2,DYNAMICprerequisites!BA$2,IF(MASTERprerequisitesMATRIX!AV51=3,DYNAMICprerequisites!BA$1,"")))</f>
        <v/>
      </c>
      <c r="BB54" s="219" t="str">
        <f>IF(MASTERprerequisitesMATRIX!AW51=1,DYNAMICprerequisites!BB$3,IF(MASTERprerequisitesMATRIX!AW51=2,DYNAMICprerequisites!BB$2,IF(MASTERprerequisitesMATRIX!AW51=3,DYNAMICprerequisites!BB$1,"")))</f>
        <v/>
      </c>
      <c r="BC54" s="219" t="str">
        <f>IF(MASTERprerequisitesMATRIX!AX51=1,DYNAMICprerequisites!BC$3,IF(MASTERprerequisitesMATRIX!AX51=2,DYNAMICprerequisites!BC$2,IF(MASTERprerequisitesMATRIX!AX51=3,DYNAMICprerequisites!BC$1,"")))</f>
        <v/>
      </c>
      <c r="BD54" s="219" t="str">
        <f>IF(MASTERprerequisitesMATRIX!AY51=1,DYNAMICprerequisites!BD$3,IF(MASTERprerequisitesMATRIX!AY51=2,DYNAMICprerequisites!BD$2,IF(MASTERprerequisitesMATRIX!AY51=3,DYNAMICprerequisites!BD$1,"")))</f>
        <v/>
      </c>
      <c r="BE54" s="219" t="str">
        <f>IF(MASTERprerequisitesMATRIX!AZ51=1,DYNAMICprerequisites!BE$3,IF(MASTERprerequisitesMATRIX!AZ51=2,DYNAMICprerequisites!BE$2,IF(MASTERprerequisitesMATRIX!AZ51=3,DYNAMICprerequisites!BE$1,"")))</f>
        <v/>
      </c>
      <c r="BF54" s="219" t="str">
        <f>IF(MASTERprerequisitesMATRIX!BA51=1,DYNAMICprerequisites!BF$3,IF(MASTERprerequisitesMATRIX!BA51=2,DYNAMICprerequisites!BF$2,IF(MASTERprerequisitesMATRIX!BA51=3,DYNAMICprerequisites!BF$1,"")))</f>
        <v/>
      </c>
      <c r="BG54" s="219" t="str">
        <f>IF(MASTERprerequisitesMATRIX!BB51=1,DYNAMICprerequisites!BG$3,IF(MASTERprerequisitesMATRIX!BB51=2,DYNAMICprerequisites!BG$2,IF(MASTERprerequisitesMATRIX!BB51=3,DYNAMICprerequisites!BG$1,"")))</f>
        <v/>
      </c>
      <c r="BH54" s="219" t="str">
        <f>IF(MASTERprerequisitesMATRIX!BC51=1,DYNAMICprerequisites!BH$3,IF(MASTERprerequisitesMATRIX!BC51=2,DYNAMICprerequisites!BH$2,IF(MASTERprerequisitesMATRIX!BC51=3,DYNAMICprerequisites!BH$1,"")))</f>
        <v/>
      </c>
      <c r="BI54" s="219" t="str">
        <f>IF(MASTERprerequisitesMATRIX!BD51=1,DYNAMICprerequisites!BI$3,IF(MASTERprerequisitesMATRIX!BD51=2,DYNAMICprerequisites!BI$2,IF(MASTERprerequisitesMATRIX!BD51=3,DYNAMICprerequisites!BI$1,"")))</f>
        <v/>
      </c>
      <c r="BJ54" s="219" t="str">
        <f>IF(MASTERprerequisitesMATRIX!BE51=1,DYNAMICprerequisites!BJ$3,IF(MASTERprerequisitesMATRIX!BE51=2,DYNAMICprerequisites!BJ$2,IF(MASTERprerequisitesMATRIX!BE51=3,DYNAMICprerequisites!BJ$1,"")))</f>
        <v/>
      </c>
      <c r="BK54" s="219" t="str">
        <f>IF(MASTERprerequisitesMATRIX!BF51=1,DYNAMICprerequisites!BK$3,IF(MASTERprerequisitesMATRIX!BF51=2,DYNAMICprerequisites!BK$2,IF(MASTERprerequisitesMATRIX!BF51=3,DYNAMICprerequisites!BK$1,"")))</f>
        <v/>
      </c>
      <c r="BL54" s="219" t="str">
        <f>IF(MASTERprerequisitesMATRIX!BG51=1,DYNAMICprerequisites!BL$3,IF(MASTERprerequisitesMATRIX!BG51=2,DYNAMICprerequisites!BL$2,IF(MASTERprerequisitesMATRIX!BG51=3,DYNAMICprerequisites!BL$1,"")))</f>
        <v/>
      </c>
      <c r="BM54" s="219" t="str">
        <f>IF(MASTERprerequisitesMATRIX!BH51=1,DYNAMICprerequisites!BM$3,IF(MASTERprerequisitesMATRIX!BH51=2,DYNAMICprerequisites!BM$2,IF(MASTERprerequisitesMATRIX!BH51=3,DYNAMICprerequisites!BM$1,"")))</f>
        <v/>
      </c>
      <c r="BN54" s="219" t="str">
        <f>IF(MASTERprerequisitesMATRIX!BI51=1,DYNAMICprerequisites!BN$3,IF(MASTERprerequisitesMATRIX!BI51=2,DYNAMICprerequisites!BN$2,IF(MASTERprerequisitesMATRIX!BI51=3,DYNAMICprerequisites!BN$1,"")))</f>
        <v/>
      </c>
      <c r="BO54" s="219" t="str">
        <f>IF(MASTERprerequisitesMATRIX!BJ51=1,DYNAMICprerequisites!BO$3,IF(MASTERprerequisitesMATRIX!BJ51=2,DYNAMICprerequisites!BO$2,IF(MASTERprerequisitesMATRIX!BJ51=3,DYNAMICprerequisites!BO$1,"")))</f>
        <v/>
      </c>
      <c r="BP54" s="219" t="str">
        <f>IF(MASTERprerequisitesMATRIX!BK51=1,DYNAMICprerequisites!BP$3,IF(MASTERprerequisitesMATRIX!BK51=2,DYNAMICprerequisites!BP$2,IF(MASTERprerequisitesMATRIX!BK51=3,DYNAMICprerequisites!BP$1,"")))</f>
        <v/>
      </c>
      <c r="BQ54" s="219" t="str">
        <f>IF(MASTERprerequisitesMATRIX!BL51=1,DYNAMICprerequisites!BQ$3,IF(MASTERprerequisitesMATRIX!BL51=2,DYNAMICprerequisites!BQ$2,IF(MASTERprerequisitesMATRIX!BL51=3,DYNAMICprerequisites!BQ$1,"")))</f>
        <v/>
      </c>
      <c r="BR54" s="219" t="str">
        <f>IF(MASTERprerequisitesMATRIX!BM51=1,DYNAMICprerequisites!BR$3,IF(MASTERprerequisitesMATRIX!BM51=2,DYNAMICprerequisites!BR$2,IF(MASTERprerequisitesMATRIX!BM51=3,DYNAMICprerequisites!BR$1,"")))</f>
        <v/>
      </c>
      <c r="BS54" s="219" t="str">
        <f>IF(MASTERprerequisitesMATRIX!BN51=1,DYNAMICprerequisites!BS$3,IF(MASTERprerequisitesMATRIX!BN51=2,DYNAMICprerequisites!BS$2,IF(MASTERprerequisitesMATRIX!BN51=3,DYNAMICprerequisites!BS$1,"")))</f>
        <v/>
      </c>
      <c r="BT54" s="219" t="str">
        <f>IF(MASTERprerequisitesMATRIX!BO51=1,DYNAMICprerequisites!BT$3,IF(MASTERprerequisitesMATRIX!BO51=2,DYNAMICprerequisites!BT$2,IF(MASTERprerequisitesMATRIX!BO51=3,DYNAMICprerequisites!BT$1,"")))</f>
        <v/>
      </c>
      <c r="BU54" s="219" t="str">
        <f>IF(MASTERprerequisitesMATRIX!BP51=1,DYNAMICprerequisites!BU$3,IF(MASTERprerequisitesMATRIX!BP51=2,DYNAMICprerequisites!BU$2,IF(MASTERprerequisitesMATRIX!BP51=3,DYNAMICprerequisites!BU$1,"")))</f>
        <v/>
      </c>
      <c r="BV54" s="219" t="str">
        <f>IF(MASTERprerequisitesMATRIX!BQ51=1,DYNAMICprerequisites!BV$3,IF(MASTERprerequisitesMATRIX!BQ51=2,DYNAMICprerequisites!BV$2,IF(MASTERprerequisitesMATRIX!BQ51=3,DYNAMICprerequisites!BV$1,"")))</f>
        <v/>
      </c>
      <c r="BW54" s="219" t="str">
        <f>IF(MASTERprerequisitesMATRIX!BR51=1,DYNAMICprerequisites!BW$3,IF(MASTERprerequisitesMATRIX!BR51=2,DYNAMICprerequisites!BW$2,IF(MASTERprerequisitesMATRIX!BR51=3,DYNAMICprerequisites!BW$1,"")))</f>
        <v/>
      </c>
      <c r="BX54" s="219" t="str">
        <f>IF(MASTERprerequisitesMATRIX!BS51=1,DYNAMICprerequisites!BX$3,IF(MASTERprerequisitesMATRIX!BS51=2,DYNAMICprerequisites!BX$2,IF(MASTERprerequisitesMATRIX!BS51=3,DYNAMICprerequisites!BX$1,"")))</f>
        <v/>
      </c>
      <c r="BY54" s="219" t="str">
        <f>IF(MASTERprerequisitesMATRIX!BT51=1,DYNAMICprerequisites!BY$3,IF(MASTERprerequisitesMATRIX!BT51=2,DYNAMICprerequisites!BY$2,IF(MASTERprerequisitesMATRIX!BT51=3,DYNAMICprerequisites!BY$1,"")))</f>
        <v/>
      </c>
      <c r="BZ54" s="219" t="str">
        <f>IF(MASTERprerequisitesMATRIX!BU51=1,DYNAMICprerequisites!BZ$3,IF(MASTERprerequisitesMATRIX!BU51=2,DYNAMICprerequisites!BZ$2,IF(MASTERprerequisitesMATRIX!BU51=3,DYNAMICprerequisites!BZ$1,"")))</f>
        <v/>
      </c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EV54" s="219"/>
      <c r="EW54" s="219"/>
      <c r="EX54" s="219"/>
      <c r="EY54" s="219"/>
      <c r="EZ54" s="219"/>
      <c r="FA54" s="219"/>
      <c r="FB54" s="219"/>
      <c r="FC54" s="219"/>
      <c r="FD54" s="219"/>
      <c r="FE54" s="219"/>
      <c r="FF54" s="219"/>
      <c r="FG54" s="219"/>
      <c r="FH54" s="219"/>
      <c r="FI54" s="219"/>
      <c r="FJ54" s="219"/>
      <c r="FK54" s="219"/>
      <c r="FL54" s="219"/>
      <c r="FM54" s="219"/>
      <c r="FN54" s="219"/>
      <c r="FO54" s="219"/>
      <c r="FP54" s="219"/>
      <c r="FQ54" s="219"/>
      <c r="FR54" s="219"/>
      <c r="FS54" s="219"/>
      <c r="FT54" s="219"/>
      <c r="FU54" s="219"/>
      <c r="FV54" s="219"/>
      <c r="FW54" s="219"/>
      <c r="FX54" s="219"/>
      <c r="FY54" s="219"/>
      <c r="FZ54" s="219"/>
      <c r="GA54" s="219"/>
      <c r="GB54" s="219"/>
      <c r="GC54" s="219"/>
      <c r="GD54" s="219"/>
      <c r="GE54" s="219"/>
      <c r="GF54" s="219"/>
      <c r="GG54" s="219"/>
      <c r="GH54" s="219"/>
      <c r="GI54" s="219"/>
      <c r="GJ54" s="219"/>
      <c r="GK54" s="219"/>
      <c r="GL54" s="219"/>
      <c r="GM54" s="219"/>
      <c r="GN54" s="219"/>
      <c r="GO54" s="219"/>
      <c r="GP54" s="219"/>
      <c r="GQ54" s="219"/>
      <c r="GR54" s="219"/>
      <c r="GS54" s="219"/>
      <c r="GT54" s="219"/>
      <c r="GU54" s="219"/>
      <c r="GV54" s="219"/>
      <c r="GW54" s="219"/>
      <c r="GX54" s="219"/>
      <c r="GY54" s="219"/>
      <c r="GZ54" s="219"/>
      <c r="HA54" s="219"/>
      <c r="HB54" s="219"/>
      <c r="HC54" s="219"/>
      <c r="HD54" s="219"/>
      <c r="HE54" s="219"/>
      <c r="HF54" s="219"/>
      <c r="HG54" s="219"/>
      <c r="HH54" s="219"/>
      <c r="HI54" s="219"/>
      <c r="HJ54" s="219"/>
      <c r="HK54" s="219"/>
      <c r="HL54" s="219"/>
      <c r="HM54" s="219"/>
      <c r="HN54" s="219"/>
      <c r="HO54" s="219"/>
      <c r="HP54" s="219"/>
      <c r="HQ54" s="219"/>
      <c r="HR54" s="219"/>
      <c r="HS54" s="219"/>
      <c r="HT54" s="219"/>
      <c r="HU54" s="219"/>
      <c r="HV54" s="219"/>
      <c r="HW54" s="219"/>
      <c r="HX54" s="219"/>
      <c r="HY54" s="219"/>
      <c r="HZ54" s="219"/>
      <c r="IA54" s="219"/>
      <c r="IB54" s="219"/>
      <c r="IC54" s="219"/>
      <c r="ID54" s="219"/>
      <c r="IE54" s="219"/>
      <c r="IF54" s="219"/>
      <c r="IG54" s="219"/>
      <c r="IH54" s="219"/>
      <c r="II54" s="219"/>
      <c r="IJ54" s="219"/>
      <c r="IK54" s="219"/>
      <c r="IL54" s="219"/>
      <c r="IM54" s="219"/>
      <c r="IN54" s="219"/>
      <c r="IO54" s="219"/>
      <c r="IP54" s="219"/>
      <c r="IQ54" s="219"/>
      <c r="IR54" s="219"/>
      <c r="IS54" s="219"/>
      <c r="IT54" s="219"/>
      <c r="IU54" s="219"/>
      <c r="IV54" s="219"/>
      <c r="IW54" s="219"/>
      <c r="IX54" s="219"/>
      <c r="IY54" s="219"/>
      <c r="IZ54" s="219"/>
      <c r="JA54" s="219"/>
      <c r="JB54" s="219"/>
      <c r="JC54" s="219"/>
      <c r="JD54" s="219"/>
      <c r="JE54" s="219"/>
      <c r="JF54" s="219"/>
      <c r="JG54" s="219"/>
      <c r="JH54" s="219"/>
      <c r="JI54" s="219"/>
      <c r="JJ54" s="219"/>
      <c r="JK54" s="219"/>
      <c r="JL54" s="219"/>
      <c r="JM54" s="219"/>
      <c r="JN54" s="219"/>
      <c r="JO54" s="219"/>
      <c r="JP54" s="219"/>
      <c r="JQ54" s="219"/>
      <c r="JR54" s="219"/>
      <c r="JS54" s="219"/>
      <c r="JT54" s="219"/>
      <c r="JU54" s="219"/>
      <c r="JV54" s="219"/>
      <c r="JW54" s="219"/>
      <c r="JX54" s="219"/>
      <c r="JY54" s="219"/>
      <c r="JZ54" s="219"/>
      <c r="KA54" s="219"/>
      <c r="KB54" s="219"/>
      <c r="KC54" s="219"/>
      <c r="KD54" s="219"/>
      <c r="KE54" s="219"/>
      <c r="KF54" s="219"/>
      <c r="KG54" s="219"/>
      <c r="KH54" s="219"/>
      <c r="KI54" s="219"/>
      <c r="KJ54" s="219"/>
      <c r="KK54" s="219"/>
      <c r="KL54" s="219"/>
      <c r="KM54" s="219"/>
      <c r="KN54" s="219"/>
      <c r="KO54" s="219"/>
      <c r="KP54" s="219"/>
      <c r="KQ54" s="219"/>
      <c r="KR54" s="219"/>
      <c r="KS54" s="219"/>
      <c r="KT54" s="219"/>
      <c r="KU54" s="219"/>
      <c r="KV54" s="219"/>
      <c r="KW54" s="219"/>
      <c r="KX54" s="219"/>
      <c r="KY54" s="219"/>
      <c r="KZ54" s="219"/>
      <c r="LA54" s="219"/>
      <c r="LB54" s="219"/>
      <c r="LC54" s="219"/>
      <c r="LD54" s="219"/>
      <c r="LE54" s="219"/>
    </row>
    <row r="55" spans="1:317" x14ac:dyDescent="0.25">
      <c r="A55" s="214" t="str">
        <f t="shared" si="8"/>
        <v>FRE 301</v>
      </c>
      <c r="B55" s="214" t="str">
        <f t="shared" si="9"/>
        <v>VAR</v>
      </c>
      <c r="C55" s="214" t="str">
        <f t="shared" si="10"/>
        <v>French Phonetics and Conversation</v>
      </c>
      <c r="D55" s="214" t="str">
        <f t="shared" si="11"/>
        <v>FRE 204</v>
      </c>
      <c r="E55" s="214" t="str">
        <f t="shared" ca="1" si="12"/>
        <v>FRE 204</v>
      </c>
      <c r="F55" s="211" t="str">
        <f>MASTERprerequisitesMATRIX!A52</f>
        <v>FRE 301</v>
      </c>
      <c r="G55" s="211" t="str">
        <f>MASTERprerequisitesMATRIX!B52</f>
        <v>VAR</v>
      </c>
      <c r="H55" s="211" t="str">
        <f>MASTERprerequisitesMATRIX!C52</f>
        <v>French Phonetics and Conversation</v>
      </c>
      <c r="I55" s="211" t="str">
        <f>MASTERprerequisitesMATRIX!D52</f>
        <v>FRE 204</v>
      </c>
      <c r="J55" s="218" t="str">
        <f>IF(MASTERprerequisitesMATRIX!E52=1,DYNAMICprerequisites!J$3,IF(MASTERprerequisitesMATRIX!E52=2,DYNAMICprerequisites!J$2,IF(MASTERprerequisitesMATRIX!E52=3,DYNAMICprerequisites!J$1,"")))</f>
        <v/>
      </c>
      <c r="K55" s="219" t="str">
        <f>IF(MASTERprerequisitesMATRIX!F52=1,DYNAMICprerequisites!K$3,IF(MASTERprerequisitesMATRIX!F52=2,DYNAMICprerequisites!K$2,IF(MASTERprerequisitesMATRIX!F52=3,DYNAMICprerequisites!K$1,"")))</f>
        <v/>
      </c>
      <c r="L55" s="219" t="str">
        <f>IF(MASTERprerequisitesMATRIX!G52=1,DYNAMICprerequisites!L$3,IF(MASTERprerequisitesMATRIX!G52=2,DYNAMICprerequisites!L$2,IF(MASTERprerequisitesMATRIX!G52=3,DYNAMICprerequisites!L$1,"")))</f>
        <v/>
      </c>
      <c r="M55" s="219" t="str">
        <f>IF(MASTERprerequisitesMATRIX!H52=1,DYNAMICprerequisites!M$3,IF(MASTERprerequisitesMATRIX!H52=2,DYNAMICprerequisites!M$2,IF(MASTERprerequisitesMATRIX!H52=3,DYNAMICprerequisites!M$1,"")))</f>
        <v/>
      </c>
      <c r="N55" s="219" t="str">
        <f>IF(MASTERprerequisitesMATRIX!I52=1,DYNAMICprerequisites!N$3,IF(MASTERprerequisitesMATRIX!I52=2,DYNAMICprerequisites!N$2,IF(MASTERprerequisitesMATRIX!I52=3,DYNAMICprerequisites!N$1,"")))</f>
        <v/>
      </c>
      <c r="O55" s="219" t="str">
        <f>IF(MASTERprerequisitesMATRIX!J52=1,DYNAMICprerequisites!O$3,IF(MASTERprerequisitesMATRIX!J52=2,DYNAMICprerequisites!O$2,IF(MASTERprerequisitesMATRIX!J52=3,DYNAMICprerequisites!O$1,"")))</f>
        <v/>
      </c>
      <c r="P55" s="219" t="str">
        <f>IF(MASTERprerequisitesMATRIX!K52=1,DYNAMICprerequisites!P$3,IF(MASTERprerequisitesMATRIX!K52=2,DYNAMICprerequisites!P$2,IF(MASTERprerequisitesMATRIX!K52=3,DYNAMICprerequisites!P$1,"")))</f>
        <v/>
      </c>
      <c r="Q55" s="219" t="str">
        <f>IF(MASTERprerequisitesMATRIX!L52=1,DYNAMICprerequisites!Q$3,IF(MASTERprerequisitesMATRIX!L52=2,DYNAMICprerequisites!Q$2,IF(MASTERprerequisitesMATRIX!L52=3,DYNAMICprerequisites!Q$1,"")))</f>
        <v/>
      </c>
      <c r="R55" s="219" t="str">
        <f>IF(MASTERprerequisitesMATRIX!M52=1,DYNAMICprerequisites!R$3,IF(MASTERprerequisitesMATRIX!M52=2,DYNAMICprerequisites!R$2,IF(MASTERprerequisitesMATRIX!M52=3,DYNAMICprerequisites!R$1,"")))</f>
        <v/>
      </c>
      <c r="S55" s="219" t="str">
        <f>IF(MASTERprerequisitesMATRIX!N52=1,DYNAMICprerequisites!S$3,IF(MASTERprerequisitesMATRIX!N52=2,DYNAMICprerequisites!S$2,IF(MASTERprerequisitesMATRIX!N52=3,DYNAMICprerequisites!S$1,"")))</f>
        <v/>
      </c>
      <c r="T55" s="219" t="str">
        <f>IF(MASTERprerequisitesMATRIX!O52=1,DYNAMICprerequisites!T$3,IF(MASTERprerequisitesMATRIX!O52=2,DYNAMICprerequisites!T$2,IF(MASTERprerequisitesMATRIX!O52=3,DYNAMICprerequisites!T$1,"")))</f>
        <v/>
      </c>
      <c r="U55" s="219" t="str">
        <f>IF(MASTERprerequisitesMATRIX!P52=1,DYNAMICprerequisites!U$3,IF(MASTERprerequisitesMATRIX!P52=2,DYNAMICprerequisites!U$2,IF(MASTERprerequisitesMATRIX!P52=3,DYNAMICprerequisites!U$1,"")))</f>
        <v/>
      </c>
      <c r="V55" s="219" t="str">
        <f>IF(MASTERprerequisitesMATRIX!Q52=1,DYNAMICprerequisites!V$3,IF(MASTERprerequisitesMATRIX!Q52=2,DYNAMICprerequisites!V$2,IF(MASTERprerequisitesMATRIX!Q52=3,DYNAMICprerequisites!V$1,"")))</f>
        <v/>
      </c>
      <c r="W55" s="219" t="str">
        <f>IF(MASTERprerequisitesMATRIX!R52=1,DYNAMICprerequisites!W$3,IF(MASTERprerequisitesMATRIX!R52=2,DYNAMICprerequisites!W$2,IF(MASTERprerequisitesMATRIX!R52=3,DYNAMICprerequisites!W$1,"")))</f>
        <v/>
      </c>
      <c r="X55" s="219" t="str">
        <f>IF(MASTERprerequisitesMATRIX!S52=1,DYNAMICprerequisites!X$3,IF(MASTERprerequisitesMATRIX!S52=2,DYNAMICprerequisites!X$2,IF(MASTERprerequisitesMATRIX!S52=3,DYNAMICprerequisites!X$1,"")))</f>
        <v/>
      </c>
      <c r="Y55" s="219" t="str">
        <f>IF(MASTERprerequisitesMATRIX!T52=1,DYNAMICprerequisites!Y$3,IF(MASTERprerequisitesMATRIX!T52=2,DYNAMICprerequisites!Y$2,IF(MASTERprerequisitesMATRIX!T52=3,DYNAMICprerequisites!Y$1,"")))</f>
        <v/>
      </c>
      <c r="Z55" s="219" t="str">
        <f>IF(MASTERprerequisitesMATRIX!U52=1,DYNAMICprerequisites!Z$3,IF(MASTERprerequisitesMATRIX!U52=2,DYNAMICprerequisites!Z$2,IF(MASTERprerequisitesMATRIX!U52=3,DYNAMICprerequisites!Z$1,"")))</f>
        <v/>
      </c>
      <c r="AA55" s="219" t="str">
        <f>IF(MASTERprerequisitesMATRIX!V52=1,DYNAMICprerequisites!AA$3,IF(MASTERprerequisitesMATRIX!V52=2,DYNAMICprerequisites!AA$2,IF(MASTERprerequisitesMATRIX!V52=3,DYNAMICprerequisites!AA$1,"")))</f>
        <v/>
      </c>
      <c r="AB55" s="218" t="str">
        <f ca="1">IF(MASTERprerequisitesMATRIX!W52=1,DYNAMICprerequisites!AB$3,IF(MASTERprerequisitesMATRIX!W52=2,DYNAMICprerequisites!AB$2,IF(MASTERprerequisitesMATRIX!W52=3,DYNAMICprerequisites!AB$1,"")))</f>
        <v xml:space="preserve"> FRE 204 </v>
      </c>
      <c r="AC55" s="219" t="str">
        <f>IF(MASTERprerequisitesMATRIX!X52=1,DYNAMICprerequisites!AC$3,IF(MASTERprerequisitesMATRIX!X52=2,DYNAMICprerequisites!AC$2,IF(MASTERprerequisitesMATRIX!X52=3,DYNAMICprerequisites!AC$1,"")))</f>
        <v/>
      </c>
      <c r="AD55" s="219" t="str">
        <f>IF(MASTERprerequisitesMATRIX!Y52=1,DYNAMICprerequisites!AD$3,IF(MASTERprerequisitesMATRIX!Y52=2,DYNAMICprerequisites!AD$2,IF(MASTERprerequisitesMATRIX!Y52=3,DYNAMICprerequisites!AD$1,"")))</f>
        <v/>
      </c>
      <c r="AE55" s="219" t="str">
        <f>IF(MASTERprerequisitesMATRIX!Z52=1,DYNAMICprerequisites!AE$3,IF(MASTERprerequisitesMATRIX!Z52=2,DYNAMICprerequisites!AE$2,IF(MASTERprerequisitesMATRIX!Z52=3,DYNAMICprerequisites!AE$1,"")))</f>
        <v/>
      </c>
      <c r="AF55" s="219" t="str">
        <f>IF(MASTERprerequisitesMATRIX!AA52=1,DYNAMICprerequisites!AF$3,IF(MASTERprerequisitesMATRIX!AA52=2,DYNAMICprerequisites!AF$2,IF(MASTERprerequisitesMATRIX!AA52=3,DYNAMICprerequisites!AF$1,"")))</f>
        <v/>
      </c>
      <c r="AG55" s="219" t="str">
        <f>IF(MASTERprerequisitesMATRIX!AB52=1,DYNAMICprerequisites!AG$3,IF(MASTERprerequisitesMATRIX!AB52=2,DYNAMICprerequisites!AG$2,IF(MASTERprerequisitesMATRIX!AB52=3,DYNAMICprerequisites!AG$1,"")))</f>
        <v/>
      </c>
      <c r="AH55" s="219" t="str">
        <f>IF(MASTERprerequisitesMATRIX!AC52=1,DYNAMICprerequisites!AH$3,IF(MASTERprerequisitesMATRIX!AC52=2,DYNAMICprerequisites!AH$2,IF(MASTERprerequisitesMATRIX!AC52=3,DYNAMICprerequisites!AH$1,"")))</f>
        <v/>
      </c>
      <c r="AI55" s="219" t="str">
        <f>IF(MASTERprerequisitesMATRIX!AD52=1,DYNAMICprerequisites!AI$3,IF(MASTERprerequisitesMATRIX!AD52=2,DYNAMICprerequisites!AI$2,IF(MASTERprerequisitesMATRIX!AD52=3,DYNAMICprerequisites!AI$1,"")))</f>
        <v/>
      </c>
      <c r="AJ55" s="219" t="str">
        <f>IF(MASTERprerequisitesMATRIX!AE52=1,DYNAMICprerequisites!AJ$3,IF(MASTERprerequisitesMATRIX!AE52=2,DYNAMICprerequisites!AJ$2,IF(MASTERprerequisitesMATRIX!AE52=3,DYNAMICprerequisites!AJ$1,"")))</f>
        <v/>
      </c>
      <c r="AK55" s="219" t="str">
        <f>IF(MASTERprerequisitesMATRIX!AF52=1,DYNAMICprerequisites!AK$3,IF(MASTERprerequisitesMATRIX!AF52=2,DYNAMICprerequisites!AK$2,IF(MASTERprerequisitesMATRIX!AF52=3,DYNAMICprerequisites!AK$1,"")))</f>
        <v/>
      </c>
      <c r="AL55" s="219" t="str">
        <f>IF(MASTERprerequisitesMATRIX!AG52=1,DYNAMICprerequisites!AL$3,IF(MASTERprerequisitesMATRIX!AG52=2,DYNAMICprerequisites!AL$2,IF(MASTERprerequisitesMATRIX!AG52=3,DYNAMICprerequisites!AL$1,"")))</f>
        <v/>
      </c>
      <c r="AM55" s="219" t="str">
        <f>IF(MASTERprerequisitesMATRIX!AH52=1,DYNAMICprerequisites!AM$3,IF(MASTERprerequisitesMATRIX!AH52=2,DYNAMICprerequisites!AM$2,IF(MASTERprerequisitesMATRIX!AH52=3,DYNAMICprerequisites!AM$1,"")))</f>
        <v/>
      </c>
      <c r="AN55" s="219" t="str">
        <f>IF(MASTERprerequisitesMATRIX!AI52=1,DYNAMICprerequisites!AN$3,IF(MASTERprerequisitesMATRIX!AI52=2,DYNAMICprerequisites!AN$2,IF(MASTERprerequisitesMATRIX!AI52=3,DYNAMICprerequisites!AN$1,"")))</f>
        <v/>
      </c>
      <c r="AO55" s="219" t="str">
        <f>IF(MASTERprerequisitesMATRIX!AJ52=1,DYNAMICprerequisites!AO$3,IF(MASTERprerequisitesMATRIX!AJ52=2,DYNAMICprerequisites!AO$2,IF(MASTERprerequisitesMATRIX!AJ52=3,DYNAMICprerequisites!AO$1,"")))</f>
        <v/>
      </c>
      <c r="AP55" s="219" t="str">
        <f>IF(MASTERprerequisitesMATRIX!AK52=1,DYNAMICprerequisites!AP$3,IF(MASTERprerequisitesMATRIX!AK52=2,DYNAMICprerequisites!AP$2,IF(MASTERprerequisitesMATRIX!AK52=3,DYNAMICprerequisites!AP$1,"")))</f>
        <v/>
      </c>
      <c r="AQ55" s="219" t="str">
        <f>IF(MASTERprerequisitesMATRIX!AL52=1,DYNAMICprerequisites!AQ$3,IF(MASTERprerequisitesMATRIX!AL52=2,DYNAMICprerequisites!AQ$2,IF(MASTERprerequisitesMATRIX!AL52=3,DYNAMICprerequisites!AQ$1,"")))</f>
        <v/>
      </c>
      <c r="AR55" s="219" t="str">
        <f>IF(MASTERprerequisitesMATRIX!AM52=1,DYNAMICprerequisites!AR$3,IF(MASTERprerequisitesMATRIX!AM52=2,DYNAMICprerequisites!AR$2,IF(MASTERprerequisitesMATRIX!AM52=3,DYNAMICprerequisites!AR$1,"")))</f>
        <v/>
      </c>
      <c r="AS55" s="219" t="str">
        <f>IF(MASTERprerequisitesMATRIX!AN52=1,DYNAMICprerequisites!AS$3,IF(MASTERprerequisitesMATRIX!AN52=2,DYNAMICprerequisites!AS$2,IF(MASTERprerequisitesMATRIX!AN52=3,DYNAMICprerequisites!AS$1,"")))</f>
        <v/>
      </c>
      <c r="AT55" s="219" t="str">
        <f>IF(MASTERprerequisitesMATRIX!AO52=1,DYNAMICprerequisites!AT$3,IF(MASTERprerequisitesMATRIX!AO52=2,DYNAMICprerequisites!AT$2,IF(MASTERprerequisitesMATRIX!AO52=3,DYNAMICprerequisites!AT$1,"")))</f>
        <v/>
      </c>
      <c r="AU55" s="219" t="str">
        <f>IF(MASTERprerequisitesMATRIX!AP52=1,DYNAMICprerequisites!AU$3,IF(MASTERprerequisitesMATRIX!AP52=2,DYNAMICprerequisites!AU$2,IF(MASTERprerequisitesMATRIX!AP52=3,DYNAMICprerequisites!AU$1,"")))</f>
        <v/>
      </c>
      <c r="AV55" s="219" t="str">
        <f>IF(MASTERprerequisitesMATRIX!AQ52=1,DYNAMICprerequisites!AV$3,IF(MASTERprerequisitesMATRIX!AQ52=2,DYNAMICprerequisites!AV$2,IF(MASTERprerequisitesMATRIX!AQ52=3,DYNAMICprerequisites!AV$1,"")))</f>
        <v/>
      </c>
      <c r="AW55" s="219" t="str">
        <f>IF(MASTERprerequisitesMATRIX!AR52=1,DYNAMICprerequisites!AW$3,IF(MASTERprerequisitesMATRIX!AR52=2,DYNAMICprerequisites!AW$2,IF(MASTERprerequisitesMATRIX!AR52=3,DYNAMICprerequisites!AW$1,"")))</f>
        <v/>
      </c>
      <c r="AX55" s="219" t="str">
        <f>IF(MASTERprerequisitesMATRIX!AS52=1,DYNAMICprerequisites!AX$3,IF(MASTERprerequisitesMATRIX!AS52=2,DYNAMICprerequisites!AX$2,IF(MASTERprerequisitesMATRIX!AS52=3,DYNAMICprerequisites!AX$1,"")))</f>
        <v/>
      </c>
      <c r="AY55" s="219" t="str">
        <f>IF(MASTERprerequisitesMATRIX!AT52=1,DYNAMICprerequisites!AY$3,IF(MASTERprerequisitesMATRIX!AT52=2,DYNAMICprerequisites!AY$2,IF(MASTERprerequisitesMATRIX!AT52=3,DYNAMICprerequisites!AY$1,"")))</f>
        <v/>
      </c>
      <c r="AZ55" s="219" t="str">
        <f>IF(MASTERprerequisitesMATRIX!AU52=1,DYNAMICprerequisites!AZ$3,IF(MASTERprerequisitesMATRIX!AU52=2,DYNAMICprerequisites!AZ$2,IF(MASTERprerequisitesMATRIX!AU52=3,DYNAMICprerequisites!AZ$1,"")))</f>
        <v/>
      </c>
      <c r="BA55" s="219" t="str">
        <f>IF(MASTERprerequisitesMATRIX!AV52=1,DYNAMICprerequisites!BA$3,IF(MASTERprerequisitesMATRIX!AV52=2,DYNAMICprerequisites!BA$2,IF(MASTERprerequisitesMATRIX!AV52=3,DYNAMICprerequisites!BA$1,"")))</f>
        <v/>
      </c>
      <c r="BB55" s="219" t="str">
        <f>IF(MASTERprerequisitesMATRIX!AW52=1,DYNAMICprerequisites!BB$3,IF(MASTERprerequisitesMATRIX!AW52=2,DYNAMICprerequisites!BB$2,IF(MASTERprerequisitesMATRIX!AW52=3,DYNAMICprerequisites!BB$1,"")))</f>
        <v/>
      </c>
      <c r="BC55" s="219" t="str">
        <f>IF(MASTERprerequisitesMATRIX!AX52=1,DYNAMICprerequisites!BC$3,IF(MASTERprerequisitesMATRIX!AX52=2,DYNAMICprerequisites!BC$2,IF(MASTERprerequisitesMATRIX!AX52=3,DYNAMICprerequisites!BC$1,"")))</f>
        <v/>
      </c>
      <c r="BD55" s="219" t="str">
        <f>IF(MASTERprerequisitesMATRIX!AY52=1,DYNAMICprerequisites!BD$3,IF(MASTERprerequisitesMATRIX!AY52=2,DYNAMICprerequisites!BD$2,IF(MASTERprerequisitesMATRIX!AY52=3,DYNAMICprerequisites!BD$1,"")))</f>
        <v/>
      </c>
      <c r="BE55" s="219" t="str">
        <f>IF(MASTERprerequisitesMATRIX!AZ52=1,DYNAMICprerequisites!BE$3,IF(MASTERprerequisitesMATRIX!AZ52=2,DYNAMICprerequisites!BE$2,IF(MASTERprerequisitesMATRIX!AZ52=3,DYNAMICprerequisites!BE$1,"")))</f>
        <v/>
      </c>
      <c r="BF55" s="219" t="str">
        <f>IF(MASTERprerequisitesMATRIX!BA52=1,DYNAMICprerequisites!BF$3,IF(MASTERprerequisitesMATRIX!BA52=2,DYNAMICprerequisites!BF$2,IF(MASTERprerequisitesMATRIX!BA52=3,DYNAMICprerequisites!BF$1,"")))</f>
        <v/>
      </c>
      <c r="BG55" s="219" t="str">
        <f>IF(MASTERprerequisitesMATRIX!BB52=1,DYNAMICprerequisites!BG$3,IF(MASTERprerequisitesMATRIX!BB52=2,DYNAMICprerequisites!BG$2,IF(MASTERprerequisitesMATRIX!BB52=3,DYNAMICprerequisites!BG$1,"")))</f>
        <v/>
      </c>
      <c r="BH55" s="219" t="str">
        <f>IF(MASTERprerequisitesMATRIX!BC52=1,DYNAMICprerequisites!BH$3,IF(MASTERprerequisitesMATRIX!BC52=2,DYNAMICprerequisites!BH$2,IF(MASTERprerequisitesMATRIX!BC52=3,DYNAMICprerequisites!BH$1,"")))</f>
        <v/>
      </c>
      <c r="BI55" s="219" t="str">
        <f>IF(MASTERprerequisitesMATRIX!BD52=1,DYNAMICprerequisites!BI$3,IF(MASTERprerequisitesMATRIX!BD52=2,DYNAMICprerequisites!BI$2,IF(MASTERprerequisitesMATRIX!BD52=3,DYNAMICprerequisites!BI$1,"")))</f>
        <v/>
      </c>
      <c r="BJ55" s="219" t="str">
        <f>IF(MASTERprerequisitesMATRIX!BE52=1,DYNAMICprerequisites!BJ$3,IF(MASTERprerequisitesMATRIX!BE52=2,DYNAMICprerequisites!BJ$2,IF(MASTERprerequisitesMATRIX!BE52=3,DYNAMICprerequisites!BJ$1,"")))</f>
        <v/>
      </c>
      <c r="BK55" s="219" t="str">
        <f>IF(MASTERprerequisitesMATRIX!BF52=1,DYNAMICprerequisites!BK$3,IF(MASTERprerequisitesMATRIX!BF52=2,DYNAMICprerequisites!BK$2,IF(MASTERprerequisitesMATRIX!BF52=3,DYNAMICprerequisites!BK$1,"")))</f>
        <v/>
      </c>
      <c r="BL55" s="219" t="str">
        <f>IF(MASTERprerequisitesMATRIX!BG52=1,DYNAMICprerequisites!BL$3,IF(MASTERprerequisitesMATRIX!BG52=2,DYNAMICprerequisites!BL$2,IF(MASTERprerequisitesMATRIX!BG52=3,DYNAMICprerequisites!BL$1,"")))</f>
        <v/>
      </c>
      <c r="BM55" s="219" t="str">
        <f>IF(MASTERprerequisitesMATRIX!BH52=1,DYNAMICprerequisites!BM$3,IF(MASTERprerequisitesMATRIX!BH52=2,DYNAMICprerequisites!BM$2,IF(MASTERprerequisitesMATRIX!BH52=3,DYNAMICprerequisites!BM$1,"")))</f>
        <v/>
      </c>
      <c r="BN55" s="219" t="str">
        <f>IF(MASTERprerequisitesMATRIX!BI52=1,DYNAMICprerequisites!BN$3,IF(MASTERprerequisitesMATRIX!BI52=2,DYNAMICprerequisites!BN$2,IF(MASTERprerequisitesMATRIX!BI52=3,DYNAMICprerequisites!BN$1,"")))</f>
        <v/>
      </c>
      <c r="BO55" s="219" t="str">
        <f>IF(MASTERprerequisitesMATRIX!BJ52=1,DYNAMICprerequisites!BO$3,IF(MASTERprerequisitesMATRIX!BJ52=2,DYNAMICprerequisites!BO$2,IF(MASTERprerequisitesMATRIX!BJ52=3,DYNAMICprerequisites!BO$1,"")))</f>
        <v/>
      </c>
      <c r="BP55" s="219" t="str">
        <f>IF(MASTERprerequisitesMATRIX!BK52=1,DYNAMICprerequisites!BP$3,IF(MASTERprerequisitesMATRIX!BK52=2,DYNAMICprerequisites!BP$2,IF(MASTERprerequisitesMATRIX!BK52=3,DYNAMICprerequisites!BP$1,"")))</f>
        <v/>
      </c>
      <c r="BQ55" s="219" t="str">
        <f>IF(MASTERprerequisitesMATRIX!BL52=1,DYNAMICprerequisites!BQ$3,IF(MASTERprerequisitesMATRIX!BL52=2,DYNAMICprerequisites!BQ$2,IF(MASTERprerequisitesMATRIX!BL52=3,DYNAMICprerequisites!BQ$1,"")))</f>
        <v/>
      </c>
      <c r="BR55" s="219" t="str">
        <f>IF(MASTERprerequisitesMATRIX!BM52=1,DYNAMICprerequisites!BR$3,IF(MASTERprerequisitesMATRIX!BM52=2,DYNAMICprerequisites!BR$2,IF(MASTERprerequisitesMATRIX!BM52=3,DYNAMICprerequisites!BR$1,"")))</f>
        <v/>
      </c>
      <c r="BS55" s="219" t="str">
        <f>IF(MASTERprerequisitesMATRIX!BN52=1,DYNAMICprerequisites!BS$3,IF(MASTERprerequisitesMATRIX!BN52=2,DYNAMICprerequisites!BS$2,IF(MASTERprerequisitesMATRIX!BN52=3,DYNAMICprerequisites!BS$1,"")))</f>
        <v/>
      </c>
      <c r="BT55" s="219" t="str">
        <f>IF(MASTERprerequisitesMATRIX!BO52=1,DYNAMICprerequisites!BT$3,IF(MASTERprerequisitesMATRIX!BO52=2,DYNAMICprerequisites!BT$2,IF(MASTERprerequisitesMATRIX!BO52=3,DYNAMICprerequisites!BT$1,"")))</f>
        <v/>
      </c>
      <c r="BU55" s="219" t="str">
        <f>IF(MASTERprerequisitesMATRIX!BP52=1,DYNAMICprerequisites!BU$3,IF(MASTERprerequisitesMATRIX!BP52=2,DYNAMICprerequisites!BU$2,IF(MASTERprerequisitesMATRIX!BP52=3,DYNAMICprerequisites!BU$1,"")))</f>
        <v/>
      </c>
      <c r="BV55" s="219" t="str">
        <f>IF(MASTERprerequisitesMATRIX!BQ52=1,DYNAMICprerequisites!BV$3,IF(MASTERprerequisitesMATRIX!BQ52=2,DYNAMICprerequisites!BV$2,IF(MASTERprerequisitesMATRIX!BQ52=3,DYNAMICprerequisites!BV$1,"")))</f>
        <v/>
      </c>
      <c r="BW55" s="219" t="str">
        <f>IF(MASTERprerequisitesMATRIX!BR52=1,DYNAMICprerequisites!BW$3,IF(MASTERprerequisitesMATRIX!BR52=2,DYNAMICprerequisites!BW$2,IF(MASTERprerequisitesMATRIX!BR52=3,DYNAMICprerequisites!BW$1,"")))</f>
        <v/>
      </c>
      <c r="BX55" s="219" t="str">
        <f>IF(MASTERprerequisitesMATRIX!BS52=1,DYNAMICprerequisites!BX$3,IF(MASTERprerequisitesMATRIX!BS52=2,DYNAMICprerequisites!BX$2,IF(MASTERprerequisitesMATRIX!BS52=3,DYNAMICprerequisites!BX$1,"")))</f>
        <v/>
      </c>
      <c r="BY55" s="219" t="str">
        <f>IF(MASTERprerequisitesMATRIX!BT52=1,DYNAMICprerequisites!BY$3,IF(MASTERprerequisitesMATRIX!BT52=2,DYNAMICprerequisites!BY$2,IF(MASTERprerequisitesMATRIX!BT52=3,DYNAMICprerequisites!BY$1,"")))</f>
        <v/>
      </c>
      <c r="BZ55" s="219" t="str">
        <f>IF(MASTERprerequisitesMATRIX!BU52=1,DYNAMICprerequisites!BZ$3,IF(MASTERprerequisitesMATRIX!BU52=2,DYNAMICprerequisites!BZ$2,IF(MASTERprerequisitesMATRIX!BU52=3,DYNAMICprerequisites!BZ$1,"")))</f>
        <v/>
      </c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219"/>
      <c r="CU55" s="219"/>
      <c r="CV55" s="219"/>
      <c r="CW55" s="219"/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  <c r="DY55" s="219"/>
      <c r="DZ55" s="219"/>
      <c r="EA55" s="219"/>
      <c r="EB55" s="219"/>
      <c r="EC55" s="219"/>
      <c r="ED55" s="219"/>
      <c r="EE55" s="219"/>
      <c r="EF55" s="219"/>
      <c r="EG55" s="219"/>
      <c r="EH55" s="219"/>
      <c r="EI55" s="219"/>
      <c r="EJ55" s="219"/>
      <c r="EK55" s="219"/>
      <c r="EL55" s="219"/>
      <c r="EM55" s="219"/>
      <c r="EN55" s="219"/>
      <c r="EO55" s="219"/>
      <c r="EP55" s="219"/>
      <c r="EQ55" s="219"/>
      <c r="ER55" s="219"/>
      <c r="ES55" s="219"/>
      <c r="ET55" s="219"/>
      <c r="EU55" s="219"/>
      <c r="EV55" s="219"/>
      <c r="EW55" s="219"/>
      <c r="EX55" s="219"/>
      <c r="EY55" s="219"/>
      <c r="EZ55" s="219"/>
      <c r="FA55" s="219"/>
      <c r="FB55" s="219"/>
      <c r="FC55" s="219"/>
      <c r="FD55" s="219"/>
      <c r="FE55" s="219"/>
      <c r="FF55" s="219"/>
      <c r="FG55" s="219"/>
      <c r="FH55" s="219"/>
      <c r="FI55" s="219"/>
      <c r="FJ55" s="219"/>
      <c r="FK55" s="219"/>
      <c r="FL55" s="219"/>
      <c r="FM55" s="219"/>
      <c r="FN55" s="219"/>
      <c r="FO55" s="219"/>
      <c r="FP55" s="219"/>
      <c r="FQ55" s="219"/>
      <c r="FR55" s="219"/>
      <c r="FS55" s="219"/>
      <c r="FT55" s="219"/>
      <c r="FU55" s="219"/>
      <c r="FV55" s="219"/>
      <c r="FW55" s="219"/>
      <c r="FX55" s="219"/>
      <c r="FY55" s="219"/>
      <c r="FZ55" s="219"/>
      <c r="GA55" s="219"/>
      <c r="GB55" s="219"/>
      <c r="GC55" s="219"/>
      <c r="GD55" s="219"/>
      <c r="GE55" s="219"/>
      <c r="GF55" s="219"/>
      <c r="GG55" s="219"/>
      <c r="GH55" s="219"/>
      <c r="GI55" s="219"/>
      <c r="GJ55" s="219"/>
      <c r="GK55" s="219"/>
      <c r="GL55" s="219"/>
      <c r="GM55" s="219"/>
      <c r="GN55" s="219"/>
      <c r="GO55" s="219"/>
      <c r="GP55" s="219"/>
      <c r="GQ55" s="219"/>
      <c r="GR55" s="219"/>
      <c r="GS55" s="219"/>
      <c r="GT55" s="219"/>
      <c r="GU55" s="219"/>
      <c r="GV55" s="219"/>
      <c r="GW55" s="219"/>
      <c r="GX55" s="219"/>
      <c r="GY55" s="219"/>
      <c r="GZ55" s="219"/>
      <c r="HA55" s="219"/>
      <c r="HB55" s="219"/>
      <c r="HC55" s="219"/>
      <c r="HD55" s="219"/>
      <c r="HE55" s="219"/>
      <c r="HF55" s="219"/>
      <c r="HG55" s="219"/>
      <c r="HH55" s="219"/>
      <c r="HI55" s="219"/>
      <c r="HJ55" s="219"/>
      <c r="HK55" s="219"/>
      <c r="HL55" s="219"/>
      <c r="HM55" s="219"/>
      <c r="HN55" s="219"/>
      <c r="HO55" s="219"/>
      <c r="HP55" s="219"/>
      <c r="HQ55" s="219"/>
      <c r="HR55" s="219"/>
      <c r="HS55" s="219"/>
      <c r="HT55" s="219"/>
      <c r="HU55" s="219"/>
      <c r="HV55" s="219"/>
      <c r="HW55" s="219"/>
      <c r="HX55" s="219"/>
      <c r="HY55" s="219"/>
      <c r="HZ55" s="219"/>
      <c r="IA55" s="219"/>
      <c r="IB55" s="219"/>
      <c r="IC55" s="219"/>
      <c r="ID55" s="219"/>
      <c r="IE55" s="219"/>
      <c r="IF55" s="219"/>
      <c r="IG55" s="219"/>
      <c r="IH55" s="219"/>
      <c r="II55" s="219"/>
      <c r="IJ55" s="219"/>
      <c r="IK55" s="219"/>
      <c r="IL55" s="219"/>
      <c r="IM55" s="219"/>
      <c r="IN55" s="219"/>
      <c r="IO55" s="219"/>
      <c r="IP55" s="219"/>
      <c r="IQ55" s="219"/>
      <c r="IR55" s="219"/>
      <c r="IS55" s="219"/>
      <c r="IT55" s="219"/>
      <c r="IU55" s="219"/>
      <c r="IV55" s="219"/>
      <c r="IW55" s="219"/>
      <c r="IX55" s="219"/>
      <c r="IY55" s="219"/>
      <c r="IZ55" s="219"/>
      <c r="JA55" s="219"/>
      <c r="JB55" s="219"/>
      <c r="JC55" s="219"/>
      <c r="JD55" s="219"/>
      <c r="JE55" s="219"/>
      <c r="JF55" s="219"/>
      <c r="JG55" s="219"/>
      <c r="JH55" s="219"/>
      <c r="JI55" s="219"/>
      <c r="JJ55" s="219"/>
      <c r="JK55" s="219"/>
      <c r="JL55" s="219"/>
      <c r="JM55" s="219"/>
      <c r="JN55" s="219"/>
      <c r="JO55" s="219"/>
      <c r="JP55" s="219"/>
      <c r="JQ55" s="219"/>
      <c r="JR55" s="219"/>
      <c r="JS55" s="219"/>
      <c r="JT55" s="219"/>
      <c r="JU55" s="219"/>
      <c r="JV55" s="219"/>
      <c r="JW55" s="219"/>
      <c r="JX55" s="219"/>
      <c r="JY55" s="219"/>
      <c r="JZ55" s="219"/>
      <c r="KA55" s="219"/>
      <c r="KB55" s="219"/>
      <c r="KC55" s="219"/>
      <c r="KD55" s="219"/>
      <c r="KE55" s="219"/>
      <c r="KF55" s="219"/>
      <c r="KG55" s="219"/>
      <c r="KH55" s="219"/>
      <c r="KI55" s="219"/>
      <c r="KJ55" s="219"/>
      <c r="KK55" s="219"/>
      <c r="KL55" s="219"/>
      <c r="KM55" s="219"/>
      <c r="KN55" s="219"/>
      <c r="KO55" s="219"/>
      <c r="KP55" s="219"/>
      <c r="KQ55" s="219"/>
      <c r="KR55" s="219"/>
      <c r="KS55" s="219"/>
      <c r="KT55" s="219"/>
      <c r="KU55" s="219"/>
      <c r="KV55" s="219"/>
      <c r="KW55" s="219"/>
      <c r="KX55" s="219"/>
      <c r="KY55" s="219"/>
      <c r="KZ55" s="219"/>
      <c r="LA55" s="219"/>
      <c r="LB55" s="219"/>
      <c r="LC55" s="219"/>
      <c r="LD55" s="219"/>
      <c r="LE55" s="219"/>
    </row>
    <row r="56" spans="1:317" x14ac:dyDescent="0.25">
      <c r="A56" s="214" t="str">
        <f t="shared" si="8"/>
        <v>FRE 303</v>
      </c>
      <c r="B56" s="214" t="str">
        <f t="shared" si="9"/>
        <v>VAR</v>
      </c>
      <c r="C56" s="214" t="str">
        <f t="shared" si="10"/>
        <v>Survey of French Literature I</v>
      </c>
      <c r="D56" s="214" t="str">
        <f t="shared" si="11"/>
        <v>FRE 204</v>
      </c>
      <c r="E56" s="214" t="str">
        <f t="shared" ca="1" si="12"/>
        <v>FRE 204</v>
      </c>
      <c r="F56" s="211" t="str">
        <f>MASTERprerequisitesMATRIX!A53</f>
        <v>FRE 303</v>
      </c>
      <c r="G56" s="211" t="str">
        <f>MASTERprerequisitesMATRIX!B53</f>
        <v>VAR</v>
      </c>
      <c r="H56" s="211" t="str">
        <f>MASTERprerequisitesMATRIX!C53</f>
        <v>Survey of French Literature I</v>
      </c>
      <c r="I56" s="211" t="str">
        <f>MASTERprerequisitesMATRIX!D53</f>
        <v>FRE 204</v>
      </c>
      <c r="J56" s="218" t="str">
        <f>IF(MASTERprerequisitesMATRIX!E53=1,DYNAMICprerequisites!J$3,IF(MASTERprerequisitesMATRIX!E53=2,DYNAMICprerequisites!J$2,IF(MASTERprerequisitesMATRIX!E53=3,DYNAMICprerequisites!J$1,"")))</f>
        <v/>
      </c>
      <c r="K56" s="219" t="str">
        <f>IF(MASTERprerequisitesMATRIX!F53=1,DYNAMICprerequisites!K$3,IF(MASTERprerequisitesMATRIX!F53=2,DYNAMICprerequisites!K$2,IF(MASTERprerequisitesMATRIX!F53=3,DYNAMICprerequisites!K$1,"")))</f>
        <v/>
      </c>
      <c r="L56" s="219" t="str">
        <f>IF(MASTERprerequisitesMATRIX!G53=1,DYNAMICprerequisites!L$3,IF(MASTERprerequisitesMATRIX!G53=2,DYNAMICprerequisites!L$2,IF(MASTERprerequisitesMATRIX!G53=3,DYNAMICprerequisites!L$1,"")))</f>
        <v/>
      </c>
      <c r="M56" s="219" t="str">
        <f>IF(MASTERprerequisitesMATRIX!H53=1,DYNAMICprerequisites!M$3,IF(MASTERprerequisitesMATRIX!H53=2,DYNAMICprerequisites!M$2,IF(MASTERprerequisitesMATRIX!H53=3,DYNAMICprerequisites!M$1,"")))</f>
        <v/>
      </c>
      <c r="N56" s="219" t="str">
        <f>IF(MASTERprerequisitesMATRIX!I53=1,DYNAMICprerequisites!N$3,IF(MASTERprerequisitesMATRIX!I53=2,DYNAMICprerequisites!N$2,IF(MASTERprerequisitesMATRIX!I53=3,DYNAMICprerequisites!N$1,"")))</f>
        <v/>
      </c>
      <c r="O56" s="219" t="str">
        <f>IF(MASTERprerequisitesMATRIX!J53=1,DYNAMICprerequisites!O$3,IF(MASTERprerequisitesMATRIX!J53=2,DYNAMICprerequisites!O$2,IF(MASTERprerequisitesMATRIX!J53=3,DYNAMICprerequisites!O$1,"")))</f>
        <v/>
      </c>
      <c r="P56" s="219" t="str">
        <f>IF(MASTERprerequisitesMATRIX!K53=1,DYNAMICprerequisites!P$3,IF(MASTERprerequisitesMATRIX!K53=2,DYNAMICprerequisites!P$2,IF(MASTERprerequisitesMATRIX!K53=3,DYNAMICprerequisites!P$1,"")))</f>
        <v/>
      </c>
      <c r="Q56" s="219" t="str">
        <f>IF(MASTERprerequisitesMATRIX!L53=1,DYNAMICprerequisites!Q$3,IF(MASTERprerequisitesMATRIX!L53=2,DYNAMICprerequisites!Q$2,IF(MASTERprerequisitesMATRIX!L53=3,DYNAMICprerequisites!Q$1,"")))</f>
        <v/>
      </c>
      <c r="R56" s="219" t="str">
        <f>IF(MASTERprerequisitesMATRIX!M53=1,DYNAMICprerequisites!R$3,IF(MASTERprerequisitesMATRIX!M53=2,DYNAMICprerequisites!R$2,IF(MASTERprerequisitesMATRIX!M53=3,DYNAMICprerequisites!R$1,"")))</f>
        <v/>
      </c>
      <c r="S56" s="219" t="str">
        <f>IF(MASTERprerequisitesMATRIX!N53=1,DYNAMICprerequisites!S$3,IF(MASTERprerequisitesMATRIX!N53=2,DYNAMICprerequisites!S$2,IF(MASTERprerequisitesMATRIX!N53=3,DYNAMICprerequisites!S$1,"")))</f>
        <v/>
      </c>
      <c r="T56" s="219" t="str">
        <f>IF(MASTERprerequisitesMATRIX!O53=1,DYNAMICprerequisites!T$3,IF(MASTERprerequisitesMATRIX!O53=2,DYNAMICprerequisites!T$2,IF(MASTERprerequisitesMATRIX!O53=3,DYNAMICprerequisites!T$1,"")))</f>
        <v/>
      </c>
      <c r="U56" s="219" t="str">
        <f>IF(MASTERprerequisitesMATRIX!P53=1,DYNAMICprerequisites!U$3,IF(MASTERprerequisitesMATRIX!P53=2,DYNAMICprerequisites!U$2,IF(MASTERprerequisitesMATRIX!P53=3,DYNAMICprerequisites!U$1,"")))</f>
        <v/>
      </c>
      <c r="V56" s="219" t="str">
        <f>IF(MASTERprerequisitesMATRIX!Q53=1,DYNAMICprerequisites!V$3,IF(MASTERprerequisitesMATRIX!Q53=2,DYNAMICprerequisites!V$2,IF(MASTERprerequisitesMATRIX!Q53=3,DYNAMICprerequisites!V$1,"")))</f>
        <v/>
      </c>
      <c r="W56" s="219" t="str">
        <f>IF(MASTERprerequisitesMATRIX!R53=1,DYNAMICprerequisites!W$3,IF(MASTERprerequisitesMATRIX!R53=2,DYNAMICprerequisites!W$2,IF(MASTERprerequisitesMATRIX!R53=3,DYNAMICprerequisites!W$1,"")))</f>
        <v/>
      </c>
      <c r="X56" s="219" t="str">
        <f>IF(MASTERprerequisitesMATRIX!S53=1,DYNAMICprerequisites!X$3,IF(MASTERprerequisitesMATRIX!S53=2,DYNAMICprerequisites!X$2,IF(MASTERprerequisitesMATRIX!S53=3,DYNAMICprerequisites!X$1,"")))</f>
        <v/>
      </c>
      <c r="Y56" s="219" t="str">
        <f>IF(MASTERprerequisitesMATRIX!T53=1,DYNAMICprerequisites!Y$3,IF(MASTERprerequisitesMATRIX!T53=2,DYNAMICprerequisites!Y$2,IF(MASTERprerequisitesMATRIX!T53=3,DYNAMICprerequisites!Y$1,"")))</f>
        <v/>
      </c>
      <c r="Z56" s="219" t="str">
        <f>IF(MASTERprerequisitesMATRIX!U53=1,DYNAMICprerequisites!Z$3,IF(MASTERprerequisitesMATRIX!U53=2,DYNAMICprerequisites!Z$2,IF(MASTERprerequisitesMATRIX!U53=3,DYNAMICprerequisites!Z$1,"")))</f>
        <v/>
      </c>
      <c r="AA56" s="219" t="str">
        <f>IF(MASTERprerequisitesMATRIX!V53=1,DYNAMICprerequisites!AA$3,IF(MASTERprerequisitesMATRIX!V53=2,DYNAMICprerequisites!AA$2,IF(MASTERprerequisitesMATRIX!V53=3,DYNAMICprerequisites!AA$1,"")))</f>
        <v/>
      </c>
      <c r="AB56" s="218" t="str">
        <f ca="1">IF(MASTERprerequisitesMATRIX!W53=1,DYNAMICprerequisites!AB$3,IF(MASTERprerequisitesMATRIX!W53=2,DYNAMICprerequisites!AB$2,IF(MASTERprerequisitesMATRIX!W53=3,DYNAMICprerequisites!AB$1,"")))</f>
        <v xml:space="preserve"> FRE 204 </v>
      </c>
      <c r="AC56" s="219" t="str">
        <f>IF(MASTERprerequisitesMATRIX!X53=1,DYNAMICprerequisites!AC$3,IF(MASTERprerequisitesMATRIX!X53=2,DYNAMICprerequisites!AC$2,IF(MASTERprerequisitesMATRIX!X53=3,DYNAMICprerequisites!AC$1,"")))</f>
        <v/>
      </c>
      <c r="AD56" s="219" t="str">
        <f>IF(MASTERprerequisitesMATRIX!Y53=1,DYNAMICprerequisites!AD$3,IF(MASTERprerequisitesMATRIX!Y53=2,DYNAMICprerequisites!AD$2,IF(MASTERprerequisitesMATRIX!Y53=3,DYNAMICprerequisites!AD$1,"")))</f>
        <v/>
      </c>
      <c r="AE56" s="219" t="str">
        <f>IF(MASTERprerequisitesMATRIX!Z53=1,DYNAMICprerequisites!AE$3,IF(MASTERprerequisitesMATRIX!Z53=2,DYNAMICprerequisites!AE$2,IF(MASTERprerequisitesMATRIX!Z53=3,DYNAMICprerequisites!AE$1,"")))</f>
        <v/>
      </c>
      <c r="AF56" s="219" t="str">
        <f>IF(MASTERprerequisitesMATRIX!AA53=1,DYNAMICprerequisites!AF$3,IF(MASTERprerequisitesMATRIX!AA53=2,DYNAMICprerequisites!AF$2,IF(MASTERprerequisitesMATRIX!AA53=3,DYNAMICprerequisites!AF$1,"")))</f>
        <v/>
      </c>
      <c r="AG56" s="219" t="str">
        <f>IF(MASTERprerequisitesMATRIX!AB53=1,DYNAMICprerequisites!AG$3,IF(MASTERprerequisitesMATRIX!AB53=2,DYNAMICprerequisites!AG$2,IF(MASTERprerequisitesMATRIX!AB53=3,DYNAMICprerequisites!AG$1,"")))</f>
        <v/>
      </c>
      <c r="AH56" s="219" t="str">
        <f>IF(MASTERprerequisitesMATRIX!AC53=1,DYNAMICprerequisites!AH$3,IF(MASTERprerequisitesMATRIX!AC53=2,DYNAMICprerequisites!AH$2,IF(MASTERprerequisitesMATRIX!AC53=3,DYNAMICprerequisites!AH$1,"")))</f>
        <v/>
      </c>
      <c r="AI56" s="219" t="str">
        <f>IF(MASTERprerequisitesMATRIX!AD53=1,DYNAMICprerequisites!AI$3,IF(MASTERprerequisitesMATRIX!AD53=2,DYNAMICprerequisites!AI$2,IF(MASTERprerequisitesMATRIX!AD53=3,DYNAMICprerequisites!AI$1,"")))</f>
        <v/>
      </c>
      <c r="AJ56" s="219" t="str">
        <f>IF(MASTERprerequisitesMATRIX!AE53=1,DYNAMICprerequisites!AJ$3,IF(MASTERprerequisitesMATRIX!AE53=2,DYNAMICprerequisites!AJ$2,IF(MASTERprerequisitesMATRIX!AE53=3,DYNAMICprerequisites!AJ$1,"")))</f>
        <v/>
      </c>
      <c r="AK56" s="219" t="str">
        <f>IF(MASTERprerequisitesMATRIX!AF53=1,DYNAMICprerequisites!AK$3,IF(MASTERprerequisitesMATRIX!AF53=2,DYNAMICprerequisites!AK$2,IF(MASTERprerequisitesMATRIX!AF53=3,DYNAMICprerequisites!AK$1,"")))</f>
        <v/>
      </c>
      <c r="AL56" s="219" t="str">
        <f>IF(MASTERprerequisitesMATRIX!AG53=1,DYNAMICprerequisites!AL$3,IF(MASTERprerequisitesMATRIX!AG53=2,DYNAMICprerequisites!AL$2,IF(MASTERprerequisitesMATRIX!AG53=3,DYNAMICprerequisites!AL$1,"")))</f>
        <v/>
      </c>
      <c r="AM56" s="219" t="str">
        <f>IF(MASTERprerequisitesMATRIX!AH53=1,DYNAMICprerequisites!AM$3,IF(MASTERprerequisitesMATRIX!AH53=2,DYNAMICprerequisites!AM$2,IF(MASTERprerequisitesMATRIX!AH53=3,DYNAMICprerequisites!AM$1,"")))</f>
        <v/>
      </c>
      <c r="AN56" s="219" t="str">
        <f>IF(MASTERprerequisitesMATRIX!AI53=1,DYNAMICprerequisites!AN$3,IF(MASTERprerequisitesMATRIX!AI53=2,DYNAMICprerequisites!AN$2,IF(MASTERprerequisitesMATRIX!AI53=3,DYNAMICprerequisites!AN$1,"")))</f>
        <v/>
      </c>
      <c r="AO56" s="219" t="str">
        <f>IF(MASTERprerequisitesMATRIX!AJ53=1,DYNAMICprerequisites!AO$3,IF(MASTERprerequisitesMATRIX!AJ53=2,DYNAMICprerequisites!AO$2,IF(MASTERprerequisitesMATRIX!AJ53=3,DYNAMICprerequisites!AO$1,"")))</f>
        <v/>
      </c>
      <c r="AP56" s="219" t="str">
        <f>IF(MASTERprerequisitesMATRIX!AK53=1,DYNAMICprerequisites!AP$3,IF(MASTERprerequisitesMATRIX!AK53=2,DYNAMICprerequisites!AP$2,IF(MASTERprerequisitesMATRIX!AK53=3,DYNAMICprerequisites!AP$1,"")))</f>
        <v/>
      </c>
      <c r="AQ56" s="219" t="str">
        <f>IF(MASTERprerequisitesMATRIX!AL53=1,DYNAMICprerequisites!AQ$3,IF(MASTERprerequisitesMATRIX!AL53=2,DYNAMICprerequisites!AQ$2,IF(MASTERprerequisitesMATRIX!AL53=3,DYNAMICprerequisites!AQ$1,"")))</f>
        <v/>
      </c>
      <c r="AR56" s="219" t="str">
        <f>IF(MASTERprerequisitesMATRIX!AM53=1,DYNAMICprerequisites!AR$3,IF(MASTERprerequisitesMATRIX!AM53=2,DYNAMICprerequisites!AR$2,IF(MASTERprerequisitesMATRIX!AM53=3,DYNAMICprerequisites!AR$1,"")))</f>
        <v/>
      </c>
      <c r="AS56" s="219" t="str">
        <f>IF(MASTERprerequisitesMATRIX!AN53=1,DYNAMICprerequisites!AS$3,IF(MASTERprerequisitesMATRIX!AN53=2,DYNAMICprerequisites!AS$2,IF(MASTERprerequisitesMATRIX!AN53=3,DYNAMICprerequisites!AS$1,"")))</f>
        <v/>
      </c>
      <c r="AT56" s="219" t="str">
        <f>IF(MASTERprerequisitesMATRIX!AO53=1,DYNAMICprerequisites!AT$3,IF(MASTERprerequisitesMATRIX!AO53=2,DYNAMICprerequisites!AT$2,IF(MASTERprerequisitesMATRIX!AO53=3,DYNAMICprerequisites!AT$1,"")))</f>
        <v/>
      </c>
      <c r="AU56" s="219" t="str">
        <f>IF(MASTERprerequisitesMATRIX!AP53=1,DYNAMICprerequisites!AU$3,IF(MASTERprerequisitesMATRIX!AP53=2,DYNAMICprerequisites!AU$2,IF(MASTERprerequisitesMATRIX!AP53=3,DYNAMICprerequisites!AU$1,"")))</f>
        <v/>
      </c>
      <c r="AV56" s="219" t="str">
        <f>IF(MASTERprerequisitesMATRIX!AQ53=1,DYNAMICprerequisites!AV$3,IF(MASTERprerequisitesMATRIX!AQ53=2,DYNAMICprerequisites!AV$2,IF(MASTERprerequisitesMATRIX!AQ53=3,DYNAMICprerequisites!AV$1,"")))</f>
        <v/>
      </c>
      <c r="AW56" s="219" t="str">
        <f>IF(MASTERprerequisitesMATRIX!AR53=1,DYNAMICprerequisites!AW$3,IF(MASTERprerequisitesMATRIX!AR53=2,DYNAMICprerequisites!AW$2,IF(MASTERprerequisitesMATRIX!AR53=3,DYNAMICprerequisites!AW$1,"")))</f>
        <v/>
      </c>
      <c r="AX56" s="219" t="str">
        <f>IF(MASTERprerequisitesMATRIX!AS53=1,DYNAMICprerequisites!AX$3,IF(MASTERprerequisitesMATRIX!AS53=2,DYNAMICprerequisites!AX$2,IF(MASTERprerequisitesMATRIX!AS53=3,DYNAMICprerequisites!AX$1,"")))</f>
        <v/>
      </c>
      <c r="AY56" s="219" t="str">
        <f>IF(MASTERprerequisitesMATRIX!AT53=1,DYNAMICprerequisites!AY$3,IF(MASTERprerequisitesMATRIX!AT53=2,DYNAMICprerequisites!AY$2,IF(MASTERprerequisitesMATRIX!AT53=3,DYNAMICprerequisites!AY$1,"")))</f>
        <v/>
      </c>
      <c r="AZ56" s="219" t="str">
        <f>IF(MASTERprerequisitesMATRIX!AU53=1,DYNAMICprerequisites!AZ$3,IF(MASTERprerequisitesMATRIX!AU53=2,DYNAMICprerequisites!AZ$2,IF(MASTERprerequisitesMATRIX!AU53=3,DYNAMICprerequisites!AZ$1,"")))</f>
        <v/>
      </c>
      <c r="BA56" s="219" t="str">
        <f>IF(MASTERprerequisitesMATRIX!AV53=1,DYNAMICprerequisites!BA$3,IF(MASTERprerequisitesMATRIX!AV53=2,DYNAMICprerequisites!BA$2,IF(MASTERprerequisitesMATRIX!AV53=3,DYNAMICprerequisites!BA$1,"")))</f>
        <v/>
      </c>
      <c r="BB56" s="219" t="str">
        <f>IF(MASTERprerequisitesMATRIX!AW53=1,DYNAMICprerequisites!BB$3,IF(MASTERprerequisitesMATRIX!AW53=2,DYNAMICprerequisites!BB$2,IF(MASTERprerequisitesMATRIX!AW53=3,DYNAMICprerequisites!BB$1,"")))</f>
        <v/>
      </c>
      <c r="BC56" s="219" t="str">
        <f>IF(MASTERprerequisitesMATRIX!AX53=1,DYNAMICprerequisites!BC$3,IF(MASTERprerequisitesMATRIX!AX53=2,DYNAMICprerequisites!BC$2,IF(MASTERprerequisitesMATRIX!AX53=3,DYNAMICprerequisites!BC$1,"")))</f>
        <v/>
      </c>
      <c r="BD56" s="219" t="str">
        <f>IF(MASTERprerequisitesMATRIX!AY53=1,DYNAMICprerequisites!BD$3,IF(MASTERprerequisitesMATRIX!AY53=2,DYNAMICprerequisites!BD$2,IF(MASTERprerequisitesMATRIX!AY53=3,DYNAMICprerequisites!BD$1,"")))</f>
        <v/>
      </c>
      <c r="BE56" s="219" t="str">
        <f>IF(MASTERprerequisitesMATRIX!AZ53=1,DYNAMICprerequisites!BE$3,IF(MASTERprerequisitesMATRIX!AZ53=2,DYNAMICprerequisites!BE$2,IF(MASTERprerequisitesMATRIX!AZ53=3,DYNAMICprerequisites!BE$1,"")))</f>
        <v/>
      </c>
      <c r="BF56" s="219" t="str">
        <f>IF(MASTERprerequisitesMATRIX!BA53=1,DYNAMICprerequisites!BF$3,IF(MASTERprerequisitesMATRIX!BA53=2,DYNAMICprerequisites!BF$2,IF(MASTERprerequisitesMATRIX!BA53=3,DYNAMICprerequisites!BF$1,"")))</f>
        <v/>
      </c>
      <c r="BG56" s="219" t="str">
        <f>IF(MASTERprerequisitesMATRIX!BB53=1,DYNAMICprerequisites!BG$3,IF(MASTERprerequisitesMATRIX!BB53=2,DYNAMICprerequisites!BG$2,IF(MASTERprerequisitesMATRIX!BB53=3,DYNAMICprerequisites!BG$1,"")))</f>
        <v/>
      </c>
      <c r="BH56" s="219" t="str">
        <f>IF(MASTERprerequisitesMATRIX!BC53=1,DYNAMICprerequisites!BH$3,IF(MASTERprerequisitesMATRIX!BC53=2,DYNAMICprerequisites!BH$2,IF(MASTERprerequisitesMATRIX!BC53=3,DYNAMICprerequisites!BH$1,"")))</f>
        <v/>
      </c>
      <c r="BI56" s="219" t="str">
        <f>IF(MASTERprerequisitesMATRIX!BD53=1,DYNAMICprerequisites!BI$3,IF(MASTERprerequisitesMATRIX!BD53=2,DYNAMICprerequisites!BI$2,IF(MASTERprerequisitesMATRIX!BD53=3,DYNAMICprerequisites!BI$1,"")))</f>
        <v/>
      </c>
      <c r="BJ56" s="219" t="str">
        <f>IF(MASTERprerequisitesMATRIX!BE53=1,DYNAMICprerequisites!BJ$3,IF(MASTERprerequisitesMATRIX!BE53=2,DYNAMICprerequisites!BJ$2,IF(MASTERprerequisitesMATRIX!BE53=3,DYNAMICprerequisites!BJ$1,"")))</f>
        <v/>
      </c>
      <c r="BK56" s="219" t="str">
        <f>IF(MASTERprerequisitesMATRIX!BF53=1,DYNAMICprerequisites!BK$3,IF(MASTERprerequisitesMATRIX!BF53=2,DYNAMICprerequisites!BK$2,IF(MASTERprerequisitesMATRIX!BF53=3,DYNAMICprerequisites!BK$1,"")))</f>
        <v/>
      </c>
      <c r="BL56" s="219" t="str">
        <f>IF(MASTERprerequisitesMATRIX!BG53=1,DYNAMICprerequisites!BL$3,IF(MASTERprerequisitesMATRIX!BG53=2,DYNAMICprerequisites!BL$2,IF(MASTERprerequisitesMATRIX!BG53=3,DYNAMICprerequisites!BL$1,"")))</f>
        <v/>
      </c>
      <c r="BM56" s="219" t="str">
        <f>IF(MASTERprerequisitesMATRIX!BH53=1,DYNAMICprerequisites!BM$3,IF(MASTERprerequisitesMATRIX!BH53=2,DYNAMICprerequisites!BM$2,IF(MASTERprerequisitesMATRIX!BH53=3,DYNAMICprerequisites!BM$1,"")))</f>
        <v/>
      </c>
      <c r="BN56" s="219" t="str">
        <f>IF(MASTERprerequisitesMATRIX!BI53=1,DYNAMICprerequisites!BN$3,IF(MASTERprerequisitesMATRIX!BI53=2,DYNAMICprerequisites!BN$2,IF(MASTERprerequisitesMATRIX!BI53=3,DYNAMICprerequisites!BN$1,"")))</f>
        <v/>
      </c>
      <c r="BO56" s="219" t="str">
        <f>IF(MASTERprerequisitesMATRIX!BJ53=1,DYNAMICprerequisites!BO$3,IF(MASTERprerequisitesMATRIX!BJ53=2,DYNAMICprerequisites!BO$2,IF(MASTERprerequisitesMATRIX!BJ53=3,DYNAMICprerequisites!BO$1,"")))</f>
        <v/>
      </c>
      <c r="BP56" s="219" t="str">
        <f>IF(MASTERprerequisitesMATRIX!BK53=1,DYNAMICprerequisites!BP$3,IF(MASTERprerequisitesMATRIX!BK53=2,DYNAMICprerequisites!BP$2,IF(MASTERprerequisitesMATRIX!BK53=3,DYNAMICprerequisites!BP$1,"")))</f>
        <v/>
      </c>
      <c r="BQ56" s="219" t="str">
        <f>IF(MASTERprerequisitesMATRIX!BL53=1,DYNAMICprerequisites!BQ$3,IF(MASTERprerequisitesMATRIX!BL53=2,DYNAMICprerequisites!BQ$2,IF(MASTERprerequisitesMATRIX!BL53=3,DYNAMICprerequisites!BQ$1,"")))</f>
        <v/>
      </c>
      <c r="BR56" s="219" t="str">
        <f>IF(MASTERprerequisitesMATRIX!BM53=1,DYNAMICprerequisites!BR$3,IF(MASTERprerequisitesMATRIX!BM53=2,DYNAMICprerequisites!BR$2,IF(MASTERprerequisitesMATRIX!BM53=3,DYNAMICprerequisites!BR$1,"")))</f>
        <v/>
      </c>
      <c r="BS56" s="219" t="str">
        <f>IF(MASTERprerequisitesMATRIX!BN53=1,DYNAMICprerequisites!BS$3,IF(MASTERprerequisitesMATRIX!BN53=2,DYNAMICprerequisites!BS$2,IF(MASTERprerequisitesMATRIX!BN53=3,DYNAMICprerequisites!BS$1,"")))</f>
        <v/>
      </c>
      <c r="BT56" s="219" t="str">
        <f>IF(MASTERprerequisitesMATRIX!BO53=1,DYNAMICprerequisites!BT$3,IF(MASTERprerequisitesMATRIX!BO53=2,DYNAMICprerequisites!BT$2,IF(MASTERprerequisitesMATRIX!BO53=3,DYNAMICprerequisites!BT$1,"")))</f>
        <v/>
      </c>
      <c r="BU56" s="219" t="str">
        <f>IF(MASTERprerequisitesMATRIX!BP53=1,DYNAMICprerequisites!BU$3,IF(MASTERprerequisitesMATRIX!BP53=2,DYNAMICprerequisites!BU$2,IF(MASTERprerequisitesMATRIX!BP53=3,DYNAMICprerequisites!BU$1,"")))</f>
        <v/>
      </c>
      <c r="BV56" s="219" t="str">
        <f>IF(MASTERprerequisitesMATRIX!BQ53=1,DYNAMICprerequisites!BV$3,IF(MASTERprerequisitesMATRIX!BQ53=2,DYNAMICprerequisites!BV$2,IF(MASTERprerequisitesMATRIX!BQ53=3,DYNAMICprerequisites!BV$1,"")))</f>
        <v/>
      </c>
      <c r="BW56" s="219" t="str">
        <f>IF(MASTERprerequisitesMATRIX!BR53=1,DYNAMICprerequisites!BW$3,IF(MASTERprerequisitesMATRIX!BR53=2,DYNAMICprerequisites!BW$2,IF(MASTERprerequisitesMATRIX!BR53=3,DYNAMICprerequisites!BW$1,"")))</f>
        <v/>
      </c>
      <c r="BX56" s="219" t="str">
        <f>IF(MASTERprerequisitesMATRIX!BS53=1,DYNAMICprerequisites!BX$3,IF(MASTERprerequisitesMATRIX!BS53=2,DYNAMICprerequisites!BX$2,IF(MASTERprerequisitesMATRIX!BS53=3,DYNAMICprerequisites!BX$1,"")))</f>
        <v/>
      </c>
      <c r="BY56" s="219" t="str">
        <f>IF(MASTERprerequisitesMATRIX!BT53=1,DYNAMICprerequisites!BY$3,IF(MASTERprerequisitesMATRIX!BT53=2,DYNAMICprerequisites!BY$2,IF(MASTERprerequisitesMATRIX!BT53=3,DYNAMICprerequisites!BY$1,"")))</f>
        <v/>
      </c>
      <c r="BZ56" s="219" t="str">
        <f>IF(MASTERprerequisitesMATRIX!BU53=1,DYNAMICprerequisites!BZ$3,IF(MASTERprerequisitesMATRIX!BU53=2,DYNAMICprerequisites!BZ$2,IF(MASTERprerequisitesMATRIX!BU53=3,DYNAMICprerequisites!BZ$1,"")))</f>
        <v/>
      </c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  <c r="EM56" s="219"/>
      <c r="EN56" s="219"/>
      <c r="EO56" s="219"/>
      <c r="EP56" s="219"/>
      <c r="EQ56" s="219"/>
      <c r="ER56" s="219"/>
      <c r="ES56" s="219"/>
      <c r="ET56" s="219"/>
      <c r="EU56" s="219"/>
      <c r="EV56" s="219"/>
      <c r="EW56" s="219"/>
      <c r="EX56" s="219"/>
      <c r="EY56" s="219"/>
      <c r="EZ56" s="219"/>
      <c r="FA56" s="219"/>
      <c r="FB56" s="219"/>
      <c r="FC56" s="219"/>
      <c r="FD56" s="219"/>
      <c r="FE56" s="219"/>
      <c r="FF56" s="219"/>
      <c r="FG56" s="219"/>
      <c r="FH56" s="219"/>
      <c r="FI56" s="219"/>
      <c r="FJ56" s="219"/>
      <c r="FK56" s="219"/>
      <c r="FL56" s="219"/>
      <c r="FM56" s="219"/>
      <c r="FN56" s="219"/>
      <c r="FO56" s="219"/>
      <c r="FP56" s="219"/>
      <c r="FQ56" s="219"/>
      <c r="FR56" s="219"/>
      <c r="FS56" s="219"/>
      <c r="FT56" s="219"/>
      <c r="FU56" s="219"/>
      <c r="FV56" s="219"/>
      <c r="FW56" s="219"/>
      <c r="FX56" s="219"/>
      <c r="FY56" s="219"/>
      <c r="FZ56" s="219"/>
      <c r="GA56" s="219"/>
      <c r="GB56" s="219"/>
      <c r="GC56" s="219"/>
      <c r="GD56" s="219"/>
      <c r="GE56" s="219"/>
      <c r="GF56" s="219"/>
      <c r="GG56" s="219"/>
      <c r="GH56" s="219"/>
      <c r="GI56" s="219"/>
      <c r="GJ56" s="219"/>
      <c r="GK56" s="219"/>
      <c r="GL56" s="219"/>
      <c r="GM56" s="219"/>
      <c r="GN56" s="219"/>
      <c r="GO56" s="219"/>
      <c r="GP56" s="219"/>
      <c r="GQ56" s="219"/>
      <c r="GR56" s="219"/>
      <c r="GS56" s="219"/>
      <c r="GT56" s="219"/>
      <c r="GU56" s="219"/>
      <c r="GV56" s="219"/>
      <c r="GW56" s="219"/>
      <c r="GX56" s="219"/>
      <c r="GY56" s="219"/>
      <c r="GZ56" s="219"/>
      <c r="HA56" s="219"/>
      <c r="HB56" s="219"/>
      <c r="HC56" s="219"/>
      <c r="HD56" s="219"/>
      <c r="HE56" s="219"/>
      <c r="HF56" s="219"/>
      <c r="HG56" s="219"/>
      <c r="HH56" s="219"/>
      <c r="HI56" s="219"/>
      <c r="HJ56" s="219"/>
      <c r="HK56" s="219"/>
      <c r="HL56" s="219"/>
      <c r="HM56" s="219"/>
      <c r="HN56" s="219"/>
      <c r="HO56" s="219"/>
      <c r="HP56" s="219"/>
      <c r="HQ56" s="219"/>
      <c r="HR56" s="219"/>
      <c r="HS56" s="219"/>
      <c r="HT56" s="219"/>
      <c r="HU56" s="219"/>
      <c r="HV56" s="219"/>
      <c r="HW56" s="219"/>
      <c r="HX56" s="219"/>
      <c r="HY56" s="219"/>
      <c r="HZ56" s="219"/>
      <c r="IA56" s="219"/>
      <c r="IB56" s="219"/>
      <c r="IC56" s="219"/>
      <c r="ID56" s="219"/>
      <c r="IE56" s="219"/>
      <c r="IF56" s="219"/>
      <c r="IG56" s="219"/>
      <c r="IH56" s="219"/>
      <c r="II56" s="219"/>
      <c r="IJ56" s="219"/>
      <c r="IK56" s="219"/>
      <c r="IL56" s="219"/>
      <c r="IM56" s="219"/>
      <c r="IN56" s="219"/>
      <c r="IO56" s="219"/>
      <c r="IP56" s="219"/>
      <c r="IQ56" s="219"/>
      <c r="IR56" s="219"/>
      <c r="IS56" s="219"/>
      <c r="IT56" s="219"/>
      <c r="IU56" s="219"/>
      <c r="IV56" s="219"/>
      <c r="IW56" s="219"/>
      <c r="IX56" s="219"/>
      <c r="IY56" s="219"/>
      <c r="IZ56" s="219"/>
      <c r="JA56" s="219"/>
      <c r="JB56" s="219"/>
      <c r="JC56" s="219"/>
      <c r="JD56" s="219"/>
      <c r="JE56" s="219"/>
      <c r="JF56" s="219"/>
      <c r="JG56" s="219"/>
      <c r="JH56" s="219"/>
      <c r="JI56" s="219"/>
      <c r="JJ56" s="219"/>
      <c r="JK56" s="219"/>
      <c r="JL56" s="219"/>
      <c r="JM56" s="219"/>
      <c r="JN56" s="219"/>
      <c r="JO56" s="219"/>
      <c r="JP56" s="219"/>
      <c r="JQ56" s="219"/>
      <c r="JR56" s="219"/>
      <c r="JS56" s="219"/>
      <c r="JT56" s="219"/>
      <c r="JU56" s="219"/>
      <c r="JV56" s="219"/>
      <c r="JW56" s="219"/>
      <c r="JX56" s="219"/>
      <c r="JY56" s="219"/>
      <c r="JZ56" s="219"/>
      <c r="KA56" s="219"/>
      <c r="KB56" s="219"/>
      <c r="KC56" s="219"/>
      <c r="KD56" s="219"/>
      <c r="KE56" s="219"/>
      <c r="KF56" s="219"/>
      <c r="KG56" s="219"/>
      <c r="KH56" s="219"/>
      <c r="KI56" s="219"/>
      <c r="KJ56" s="219"/>
      <c r="KK56" s="219"/>
      <c r="KL56" s="219"/>
      <c r="KM56" s="219"/>
      <c r="KN56" s="219"/>
      <c r="KO56" s="219"/>
      <c r="KP56" s="219"/>
      <c r="KQ56" s="219"/>
      <c r="KR56" s="219"/>
      <c r="KS56" s="219"/>
      <c r="KT56" s="219"/>
      <c r="KU56" s="219"/>
      <c r="KV56" s="219"/>
      <c r="KW56" s="219"/>
      <c r="KX56" s="219"/>
      <c r="KY56" s="219"/>
      <c r="KZ56" s="219"/>
      <c r="LA56" s="219"/>
      <c r="LB56" s="219"/>
      <c r="LC56" s="219"/>
      <c r="LD56" s="219"/>
      <c r="LE56" s="219"/>
    </row>
    <row r="57" spans="1:317" x14ac:dyDescent="0.25">
      <c r="A57" s="214" t="str">
        <f t="shared" si="8"/>
        <v>FRE 304</v>
      </c>
      <c r="B57" s="214" t="str">
        <f t="shared" si="9"/>
        <v>VAR</v>
      </c>
      <c r="C57" s="214" t="str">
        <f t="shared" si="10"/>
        <v>Survey of French Literature II</v>
      </c>
      <c r="D57" s="214" t="str">
        <f t="shared" si="11"/>
        <v>FRE 204</v>
      </c>
      <c r="E57" s="214" t="str">
        <f t="shared" ca="1" si="12"/>
        <v>FRE 204</v>
      </c>
      <c r="F57" s="211" t="str">
        <f>MASTERprerequisitesMATRIX!A54</f>
        <v>FRE 304</v>
      </c>
      <c r="G57" s="211" t="str">
        <f>MASTERprerequisitesMATRIX!B54</f>
        <v>VAR</v>
      </c>
      <c r="H57" s="211" t="str">
        <f>MASTERprerequisitesMATRIX!C54</f>
        <v>Survey of French Literature II</v>
      </c>
      <c r="I57" s="211" t="str">
        <f>MASTERprerequisitesMATRIX!D54</f>
        <v>FRE 204</v>
      </c>
      <c r="J57" s="218" t="str">
        <f>IF(MASTERprerequisitesMATRIX!E54=1,DYNAMICprerequisites!J$3,IF(MASTERprerequisitesMATRIX!E54=2,DYNAMICprerequisites!J$2,IF(MASTERprerequisitesMATRIX!E54=3,DYNAMICprerequisites!J$1,"")))</f>
        <v/>
      </c>
      <c r="K57" s="219" t="str">
        <f>IF(MASTERprerequisitesMATRIX!F54=1,DYNAMICprerequisites!K$3,IF(MASTERprerequisitesMATRIX!F54=2,DYNAMICprerequisites!K$2,IF(MASTERprerequisitesMATRIX!F54=3,DYNAMICprerequisites!K$1,"")))</f>
        <v/>
      </c>
      <c r="L57" s="219" t="str">
        <f>IF(MASTERprerequisitesMATRIX!G54=1,DYNAMICprerequisites!L$3,IF(MASTERprerequisitesMATRIX!G54=2,DYNAMICprerequisites!L$2,IF(MASTERprerequisitesMATRIX!G54=3,DYNAMICprerequisites!L$1,"")))</f>
        <v/>
      </c>
      <c r="M57" s="219" t="str">
        <f>IF(MASTERprerequisitesMATRIX!H54=1,DYNAMICprerequisites!M$3,IF(MASTERprerequisitesMATRIX!H54=2,DYNAMICprerequisites!M$2,IF(MASTERprerequisitesMATRIX!H54=3,DYNAMICprerequisites!M$1,"")))</f>
        <v/>
      </c>
      <c r="N57" s="219" t="str">
        <f>IF(MASTERprerequisitesMATRIX!I54=1,DYNAMICprerequisites!N$3,IF(MASTERprerequisitesMATRIX!I54=2,DYNAMICprerequisites!N$2,IF(MASTERprerequisitesMATRIX!I54=3,DYNAMICprerequisites!N$1,"")))</f>
        <v/>
      </c>
      <c r="O57" s="219" t="str">
        <f>IF(MASTERprerequisitesMATRIX!J54=1,DYNAMICprerequisites!O$3,IF(MASTERprerequisitesMATRIX!J54=2,DYNAMICprerequisites!O$2,IF(MASTERprerequisitesMATRIX!J54=3,DYNAMICprerequisites!O$1,"")))</f>
        <v/>
      </c>
      <c r="P57" s="219" t="str">
        <f>IF(MASTERprerequisitesMATRIX!K54=1,DYNAMICprerequisites!P$3,IF(MASTERprerequisitesMATRIX!K54=2,DYNAMICprerequisites!P$2,IF(MASTERprerequisitesMATRIX!K54=3,DYNAMICprerequisites!P$1,"")))</f>
        <v/>
      </c>
      <c r="Q57" s="219" t="str">
        <f>IF(MASTERprerequisitesMATRIX!L54=1,DYNAMICprerequisites!Q$3,IF(MASTERprerequisitesMATRIX!L54=2,DYNAMICprerequisites!Q$2,IF(MASTERprerequisitesMATRIX!L54=3,DYNAMICprerequisites!Q$1,"")))</f>
        <v/>
      </c>
      <c r="R57" s="219" t="str">
        <f>IF(MASTERprerequisitesMATRIX!M54=1,DYNAMICprerequisites!R$3,IF(MASTERprerequisitesMATRIX!M54=2,DYNAMICprerequisites!R$2,IF(MASTERprerequisitesMATRIX!M54=3,DYNAMICprerequisites!R$1,"")))</f>
        <v/>
      </c>
      <c r="S57" s="219" t="str">
        <f>IF(MASTERprerequisitesMATRIX!N54=1,DYNAMICprerequisites!S$3,IF(MASTERprerequisitesMATRIX!N54=2,DYNAMICprerequisites!S$2,IF(MASTERprerequisitesMATRIX!N54=3,DYNAMICprerequisites!S$1,"")))</f>
        <v/>
      </c>
      <c r="T57" s="219" t="str">
        <f>IF(MASTERprerequisitesMATRIX!O54=1,DYNAMICprerequisites!T$3,IF(MASTERprerequisitesMATRIX!O54=2,DYNAMICprerequisites!T$2,IF(MASTERprerequisitesMATRIX!O54=3,DYNAMICprerequisites!T$1,"")))</f>
        <v/>
      </c>
      <c r="U57" s="219" t="str">
        <f>IF(MASTERprerequisitesMATRIX!P54=1,DYNAMICprerequisites!U$3,IF(MASTERprerequisitesMATRIX!P54=2,DYNAMICprerequisites!U$2,IF(MASTERprerequisitesMATRIX!P54=3,DYNAMICprerequisites!U$1,"")))</f>
        <v/>
      </c>
      <c r="V57" s="219" t="str">
        <f>IF(MASTERprerequisitesMATRIX!Q54=1,DYNAMICprerequisites!V$3,IF(MASTERprerequisitesMATRIX!Q54=2,DYNAMICprerequisites!V$2,IF(MASTERprerequisitesMATRIX!Q54=3,DYNAMICprerequisites!V$1,"")))</f>
        <v/>
      </c>
      <c r="W57" s="219" t="str">
        <f>IF(MASTERprerequisitesMATRIX!R54=1,DYNAMICprerequisites!W$3,IF(MASTERprerequisitesMATRIX!R54=2,DYNAMICprerequisites!W$2,IF(MASTERprerequisitesMATRIX!R54=3,DYNAMICprerequisites!W$1,"")))</f>
        <v/>
      </c>
      <c r="X57" s="219" t="str">
        <f>IF(MASTERprerequisitesMATRIX!S54=1,DYNAMICprerequisites!X$3,IF(MASTERprerequisitesMATRIX!S54=2,DYNAMICprerequisites!X$2,IF(MASTERprerequisitesMATRIX!S54=3,DYNAMICprerequisites!X$1,"")))</f>
        <v/>
      </c>
      <c r="Y57" s="219" t="str">
        <f>IF(MASTERprerequisitesMATRIX!T54=1,DYNAMICprerequisites!Y$3,IF(MASTERprerequisitesMATRIX!T54=2,DYNAMICprerequisites!Y$2,IF(MASTERprerequisitesMATRIX!T54=3,DYNAMICprerequisites!Y$1,"")))</f>
        <v/>
      </c>
      <c r="Z57" s="219" t="str">
        <f>IF(MASTERprerequisitesMATRIX!U54=1,DYNAMICprerequisites!Z$3,IF(MASTERprerequisitesMATRIX!U54=2,DYNAMICprerequisites!Z$2,IF(MASTERprerequisitesMATRIX!U54=3,DYNAMICprerequisites!Z$1,"")))</f>
        <v/>
      </c>
      <c r="AA57" s="219" t="str">
        <f>IF(MASTERprerequisitesMATRIX!V54=1,DYNAMICprerequisites!AA$3,IF(MASTERprerequisitesMATRIX!V54=2,DYNAMICprerequisites!AA$2,IF(MASTERprerequisitesMATRIX!V54=3,DYNAMICprerequisites!AA$1,"")))</f>
        <v/>
      </c>
      <c r="AB57" s="218" t="str">
        <f ca="1">IF(MASTERprerequisitesMATRIX!W54=1,DYNAMICprerequisites!AB$3,IF(MASTERprerequisitesMATRIX!W54=2,DYNAMICprerequisites!AB$2,IF(MASTERprerequisitesMATRIX!W54=3,DYNAMICprerequisites!AB$1,"")))</f>
        <v xml:space="preserve"> FRE 204 </v>
      </c>
      <c r="AC57" s="219" t="str">
        <f>IF(MASTERprerequisitesMATRIX!X54=1,DYNAMICprerequisites!AC$3,IF(MASTERprerequisitesMATRIX!X54=2,DYNAMICprerequisites!AC$2,IF(MASTERprerequisitesMATRIX!X54=3,DYNAMICprerequisites!AC$1,"")))</f>
        <v/>
      </c>
      <c r="AD57" s="219" t="str">
        <f>IF(MASTERprerequisitesMATRIX!Y54=1,DYNAMICprerequisites!AD$3,IF(MASTERprerequisitesMATRIX!Y54=2,DYNAMICprerequisites!AD$2,IF(MASTERprerequisitesMATRIX!Y54=3,DYNAMICprerequisites!AD$1,"")))</f>
        <v/>
      </c>
      <c r="AE57" s="219" t="str">
        <f>IF(MASTERprerequisitesMATRIX!Z54=1,DYNAMICprerequisites!AE$3,IF(MASTERprerequisitesMATRIX!Z54=2,DYNAMICprerequisites!AE$2,IF(MASTERprerequisitesMATRIX!Z54=3,DYNAMICprerequisites!AE$1,"")))</f>
        <v/>
      </c>
      <c r="AF57" s="219" t="str">
        <f>IF(MASTERprerequisitesMATRIX!AA54=1,DYNAMICprerequisites!AF$3,IF(MASTERprerequisitesMATRIX!AA54=2,DYNAMICprerequisites!AF$2,IF(MASTERprerequisitesMATRIX!AA54=3,DYNAMICprerequisites!AF$1,"")))</f>
        <v/>
      </c>
      <c r="AG57" s="219" t="str">
        <f>IF(MASTERprerequisitesMATRIX!AB54=1,DYNAMICprerequisites!AG$3,IF(MASTERprerequisitesMATRIX!AB54=2,DYNAMICprerequisites!AG$2,IF(MASTERprerequisitesMATRIX!AB54=3,DYNAMICprerequisites!AG$1,"")))</f>
        <v/>
      </c>
      <c r="AH57" s="219" t="str">
        <f>IF(MASTERprerequisitesMATRIX!AC54=1,DYNAMICprerequisites!AH$3,IF(MASTERprerequisitesMATRIX!AC54=2,DYNAMICprerequisites!AH$2,IF(MASTERprerequisitesMATRIX!AC54=3,DYNAMICprerequisites!AH$1,"")))</f>
        <v/>
      </c>
      <c r="AI57" s="219" t="str">
        <f>IF(MASTERprerequisitesMATRIX!AD54=1,DYNAMICprerequisites!AI$3,IF(MASTERprerequisitesMATRIX!AD54=2,DYNAMICprerequisites!AI$2,IF(MASTERprerequisitesMATRIX!AD54=3,DYNAMICprerequisites!AI$1,"")))</f>
        <v/>
      </c>
      <c r="AJ57" s="219" t="str">
        <f>IF(MASTERprerequisitesMATRIX!AE54=1,DYNAMICprerequisites!AJ$3,IF(MASTERprerequisitesMATRIX!AE54=2,DYNAMICprerequisites!AJ$2,IF(MASTERprerequisitesMATRIX!AE54=3,DYNAMICprerequisites!AJ$1,"")))</f>
        <v/>
      </c>
      <c r="AK57" s="219" t="str">
        <f>IF(MASTERprerequisitesMATRIX!AF54=1,DYNAMICprerequisites!AK$3,IF(MASTERprerequisitesMATRIX!AF54=2,DYNAMICprerequisites!AK$2,IF(MASTERprerequisitesMATRIX!AF54=3,DYNAMICprerequisites!AK$1,"")))</f>
        <v/>
      </c>
      <c r="AL57" s="219" t="str">
        <f>IF(MASTERprerequisitesMATRIX!AG54=1,DYNAMICprerequisites!AL$3,IF(MASTERprerequisitesMATRIX!AG54=2,DYNAMICprerequisites!AL$2,IF(MASTERprerequisitesMATRIX!AG54=3,DYNAMICprerequisites!AL$1,"")))</f>
        <v/>
      </c>
      <c r="AM57" s="219" t="str">
        <f>IF(MASTERprerequisitesMATRIX!AH54=1,DYNAMICprerequisites!AM$3,IF(MASTERprerequisitesMATRIX!AH54=2,DYNAMICprerequisites!AM$2,IF(MASTERprerequisitesMATRIX!AH54=3,DYNAMICprerequisites!AM$1,"")))</f>
        <v/>
      </c>
      <c r="AN57" s="219" t="str">
        <f>IF(MASTERprerequisitesMATRIX!AI54=1,DYNAMICprerequisites!AN$3,IF(MASTERprerequisitesMATRIX!AI54=2,DYNAMICprerequisites!AN$2,IF(MASTERprerequisitesMATRIX!AI54=3,DYNAMICprerequisites!AN$1,"")))</f>
        <v/>
      </c>
      <c r="AO57" s="219" t="str">
        <f>IF(MASTERprerequisitesMATRIX!AJ54=1,DYNAMICprerequisites!AO$3,IF(MASTERprerequisitesMATRIX!AJ54=2,DYNAMICprerequisites!AO$2,IF(MASTERprerequisitesMATRIX!AJ54=3,DYNAMICprerequisites!AO$1,"")))</f>
        <v/>
      </c>
      <c r="AP57" s="219" t="str">
        <f>IF(MASTERprerequisitesMATRIX!AK54=1,DYNAMICprerequisites!AP$3,IF(MASTERprerequisitesMATRIX!AK54=2,DYNAMICprerequisites!AP$2,IF(MASTERprerequisitesMATRIX!AK54=3,DYNAMICprerequisites!AP$1,"")))</f>
        <v/>
      </c>
      <c r="AQ57" s="219" t="str">
        <f>IF(MASTERprerequisitesMATRIX!AL54=1,DYNAMICprerequisites!AQ$3,IF(MASTERprerequisitesMATRIX!AL54=2,DYNAMICprerequisites!AQ$2,IF(MASTERprerequisitesMATRIX!AL54=3,DYNAMICprerequisites!AQ$1,"")))</f>
        <v/>
      </c>
      <c r="AR57" s="219" t="str">
        <f>IF(MASTERprerequisitesMATRIX!AM54=1,DYNAMICprerequisites!AR$3,IF(MASTERprerequisitesMATRIX!AM54=2,DYNAMICprerequisites!AR$2,IF(MASTERprerequisitesMATRIX!AM54=3,DYNAMICprerequisites!AR$1,"")))</f>
        <v/>
      </c>
      <c r="AS57" s="219" t="str">
        <f>IF(MASTERprerequisitesMATRIX!AN54=1,DYNAMICprerequisites!AS$3,IF(MASTERprerequisitesMATRIX!AN54=2,DYNAMICprerequisites!AS$2,IF(MASTERprerequisitesMATRIX!AN54=3,DYNAMICprerequisites!AS$1,"")))</f>
        <v/>
      </c>
      <c r="AT57" s="219" t="str">
        <f>IF(MASTERprerequisitesMATRIX!AO54=1,DYNAMICprerequisites!AT$3,IF(MASTERprerequisitesMATRIX!AO54=2,DYNAMICprerequisites!AT$2,IF(MASTERprerequisitesMATRIX!AO54=3,DYNAMICprerequisites!AT$1,"")))</f>
        <v/>
      </c>
      <c r="AU57" s="219" t="str">
        <f>IF(MASTERprerequisitesMATRIX!AP54=1,DYNAMICprerequisites!AU$3,IF(MASTERprerequisitesMATRIX!AP54=2,DYNAMICprerequisites!AU$2,IF(MASTERprerequisitesMATRIX!AP54=3,DYNAMICprerequisites!AU$1,"")))</f>
        <v/>
      </c>
      <c r="AV57" s="219" t="str">
        <f>IF(MASTERprerequisitesMATRIX!AQ54=1,DYNAMICprerequisites!AV$3,IF(MASTERprerequisitesMATRIX!AQ54=2,DYNAMICprerequisites!AV$2,IF(MASTERprerequisitesMATRIX!AQ54=3,DYNAMICprerequisites!AV$1,"")))</f>
        <v/>
      </c>
      <c r="AW57" s="219" t="str">
        <f>IF(MASTERprerequisitesMATRIX!AR54=1,DYNAMICprerequisites!AW$3,IF(MASTERprerequisitesMATRIX!AR54=2,DYNAMICprerequisites!AW$2,IF(MASTERprerequisitesMATRIX!AR54=3,DYNAMICprerequisites!AW$1,"")))</f>
        <v/>
      </c>
      <c r="AX57" s="219" t="str">
        <f>IF(MASTERprerequisitesMATRIX!AS54=1,DYNAMICprerequisites!AX$3,IF(MASTERprerequisitesMATRIX!AS54=2,DYNAMICprerequisites!AX$2,IF(MASTERprerequisitesMATRIX!AS54=3,DYNAMICprerequisites!AX$1,"")))</f>
        <v/>
      </c>
      <c r="AY57" s="219" t="str">
        <f>IF(MASTERprerequisitesMATRIX!AT54=1,DYNAMICprerequisites!AY$3,IF(MASTERprerequisitesMATRIX!AT54=2,DYNAMICprerequisites!AY$2,IF(MASTERprerequisitesMATRIX!AT54=3,DYNAMICprerequisites!AY$1,"")))</f>
        <v/>
      </c>
      <c r="AZ57" s="219" t="str">
        <f>IF(MASTERprerequisitesMATRIX!AU54=1,DYNAMICprerequisites!AZ$3,IF(MASTERprerequisitesMATRIX!AU54=2,DYNAMICprerequisites!AZ$2,IF(MASTERprerequisitesMATRIX!AU54=3,DYNAMICprerequisites!AZ$1,"")))</f>
        <v/>
      </c>
      <c r="BA57" s="219" t="str">
        <f>IF(MASTERprerequisitesMATRIX!AV54=1,DYNAMICprerequisites!BA$3,IF(MASTERprerequisitesMATRIX!AV54=2,DYNAMICprerequisites!BA$2,IF(MASTERprerequisitesMATRIX!AV54=3,DYNAMICprerequisites!BA$1,"")))</f>
        <v/>
      </c>
      <c r="BB57" s="219" t="str">
        <f>IF(MASTERprerequisitesMATRIX!AW54=1,DYNAMICprerequisites!BB$3,IF(MASTERprerequisitesMATRIX!AW54=2,DYNAMICprerequisites!BB$2,IF(MASTERprerequisitesMATRIX!AW54=3,DYNAMICprerequisites!BB$1,"")))</f>
        <v/>
      </c>
      <c r="BC57" s="219" t="str">
        <f>IF(MASTERprerequisitesMATRIX!AX54=1,DYNAMICprerequisites!BC$3,IF(MASTERprerequisitesMATRIX!AX54=2,DYNAMICprerequisites!BC$2,IF(MASTERprerequisitesMATRIX!AX54=3,DYNAMICprerequisites!BC$1,"")))</f>
        <v/>
      </c>
      <c r="BD57" s="219" t="str">
        <f>IF(MASTERprerequisitesMATRIX!AY54=1,DYNAMICprerequisites!BD$3,IF(MASTERprerequisitesMATRIX!AY54=2,DYNAMICprerequisites!BD$2,IF(MASTERprerequisitesMATRIX!AY54=3,DYNAMICprerequisites!BD$1,"")))</f>
        <v/>
      </c>
      <c r="BE57" s="219" t="str">
        <f>IF(MASTERprerequisitesMATRIX!AZ54=1,DYNAMICprerequisites!BE$3,IF(MASTERprerequisitesMATRIX!AZ54=2,DYNAMICprerequisites!BE$2,IF(MASTERprerequisitesMATRIX!AZ54=3,DYNAMICprerequisites!BE$1,"")))</f>
        <v/>
      </c>
      <c r="BF57" s="219" t="str">
        <f>IF(MASTERprerequisitesMATRIX!BA54=1,DYNAMICprerequisites!BF$3,IF(MASTERprerequisitesMATRIX!BA54=2,DYNAMICprerequisites!BF$2,IF(MASTERprerequisitesMATRIX!BA54=3,DYNAMICprerequisites!BF$1,"")))</f>
        <v/>
      </c>
      <c r="BG57" s="219" t="str">
        <f>IF(MASTERprerequisitesMATRIX!BB54=1,DYNAMICprerequisites!BG$3,IF(MASTERprerequisitesMATRIX!BB54=2,DYNAMICprerequisites!BG$2,IF(MASTERprerequisitesMATRIX!BB54=3,DYNAMICprerequisites!BG$1,"")))</f>
        <v/>
      </c>
      <c r="BH57" s="219" t="str">
        <f>IF(MASTERprerequisitesMATRIX!BC54=1,DYNAMICprerequisites!BH$3,IF(MASTERprerequisitesMATRIX!BC54=2,DYNAMICprerequisites!BH$2,IF(MASTERprerequisitesMATRIX!BC54=3,DYNAMICprerequisites!BH$1,"")))</f>
        <v/>
      </c>
      <c r="BI57" s="219" t="str">
        <f>IF(MASTERprerequisitesMATRIX!BD54=1,DYNAMICprerequisites!BI$3,IF(MASTERprerequisitesMATRIX!BD54=2,DYNAMICprerequisites!BI$2,IF(MASTERprerequisitesMATRIX!BD54=3,DYNAMICprerequisites!BI$1,"")))</f>
        <v/>
      </c>
      <c r="BJ57" s="219" t="str">
        <f>IF(MASTERprerequisitesMATRIX!BE54=1,DYNAMICprerequisites!BJ$3,IF(MASTERprerequisitesMATRIX!BE54=2,DYNAMICprerequisites!BJ$2,IF(MASTERprerequisitesMATRIX!BE54=3,DYNAMICprerequisites!BJ$1,"")))</f>
        <v/>
      </c>
      <c r="BK57" s="219" t="str">
        <f>IF(MASTERprerequisitesMATRIX!BF54=1,DYNAMICprerequisites!BK$3,IF(MASTERprerequisitesMATRIX!BF54=2,DYNAMICprerequisites!BK$2,IF(MASTERprerequisitesMATRIX!BF54=3,DYNAMICprerequisites!BK$1,"")))</f>
        <v/>
      </c>
      <c r="BL57" s="219" t="str">
        <f>IF(MASTERprerequisitesMATRIX!BG54=1,DYNAMICprerequisites!BL$3,IF(MASTERprerequisitesMATRIX!BG54=2,DYNAMICprerequisites!BL$2,IF(MASTERprerequisitesMATRIX!BG54=3,DYNAMICprerequisites!BL$1,"")))</f>
        <v/>
      </c>
      <c r="BM57" s="219" t="str">
        <f>IF(MASTERprerequisitesMATRIX!BH54=1,DYNAMICprerequisites!BM$3,IF(MASTERprerequisitesMATRIX!BH54=2,DYNAMICprerequisites!BM$2,IF(MASTERprerequisitesMATRIX!BH54=3,DYNAMICprerequisites!BM$1,"")))</f>
        <v/>
      </c>
      <c r="BN57" s="219" t="str">
        <f>IF(MASTERprerequisitesMATRIX!BI54=1,DYNAMICprerequisites!BN$3,IF(MASTERprerequisitesMATRIX!BI54=2,DYNAMICprerequisites!BN$2,IF(MASTERprerequisitesMATRIX!BI54=3,DYNAMICprerequisites!BN$1,"")))</f>
        <v/>
      </c>
      <c r="BO57" s="219" t="str">
        <f>IF(MASTERprerequisitesMATRIX!BJ54=1,DYNAMICprerequisites!BO$3,IF(MASTERprerequisitesMATRIX!BJ54=2,DYNAMICprerequisites!BO$2,IF(MASTERprerequisitesMATRIX!BJ54=3,DYNAMICprerequisites!BO$1,"")))</f>
        <v/>
      </c>
      <c r="BP57" s="219" t="str">
        <f>IF(MASTERprerequisitesMATRIX!BK54=1,DYNAMICprerequisites!BP$3,IF(MASTERprerequisitesMATRIX!BK54=2,DYNAMICprerequisites!BP$2,IF(MASTERprerequisitesMATRIX!BK54=3,DYNAMICprerequisites!BP$1,"")))</f>
        <v/>
      </c>
      <c r="BQ57" s="219" t="str">
        <f>IF(MASTERprerequisitesMATRIX!BL54=1,DYNAMICprerequisites!BQ$3,IF(MASTERprerequisitesMATRIX!BL54=2,DYNAMICprerequisites!BQ$2,IF(MASTERprerequisitesMATRIX!BL54=3,DYNAMICprerequisites!BQ$1,"")))</f>
        <v/>
      </c>
      <c r="BR57" s="219" t="str">
        <f>IF(MASTERprerequisitesMATRIX!BM54=1,DYNAMICprerequisites!BR$3,IF(MASTERprerequisitesMATRIX!BM54=2,DYNAMICprerequisites!BR$2,IF(MASTERprerequisitesMATRIX!BM54=3,DYNAMICprerequisites!BR$1,"")))</f>
        <v/>
      </c>
      <c r="BS57" s="219" t="str">
        <f>IF(MASTERprerequisitesMATRIX!BN54=1,DYNAMICprerequisites!BS$3,IF(MASTERprerequisitesMATRIX!BN54=2,DYNAMICprerequisites!BS$2,IF(MASTERprerequisitesMATRIX!BN54=3,DYNAMICprerequisites!BS$1,"")))</f>
        <v/>
      </c>
      <c r="BT57" s="219" t="str">
        <f>IF(MASTERprerequisitesMATRIX!BO54=1,DYNAMICprerequisites!BT$3,IF(MASTERprerequisitesMATRIX!BO54=2,DYNAMICprerequisites!BT$2,IF(MASTERprerequisitesMATRIX!BO54=3,DYNAMICprerequisites!BT$1,"")))</f>
        <v/>
      </c>
      <c r="BU57" s="219" t="str">
        <f>IF(MASTERprerequisitesMATRIX!BP54=1,DYNAMICprerequisites!BU$3,IF(MASTERprerequisitesMATRIX!BP54=2,DYNAMICprerequisites!BU$2,IF(MASTERprerequisitesMATRIX!BP54=3,DYNAMICprerequisites!BU$1,"")))</f>
        <v/>
      </c>
      <c r="BV57" s="219" t="str">
        <f>IF(MASTERprerequisitesMATRIX!BQ54=1,DYNAMICprerequisites!BV$3,IF(MASTERprerequisitesMATRIX!BQ54=2,DYNAMICprerequisites!BV$2,IF(MASTERprerequisitesMATRIX!BQ54=3,DYNAMICprerequisites!BV$1,"")))</f>
        <v/>
      </c>
      <c r="BW57" s="219" t="str">
        <f>IF(MASTERprerequisitesMATRIX!BR54=1,DYNAMICprerequisites!BW$3,IF(MASTERprerequisitesMATRIX!BR54=2,DYNAMICprerequisites!BW$2,IF(MASTERprerequisitesMATRIX!BR54=3,DYNAMICprerequisites!BW$1,"")))</f>
        <v/>
      </c>
      <c r="BX57" s="219" t="str">
        <f>IF(MASTERprerequisitesMATRIX!BS54=1,DYNAMICprerequisites!BX$3,IF(MASTERprerequisitesMATRIX!BS54=2,DYNAMICprerequisites!BX$2,IF(MASTERprerequisitesMATRIX!BS54=3,DYNAMICprerequisites!BX$1,"")))</f>
        <v/>
      </c>
      <c r="BY57" s="219" t="str">
        <f>IF(MASTERprerequisitesMATRIX!BT54=1,DYNAMICprerequisites!BY$3,IF(MASTERprerequisitesMATRIX!BT54=2,DYNAMICprerequisites!BY$2,IF(MASTERprerequisitesMATRIX!BT54=3,DYNAMICprerequisites!BY$1,"")))</f>
        <v/>
      </c>
      <c r="BZ57" s="219" t="str">
        <f>IF(MASTERprerequisitesMATRIX!BU54=1,DYNAMICprerequisites!BZ$3,IF(MASTERprerequisitesMATRIX!BU54=2,DYNAMICprerequisites!BZ$2,IF(MASTERprerequisitesMATRIX!BU54=3,DYNAMICprerequisites!BZ$1,"")))</f>
        <v/>
      </c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  <c r="EM57" s="219"/>
      <c r="EN57" s="219"/>
      <c r="EO57" s="219"/>
      <c r="EP57" s="219"/>
      <c r="EQ57" s="219"/>
      <c r="ER57" s="219"/>
      <c r="ES57" s="219"/>
      <c r="ET57" s="219"/>
      <c r="EU57" s="219"/>
      <c r="EV57" s="219"/>
      <c r="EW57" s="219"/>
      <c r="EX57" s="219"/>
      <c r="EY57" s="219"/>
      <c r="EZ57" s="219"/>
      <c r="FA57" s="219"/>
      <c r="FB57" s="219"/>
      <c r="FC57" s="219"/>
      <c r="FD57" s="219"/>
      <c r="FE57" s="219"/>
      <c r="FF57" s="219"/>
      <c r="FG57" s="219"/>
      <c r="FH57" s="219"/>
      <c r="FI57" s="219"/>
      <c r="FJ57" s="219"/>
      <c r="FK57" s="219"/>
      <c r="FL57" s="219"/>
      <c r="FM57" s="219"/>
      <c r="FN57" s="219"/>
      <c r="FO57" s="219"/>
      <c r="FP57" s="219"/>
      <c r="FQ57" s="219"/>
      <c r="FR57" s="219"/>
      <c r="FS57" s="219"/>
      <c r="FT57" s="219"/>
      <c r="FU57" s="219"/>
      <c r="FV57" s="219"/>
      <c r="FW57" s="219"/>
      <c r="FX57" s="219"/>
      <c r="FY57" s="219"/>
      <c r="FZ57" s="219"/>
      <c r="GA57" s="219"/>
      <c r="GB57" s="219"/>
      <c r="GC57" s="219"/>
      <c r="GD57" s="219"/>
      <c r="GE57" s="219"/>
      <c r="GF57" s="219"/>
      <c r="GG57" s="219"/>
      <c r="GH57" s="219"/>
      <c r="GI57" s="219"/>
      <c r="GJ57" s="219"/>
      <c r="GK57" s="219"/>
      <c r="GL57" s="219"/>
      <c r="GM57" s="219"/>
      <c r="GN57" s="219"/>
      <c r="GO57" s="219"/>
      <c r="GP57" s="219"/>
      <c r="GQ57" s="219"/>
      <c r="GR57" s="219"/>
      <c r="GS57" s="219"/>
      <c r="GT57" s="219"/>
      <c r="GU57" s="219"/>
      <c r="GV57" s="219"/>
      <c r="GW57" s="219"/>
      <c r="GX57" s="219"/>
      <c r="GY57" s="219"/>
      <c r="GZ57" s="219"/>
      <c r="HA57" s="219"/>
      <c r="HB57" s="219"/>
      <c r="HC57" s="219"/>
      <c r="HD57" s="219"/>
      <c r="HE57" s="219"/>
      <c r="HF57" s="219"/>
      <c r="HG57" s="219"/>
      <c r="HH57" s="219"/>
      <c r="HI57" s="219"/>
      <c r="HJ57" s="219"/>
      <c r="HK57" s="219"/>
      <c r="HL57" s="219"/>
      <c r="HM57" s="219"/>
      <c r="HN57" s="219"/>
      <c r="HO57" s="219"/>
      <c r="HP57" s="219"/>
      <c r="HQ57" s="219"/>
      <c r="HR57" s="219"/>
      <c r="HS57" s="219"/>
      <c r="HT57" s="219"/>
      <c r="HU57" s="219"/>
      <c r="HV57" s="219"/>
      <c r="HW57" s="219"/>
      <c r="HX57" s="219"/>
      <c r="HY57" s="219"/>
      <c r="HZ57" s="219"/>
      <c r="IA57" s="219"/>
      <c r="IB57" s="219"/>
      <c r="IC57" s="219"/>
      <c r="ID57" s="219"/>
      <c r="IE57" s="219"/>
      <c r="IF57" s="219"/>
      <c r="IG57" s="219"/>
      <c r="IH57" s="219"/>
      <c r="II57" s="219"/>
      <c r="IJ57" s="219"/>
      <c r="IK57" s="219"/>
      <c r="IL57" s="219"/>
      <c r="IM57" s="219"/>
      <c r="IN57" s="219"/>
      <c r="IO57" s="219"/>
      <c r="IP57" s="219"/>
      <c r="IQ57" s="219"/>
      <c r="IR57" s="219"/>
      <c r="IS57" s="219"/>
      <c r="IT57" s="219"/>
      <c r="IU57" s="219"/>
      <c r="IV57" s="219"/>
      <c r="IW57" s="219"/>
      <c r="IX57" s="219"/>
      <c r="IY57" s="219"/>
      <c r="IZ57" s="219"/>
      <c r="JA57" s="219"/>
      <c r="JB57" s="219"/>
      <c r="JC57" s="219"/>
      <c r="JD57" s="219"/>
      <c r="JE57" s="219"/>
      <c r="JF57" s="219"/>
      <c r="JG57" s="219"/>
      <c r="JH57" s="219"/>
      <c r="JI57" s="219"/>
      <c r="JJ57" s="219"/>
      <c r="JK57" s="219"/>
      <c r="JL57" s="219"/>
      <c r="JM57" s="219"/>
      <c r="JN57" s="219"/>
      <c r="JO57" s="219"/>
      <c r="JP57" s="219"/>
      <c r="JQ57" s="219"/>
      <c r="JR57" s="219"/>
      <c r="JS57" s="219"/>
      <c r="JT57" s="219"/>
      <c r="JU57" s="219"/>
      <c r="JV57" s="219"/>
      <c r="JW57" s="219"/>
      <c r="JX57" s="219"/>
      <c r="JY57" s="219"/>
      <c r="JZ57" s="219"/>
      <c r="KA57" s="219"/>
      <c r="KB57" s="219"/>
      <c r="KC57" s="219"/>
      <c r="KD57" s="219"/>
      <c r="KE57" s="219"/>
      <c r="KF57" s="219"/>
      <c r="KG57" s="219"/>
      <c r="KH57" s="219"/>
      <c r="KI57" s="219"/>
      <c r="KJ57" s="219"/>
      <c r="KK57" s="219"/>
      <c r="KL57" s="219"/>
      <c r="KM57" s="219"/>
      <c r="KN57" s="219"/>
      <c r="KO57" s="219"/>
      <c r="KP57" s="219"/>
      <c r="KQ57" s="219"/>
      <c r="KR57" s="219"/>
      <c r="KS57" s="219"/>
      <c r="KT57" s="219"/>
      <c r="KU57" s="219"/>
      <c r="KV57" s="219"/>
      <c r="KW57" s="219"/>
      <c r="KX57" s="219"/>
      <c r="KY57" s="219"/>
      <c r="KZ57" s="219"/>
      <c r="LA57" s="219"/>
      <c r="LB57" s="219"/>
      <c r="LC57" s="219"/>
      <c r="LD57" s="219"/>
      <c r="LE57" s="219"/>
    </row>
    <row r="58" spans="1:317" x14ac:dyDescent="0.25">
      <c r="A58" s="214" t="str">
        <f t="shared" si="8"/>
        <v>FRE 305</v>
      </c>
      <c r="B58" s="214" t="str">
        <f t="shared" si="9"/>
        <v>VAR</v>
      </c>
      <c r="C58" s="214" t="str">
        <f t="shared" si="10"/>
        <v>French Civilization and Culture</v>
      </c>
      <c r="D58" s="214" t="str">
        <f t="shared" si="11"/>
        <v>FRE 204</v>
      </c>
      <c r="E58" s="214" t="str">
        <f t="shared" ca="1" si="12"/>
        <v>FRE 204</v>
      </c>
      <c r="F58" s="211" t="str">
        <f>MASTERprerequisitesMATRIX!A55</f>
        <v>FRE 305</v>
      </c>
      <c r="G58" s="211" t="str">
        <f>MASTERprerequisitesMATRIX!B55</f>
        <v>VAR</v>
      </c>
      <c r="H58" s="211" t="str">
        <f>MASTERprerequisitesMATRIX!C55</f>
        <v>French Civilization and Culture</v>
      </c>
      <c r="I58" s="211" t="str">
        <f>MASTERprerequisitesMATRIX!D55</f>
        <v>FRE 204</v>
      </c>
      <c r="J58" s="218" t="str">
        <f>IF(MASTERprerequisitesMATRIX!E55=1,DYNAMICprerequisites!J$3,IF(MASTERprerequisitesMATRIX!E55=2,DYNAMICprerequisites!J$2,IF(MASTERprerequisitesMATRIX!E55=3,DYNAMICprerequisites!J$1,"")))</f>
        <v/>
      </c>
      <c r="K58" s="219" t="str">
        <f>IF(MASTERprerequisitesMATRIX!F55=1,DYNAMICprerequisites!K$3,IF(MASTERprerequisitesMATRIX!F55=2,DYNAMICprerequisites!K$2,IF(MASTERprerequisitesMATRIX!F55=3,DYNAMICprerequisites!K$1,"")))</f>
        <v/>
      </c>
      <c r="L58" s="219" t="str">
        <f>IF(MASTERprerequisitesMATRIX!G55=1,DYNAMICprerequisites!L$3,IF(MASTERprerequisitesMATRIX!G55=2,DYNAMICprerequisites!L$2,IF(MASTERprerequisitesMATRIX!G55=3,DYNAMICprerequisites!L$1,"")))</f>
        <v/>
      </c>
      <c r="M58" s="219" t="str">
        <f>IF(MASTERprerequisitesMATRIX!H55=1,DYNAMICprerequisites!M$3,IF(MASTERprerequisitesMATRIX!H55=2,DYNAMICprerequisites!M$2,IF(MASTERprerequisitesMATRIX!H55=3,DYNAMICprerequisites!M$1,"")))</f>
        <v/>
      </c>
      <c r="N58" s="219" t="str">
        <f>IF(MASTERprerequisitesMATRIX!I55=1,DYNAMICprerequisites!N$3,IF(MASTERprerequisitesMATRIX!I55=2,DYNAMICprerequisites!N$2,IF(MASTERprerequisitesMATRIX!I55=3,DYNAMICprerequisites!N$1,"")))</f>
        <v/>
      </c>
      <c r="O58" s="219" t="str">
        <f>IF(MASTERprerequisitesMATRIX!J55=1,DYNAMICprerequisites!O$3,IF(MASTERprerequisitesMATRIX!J55=2,DYNAMICprerequisites!O$2,IF(MASTERprerequisitesMATRIX!J55=3,DYNAMICprerequisites!O$1,"")))</f>
        <v/>
      </c>
      <c r="P58" s="219" t="str">
        <f>IF(MASTERprerequisitesMATRIX!K55=1,DYNAMICprerequisites!P$3,IF(MASTERprerequisitesMATRIX!K55=2,DYNAMICprerequisites!P$2,IF(MASTERprerequisitesMATRIX!K55=3,DYNAMICprerequisites!P$1,"")))</f>
        <v/>
      </c>
      <c r="Q58" s="219" t="str">
        <f>IF(MASTERprerequisitesMATRIX!L55=1,DYNAMICprerequisites!Q$3,IF(MASTERprerequisitesMATRIX!L55=2,DYNAMICprerequisites!Q$2,IF(MASTERprerequisitesMATRIX!L55=3,DYNAMICprerequisites!Q$1,"")))</f>
        <v/>
      </c>
      <c r="R58" s="219" t="str">
        <f>IF(MASTERprerequisitesMATRIX!M55=1,DYNAMICprerequisites!R$3,IF(MASTERprerequisitesMATRIX!M55=2,DYNAMICprerequisites!R$2,IF(MASTERprerequisitesMATRIX!M55=3,DYNAMICprerequisites!R$1,"")))</f>
        <v/>
      </c>
      <c r="S58" s="219" t="str">
        <f>IF(MASTERprerequisitesMATRIX!N55=1,DYNAMICprerequisites!S$3,IF(MASTERprerequisitesMATRIX!N55=2,DYNAMICprerequisites!S$2,IF(MASTERprerequisitesMATRIX!N55=3,DYNAMICprerequisites!S$1,"")))</f>
        <v/>
      </c>
      <c r="T58" s="219" t="str">
        <f>IF(MASTERprerequisitesMATRIX!O55=1,DYNAMICprerequisites!T$3,IF(MASTERprerequisitesMATRIX!O55=2,DYNAMICprerequisites!T$2,IF(MASTERprerequisitesMATRIX!O55=3,DYNAMICprerequisites!T$1,"")))</f>
        <v/>
      </c>
      <c r="U58" s="219" t="str">
        <f>IF(MASTERprerequisitesMATRIX!P55=1,DYNAMICprerequisites!U$3,IF(MASTERprerequisitesMATRIX!P55=2,DYNAMICprerequisites!U$2,IF(MASTERprerequisitesMATRIX!P55=3,DYNAMICprerequisites!U$1,"")))</f>
        <v/>
      </c>
      <c r="V58" s="219" t="str">
        <f>IF(MASTERprerequisitesMATRIX!Q55=1,DYNAMICprerequisites!V$3,IF(MASTERprerequisitesMATRIX!Q55=2,DYNAMICprerequisites!V$2,IF(MASTERprerequisitesMATRIX!Q55=3,DYNAMICprerequisites!V$1,"")))</f>
        <v/>
      </c>
      <c r="W58" s="219" t="str">
        <f>IF(MASTERprerequisitesMATRIX!R55=1,DYNAMICprerequisites!W$3,IF(MASTERprerequisitesMATRIX!R55=2,DYNAMICprerequisites!W$2,IF(MASTERprerequisitesMATRIX!R55=3,DYNAMICprerequisites!W$1,"")))</f>
        <v/>
      </c>
      <c r="X58" s="219" t="str">
        <f>IF(MASTERprerequisitesMATRIX!S55=1,DYNAMICprerequisites!X$3,IF(MASTERprerequisitesMATRIX!S55=2,DYNAMICprerequisites!X$2,IF(MASTERprerequisitesMATRIX!S55=3,DYNAMICprerequisites!X$1,"")))</f>
        <v/>
      </c>
      <c r="Y58" s="219" t="str">
        <f>IF(MASTERprerequisitesMATRIX!T55=1,DYNAMICprerequisites!Y$3,IF(MASTERprerequisitesMATRIX!T55=2,DYNAMICprerequisites!Y$2,IF(MASTERprerequisitesMATRIX!T55=3,DYNAMICprerequisites!Y$1,"")))</f>
        <v/>
      </c>
      <c r="Z58" s="219" t="str">
        <f>IF(MASTERprerequisitesMATRIX!U55=1,DYNAMICprerequisites!Z$3,IF(MASTERprerequisitesMATRIX!U55=2,DYNAMICprerequisites!Z$2,IF(MASTERprerequisitesMATRIX!U55=3,DYNAMICprerequisites!Z$1,"")))</f>
        <v/>
      </c>
      <c r="AA58" s="219" t="str">
        <f>IF(MASTERprerequisitesMATRIX!V55=1,DYNAMICprerequisites!AA$3,IF(MASTERprerequisitesMATRIX!V55=2,DYNAMICprerequisites!AA$2,IF(MASTERprerequisitesMATRIX!V55=3,DYNAMICprerequisites!AA$1,"")))</f>
        <v/>
      </c>
      <c r="AB58" s="218" t="str">
        <f ca="1">IF(MASTERprerequisitesMATRIX!W55=1,DYNAMICprerequisites!AB$3,IF(MASTERprerequisitesMATRIX!W55=2,DYNAMICprerequisites!AB$2,IF(MASTERprerequisitesMATRIX!W55=3,DYNAMICprerequisites!AB$1,"")))</f>
        <v xml:space="preserve"> FRE 204 </v>
      </c>
      <c r="AC58" s="219" t="str">
        <f>IF(MASTERprerequisitesMATRIX!X55=1,DYNAMICprerequisites!AC$3,IF(MASTERprerequisitesMATRIX!X55=2,DYNAMICprerequisites!AC$2,IF(MASTERprerequisitesMATRIX!X55=3,DYNAMICprerequisites!AC$1,"")))</f>
        <v/>
      </c>
      <c r="AD58" s="219" t="str">
        <f>IF(MASTERprerequisitesMATRIX!Y55=1,DYNAMICprerequisites!AD$3,IF(MASTERprerequisitesMATRIX!Y55=2,DYNAMICprerequisites!AD$2,IF(MASTERprerequisitesMATRIX!Y55=3,DYNAMICprerequisites!AD$1,"")))</f>
        <v/>
      </c>
      <c r="AE58" s="219" t="str">
        <f>IF(MASTERprerequisitesMATRIX!Z55=1,DYNAMICprerequisites!AE$3,IF(MASTERprerequisitesMATRIX!Z55=2,DYNAMICprerequisites!AE$2,IF(MASTERprerequisitesMATRIX!Z55=3,DYNAMICprerequisites!AE$1,"")))</f>
        <v/>
      </c>
      <c r="AF58" s="219" t="str">
        <f>IF(MASTERprerequisitesMATRIX!AA55=1,DYNAMICprerequisites!AF$3,IF(MASTERprerequisitesMATRIX!AA55=2,DYNAMICprerequisites!AF$2,IF(MASTERprerequisitesMATRIX!AA55=3,DYNAMICprerequisites!AF$1,"")))</f>
        <v/>
      </c>
      <c r="AG58" s="219" t="str">
        <f>IF(MASTERprerequisitesMATRIX!AB55=1,DYNAMICprerequisites!AG$3,IF(MASTERprerequisitesMATRIX!AB55=2,DYNAMICprerequisites!AG$2,IF(MASTERprerequisitesMATRIX!AB55=3,DYNAMICprerequisites!AG$1,"")))</f>
        <v/>
      </c>
      <c r="AH58" s="219" t="str">
        <f>IF(MASTERprerequisitesMATRIX!AC55=1,DYNAMICprerequisites!AH$3,IF(MASTERprerequisitesMATRIX!AC55=2,DYNAMICprerequisites!AH$2,IF(MASTERprerequisitesMATRIX!AC55=3,DYNAMICprerequisites!AH$1,"")))</f>
        <v/>
      </c>
      <c r="AI58" s="219" t="str">
        <f>IF(MASTERprerequisitesMATRIX!AD55=1,DYNAMICprerequisites!AI$3,IF(MASTERprerequisitesMATRIX!AD55=2,DYNAMICprerequisites!AI$2,IF(MASTERprerequisitesMATRIX!AD55=3,DYNAMICprerequisites!AI$1,"")))</f>
        <v/>
      </c>
      <c r="AJ58" s="219" t="str">
        <f>IF(MASTERprerequisitesMATRIX!AE55=1,DYNAMICprerequisites!AJ$3,IF(MASTERprerequisitesMATRIX!AE55=2,DYNAMICprerequisites!AJ$2,IF(MASTERprerequisitesMATRIX!AE55=3,DYNAMICprerequisites!AJ$1,"")))</f>
        <v/>
      </c>
      <c r="AK58" s="219" t="str">
        <f>IF(MASTERprerequisitesMATRIX!AF55=1,DYNAMICprerequisites!AK$3,IF(MASTERprerequisitesMATRIX!AF55=2,DYNAMICprerequisites!AK$2,IF(MASTERprerequisitesMATRIX!AF55=3,DYNAMICprerequisites!AK$1,"")))</f>
        <v/>
      </c>
      <c r="AL58" s="219" t="str">
        <f>IF(MASTERprerequisitesMATRIX!AG55=1,DYNAMICprerequisites!AL$3,IF(MASTERprerequisitesMATRIX!AG55=2,DYNAMICprerequisites!AL$2,IF(MASTERprerequisitesMATRIX!AG55=3,DYNAMICprerequisites!AL$1,"")))</f>
        <v/>
      </c>
      <c r="AM58" s="219" t="str">
        <f>IF(MASTERprerequisitesMATRIX!AH55=1,DYNAMICprerequisites!AM$3,IF(MASTERprerequisitesMATRIX!AH55=2,DYNAMICprerequisites!AM$2,IF(MASTERprerequisitesMATRIX!AH55=3,DYNAMICprerequisites!AM$1,"")))</f>
        <v/>
      </c>
      <c r="AN58" s="219" t="str">
        <f>IF(MASTERprerequisitesMATRIX!AI55=1,DYNAMICprerequisites!AN$3,IF(MASTERprerequisitesMATRIX!AI55=2,DYNAMICprerequisites!AN$2,IF(MASTERprerequisitesMATRIX!AI55=3,DYNAMICprerequisites!AN$1,"")))</f>
        <v/>
      </c>
      <c r="AO58" s="219" t="str">
        <f>IF(MASTERprerequisitesMATRIX!AJ55=1,DYNAMICprerequisites!AO$3,IF(MASTERprerequisitesMATRIX!AJ55=2,DYNAMICprerequisites!AO$2,IF(MASTERprerequisitesMATRIX!AJ55=3,DYNAMICprerequisites!AO$1,"")))</f>
        <v/>
      </c>
      <c r="AP58" s="219" t="str">
        <f>IF(MASTERprerequisitesMATRIX!AK55=1,DYNAMICprerequisites!AP$3,IF(MASTERprerequisitesMATRIX!AK55=2,DYNAMICprerequisites!AP$2,IF(MASTERprerequisitesMATRIX!AK55=3,DYNAMICprerequisites!AP$1,"")))</f>
        <v/>
      </c>
      <c r="AQ58" s="219" t="str">
        <f>IF(MASTERprerequisitesMATRIX!AL55=1,DYNAMICprerequisites!AQ$3,IF(MASTERprerequisitesMATRIX!AL55=2,DYNAMICprerequisites!AQ$2,IF(MASTERprerequisitesMATRIX!AL55=3,DYNAMICprerequisites!AQ$1,"")))</f>
        <v/>
      </c>
      <c r="AR58" s="219" t="str">
        <f>IF(MASTERprerequisitesMATRIX!AM55=1,DYNAMICprerequisites!AR$3,IF(MASTERprerequisitesMATRIX!AM55=2,DYNAMICprerequisites!AR$2,IF(MASTERprerequisitesMATRIX!AM55=3,DYNAMICprerequisites!AR$1,"")))</f>
        <v/>
      </c>
      <c r="AS58" s="219" t="str">
        <f>IF(MASTERprerequisitesMATRIX!AN55=1,DYNAMICprerequisites!AS$3,IF(MASTERprerequisitesMATRIX!AN55=2,DYNAMICprerequisites!AS$2,IF(MASTERprerequisitesMATRIX!AN55=3,DYNAMICprerequisites!AS$1,"")))</f>
        <v/>
      </c>
      <c r="AT58" s="219" t="str">
        <f>IF(MASTERprerequisitesMATRIX!AO55=1,DYNAMICprerequisites!AT$3,IF(MASTERprerequisitesMATRIX!AO55=2,DYNAMICprerequisites!AT$2,IF(MASTERprerequisitesMATRIX!AO55=3,DYNAMICprerequisites!AT$1,"")))</f>
        <v/>
      </c>
      <c r="AU58" s="219" t="str">
        <f>IF(MASTERprerequisitesMATRIX!AP55=1,DYNAMICprerequisites!AU$3,IF(MASTERprerequisitesMATRIX!AP55=2,DYNAMICprerequisites!AU$2,IF(MASTERprerequisitesMATRIX!AP55=3,DYNAMICprerequisites!AU$1,"")))</f>
        <v/>
      </c>
      <c r="AV58" s="219" t="str">
        <f>IF(MASTERprerequisitesMATRIX!AQ55=1,DYNAMICprerequisites!AV$3,IF(MASTERprerequisitesMATRIX!AQ55=2,DYNAMICprerequisites!AV$2,IF(MASTERprerequisitesMATRIX!AQ55=3,DYNAMICprerequisites!AV$1,"")))</f>
        <v/>
      </c>
      <c r="AW58" s="219" t="str">
        <f>IF(MASTERprerequisitesMATRIX!AR55=1,DYNAMICprerequisites!AW$3,IF(MASTERprerequisitesMATRIX!AR55=2,DYNAMICprerequisites!AW$2,IF(MASTERprerequisitesMATRIX!AR55=3,DYNAMICprerequisites!AW$1,"")))</f>
        <v/>
      </c>
      <c r="AX58" s="219" t="str">
        <f>IF(MASTERprerequisitesMATRIX!AS55=1,DYNAMICprerequisites!AX$3,IF(MASTERprerequisitesMATRIX!AS55=2,DYNAMICprerequisites!AX$2,IF(MASTERprerequisitesMATRIX!AS55=3,DYNAMICprerequisites!AX$1,"")))</f>
        <v/>
      </c>
      <c r="AY58" s="219" t="str">
        <f>IF(MASTERprerequisitesMATRIX!AT55=1,DYNAMICprerequisites!AY$3,IF(MASTERprerequisitesMATRIX!AT55=2,DYNAMICprerequisites!AY$2,IF(MASTERprerequisitesMATRIX!AT55=3,DYNAMICprerequisites!AY$1,"")))</f>
        <v/>
      </c>
      <c r="AZ58" s="219" t="str">
        <f>IF(MASTERprerequisitesMATRIX!AU55=1,DYNAMICprerequisites!AZ$3,IF(MASTERprerequisitesMATRIX!AU55=2,DYNAMICprerequisites!AZ$2,IF(MASTERprerequisitesMATRIX!AU55=3,DYNAMICprerequisites!AZ$1,"")))</f>
        <v/>
      </c>
      <c r="BA58" s="219" t="str">
        <f>IF(MASTERprerequisitesMATRIX!AV55=1,DYNAMICprerequisites!BA$3,IF(MASTERprerequisitesMATRIX!AV55=2,DYNAMICprerequisites!BA$2,IF(MASTERprerequisitesMATRIX!AV55=3,DYNAMICprerequisites!BA$1,"")))</f>
        <v/>
      </c>
      <c r="BB58" s="219" t="str">
        <f>IF(MASTERprerequisitesMATRIX!AW55=1,DYNAMICprerequisites!BB$3,IF(MASTERprerequisitesMATRIX!AW55=2,DYNAMICprerequisites!BB$2,IF(MASTERprerequisitesMATRIX!AW55=3,DYNAMICprerequisites!BB$1,"")))</f>
        <v/>
      </c>
      <c r="BC58" s="219" t="str">
        <f>IF(MASTERprerequisitesMATRIX!AX55=1,DYNAMICprerequisites!BC$3,IF(MASTERprerequisitesMATRIX!AX55=2,DYNAMICprerequisites!BC$2,IF(MASTERprerequisitesMATRIX!AX55=3,DYNAMICprerequisites!BC$1,"")))</f>
        <v/>
      </c>
      <c r="BD58" s="219" t="str">
        <f>IF(MASTERprerequisitesMATRIX!AY55=1,DYNAMICprerequisites!BD$3,IF(MASTERprerequisitesMATRIX!AY55=2,DYNAMICprerequisites!BD$2,IF(MASTERprerequisitesMATRIX!AY55=3,DYNAMICprerequisites!BD$1,"")))</f>
        <v/>
      </c>
      <c r="BE58" s="219" t="str">
        <f>IF(MASTERprerequisitesMATRIX!AZ55=1,DYNAMICprerequisites!BE$3,IF(MASTERprerequisitesMATRIX!AZ55=2,DYNAMICprerequisites!BE$2,IF(MASTERprerequisitesMATRIX!AZ55=3,DYNAMICprerequisites!BE$1,"")))</f>
        <v/>
      </c>
      <c r="BF58" s="219" t="str">
        <f>IF(MASTERprerequisitesMATRIX!BA55=1,DYNAMICprerequisites!BF$3,IF(MASTERprerequisitesMATRIX!BA55=2,DYNAMICprerequisites!BF$2,IF(MASTERprerequisitesMATRIX!BA55=3,DYNAMICprerequisites!BF$1,"")))</f>
        <v/>
      </c>
      <c r="BG58" s="219" t="str">
        <f>IF(MASTERprerequisitesMATRIX!BB55=1,DYNAMICprerequisites!BG$3,IF(MASTERprerequisitesMATRIX!BB55=2,DYNAMICprerequisites!BG$2,IF(MASTERprerequisitesMATRIX!BB55=3,DYNAMICprerequisites!BG$1,"")))</f>
        <v/>
      </c>
      <c r="BH58" s="219" t="str">
        <f>IF(MASTERprerequisitesMATRIX!BC55=1,DYNAMICprerequisites!BH$3,IF(MASTERprerequisitesMATRIX!BC55=2,DYNAMICprerequisites!BH$2,IF(MASTERprerequisitesMATRIX!BC55=3,DYNAMICprerequisites!BH$1,"")))</f>
        <v/>
      </c>
      <c r="BI58" s="219" t="str">
        <f>IF(MASTERprerequisitesMATRIX!BD55=1,DYNAMICprerequisites!BI$3,IF(MASTERprerequisitesMATRIX!BD55=2,DYNAMICprerequisites!BI$2,IF(MASTERprerequisitesMATRIX!BD55=3,DYNAMICprerequisites!BI$1,"")))</f>
        <v/>
      </c>
      <c r="BJ58" s="219" t="str">
        <f>IF(MASTERprerequisitesMATRIX!BE55=1,DYNAMICprerequisites!BJ$3,IF(MASTERprerequisitesMATRIX!BE55=2,DYNAMICprerequisites!BJ$2,IF(MASTERprerequisitesMATRIX!BE55=3,DYNAMICprerequisites!BJ$1,"")))</f>
        <v/>
      </c>
      <c r="BK58" s="219" t="str">
        <f>IF(MASTERprerequisitesMATRIX!BF55=1,DYNAMICprerequisites!BK$3,IF(MASTERprerequisitesMATRIX!BF55=2,DYNAMICprerequisites!BK$2,IF(MASTERprerequisitesMATRIX!BF55=3,DYNAMICprerequisites!BK$1,"")))</f>
        <v/>
      </c>
      <c r="BL58" s="219" t="str">
        <f>IF(MASTERprerequisitesMATRIX!BG55=1,DYNAMICprerequisites!BL$3,IF(MASTERprerequisitesMATRIX!BG55=2,DYNAMICprerequisites!BL$2,IF(MASTERprerequisitesMATRIX!BG55=3,DYNAMICprerequisites!BL$1,"")))</f>
        <v/>
      </c>
      <c r="BM58" s="219" t="str">
        <f>IF(MASTERprerequisitesMATRIX!BH55=1,DYNAMICprerequisites!BM$3,IF(MASTERprerequisitesMATRIX!BH55=2,DYNAMICprerequisites!BM$2,IF(MASTERprerequisitesMATRIX!BH55=3,DYNAMICprerequisites!BM$1,"")))</f>
        <v/>
      </c>
      <c r="BN58" s="219" t="str">
        <f>IF(MASTERprerequisitesMATRIX!BI55=1,DYNAMICprerequisites!BN$3,IF(MASTERprerequisitesMATRIX!BI55=2,DYNAMICprerequisites!BN$2,IF(MASTERprerequisitesMATRIX!BI55=3,DYNAMICprerequisites!BN$1,"")))</f>
        <v/>
      </c>
      <c r="BO58" s="219" t="str">
        <f>IF(MASTERprerequisitesMATRIX!BJ55=1,DYNAMICprerequisites!BO$3,IF(MASTERprerequisitesMATRIX!BJ55=2,DYNAMICprerequisites!BO$2,IF(MASTERprerequisitesMATRIX!BJ55=3,DYNAMICprerequisites!BO$1,"")))</f>
        <v/>
      </c>
      <c r="BP58" s="219" t="str">
        <f>IF(MASTERprerequisitesMATRIX!BK55=1,DYNAMICprerequisites!BP$3,IF(MASTERprerequisitesMATRIX!BK55=2,DYNAMICprerequisites!BP$2,IF(MASTERprerequisitesMATRIX!BK55=3,DYNAMICprerequisites!BP$1,"")))</f>
        <v/>
      </c>
      <c r="BQ58" s="219" t="str">
        <f>IF(MASTERprerequisitesMATRIX!BL55=1,DYNAMICprerequisites!BQ$3,IF(MASTERprerequisitesMATRIX!BL55=2,DYNAMICprerequisites!BQ$2,IF(MASTERprerequisitesMATRIX!BL55=3,DYNAMICprerequisites!BQ$1,"")))</f>
        <v/>
      </c>
      <c r="BR58" s="219" t="str">
        <f>IF(MASTERprerequisitesMATRIX!BM55=1,DYNAMICprerequisites!BR$3,IF(MASTERprerequisitesMATRIX!BM55=2,DYNAMICprerequisites!BR$2,IF(MASTERprerequisitesMATRIX!BM55=3,DYNAMICprerequisites!BR$1,"")))</f>
        <v/>
      </c>
      <c r="BS58" s="219" t="str">
        <f>IF(MASTERprerequisitesMATRIX!BN55=1,DYNAMICprerequisites!BS$3,IF(MASTERprerequisitesMATRIX!BN55=2,DYNAMICprerequisites!BS$2,IF(MASTERprerequisitesMATRIX!BN55=3,DYNAMICprerequisites!BS$1,"")))</f>
        <v/>
      </c>
      <c r="BT58" s="219" t="str">
        <f>IF(MASTERprerequisitesMATRIX!BO55=1,DYNAMICprerequisites!BT$3,IF(MASTERprerequisitesMATRIX!BO55=2,DYNAMICprerequisites!BT$2,IF(MASTERprerequisitesMATRIX!BO55=3,DYNAMICprerequisites!BT$1,"")))</f>
        <v/>
      </c>
      <c r="BU58" s="219" t="str">
        <f>IF(MASTERprerequisitesMATRIX!BP55=1,DYNAMICprerequisites!BU$3,IF(MASTERprerequisitesMATRIX!BP55=2,DYNAMICprerequisites!BU$2,IF(MASTERprerequisitesMATRIX!BP55=3,DYNAMICprerequisites!BU$1,"")))</f>
        <v/>
      </c>
      <c r="BV58" s="219" t="str">
        <f>IF(MASTERprerequisitesMATRIX!BQ55=1,DYNAMICprerequisites!BV$3,IF(MASTERprerequisitesMATRIX!BQ55=2,DYNAMICprerequisites!BV$2,IF(MASTERprerequisitesMATRIX!BQ55=3,DYNAMICprerequisites!BV$1,"")))</f>
        <v/>
      </c>
      <c r="BW58" s="219" t="str">
        <f>IF(MASTERprerequisitesMATRIX!BR55=1,DYNAMICprerequisites!BW$3,IF(MASTERprerequisitesMATRIX!BR55=2,DYNAMICprerequisites!BW$2,IF(MASTERprerequisitesMATRIX!BR55=3,DYNAMICprerequisites!BW$1,"")))</f>
        <v/>
      </c>
      <c r="BX58" s="219" t="str">
        <f>IF(MASTERprerequisitesMATRIX!BS55=1,DYNAMICprerequisites!BX$3,IF(MASTERprerequisitesMATRIX!BS55=2,DYNAMICprerequisites!BX$2,IF(MASTERprerequisitesMATRIX!BS55=3,DYNAMICprerequisites!BX$1,"")))</f>
        <v/>
      </c>
      <c r="BY58" s="219" t="str">
        <f>IF(MASTERprerequisitesMATRIX!BT55=1,DYNAMICprerequisites!BY$3,IF(MASTERprerequisitesMATRIX!BT55=2,DYNAMICprerequisites!BY$2,IF(MASTERprerequisitesMATRIX!BT55=3,DYNAMICprerequisites!BY$1,"")))</f>
        <v/>
      </c>
      <c r="BZ58" s="219" t="str">
        <f>IF(MASTERprerequisitesMATRIX!BU55=1,DYNAMICprerequisites!BZ$3,IF(MASTERprerequisitesMATRIX!BU55=2,DYNAMICprerequisites!BZ$2,IF(MASTERprerequisitesMATRIX!BU55=3,DYNAMICprerequisites!BZ$1,"")))</f>
        <v/>
      </c>
      <c r="CA58" s="219"/>
      <c r="CB58" s="219"/>
      <c r="CC58" s="219"/>
      <c r="CD58" s="219"/>
      <c r="CE58" s="219"/>
      <c r="CF58" s="219"/>
      <c r="CG58" s="219"/>
      <c r="CH58" s="219"/>
      <c r="CI58" s="219"/>
      <c r="CJ58" s="219"/>
      <c r="CK58" s="219"/>
      <c r="CL58" s="219"/>
      <c r="CM58" s="219"/>
      <c r="CN58" s="219"/>
      <c r="CO58" s="219"/>
      <c r="CP58" s="219"/>
      <c r="CQ58" s="219"/>
      <c r="CR58" s="219"/>
      <c r="CS58" s="219"/>
      <c r="CT58" s="219"/>
      <c r="CU58" s="219"/>
      <c r="CV58" s="219"/>
      <c r="CW58" s="219"/>
      <c r="CX58" s="219"/>
      <c r="CY58" s="219"/>
      <c r="CZ58" s="219"/>
      <c r="DA58" s="219"/>
      <c r="DB58" s="219"/>
      <c r="DC58" s="219"/>
      <c r="DD58" s="219"/>
      <c r="DE58" s="219"/>
      <c r="DF58" s="219"/>
      <c r="DG58" s="219"/>
      <c r="DH58" s="219"/>
      <c r="DI58" s="219"/>
      <c r="DJ58" s="219"/>
      <c r="DK58" s="219"/>
      <c r="DL58" s="219"/>
      <c r="DM58" s="219"/>
      <c r="DN58" s="219"/>
      <c r="DO58" s="219"/>
      <c r="DP58" s="219"/>
      <c r="DQ58" s="219"/>
      <c r="DR58" s="219"/>
      <c r="DS58" s="219"/>
      <c r="DT58" s="219"/>
      <c r="DU58" s="219"/>
      <c r="DV58" s="219"/>
      <c r="DW58" s="219"/>
      <c r="DX58" s="219"/>
      <c r="DY58" s="219"/>
      <c r="DZ58" s="219"/>
      <c r="EA58" s="219"/>
      <c r="EB58" s="219"/>
      <c r="EC58" s="219"/>
      <c r="ED58" s="219"/>
      <c r="EE58" s="219"/>
      <c r="EF58" s="219"/>
      <c r="EG58" s="219"/>
      <c r="EH58" s="219"/>
      <c r="EI58" s="219"/>
      <c r="EJ58" s="219"/>
      <c r="EK58" s="219"/>
      <c r="EL58" s="219"/>
      <c r="EM58" s="219"/>
      <c r="EN58" s="219"/>
      <c r="EO58" s="219"/>
      <c r="EP58" s="219"/>
      <c r="EQ58" s="219"/>
      <c r="ER58" s="219"/>
      <c r="ES58" s="219"/>
      <c r="ET58" s="219"/>
      <c r="EU58" s="219"/>
      <c r="EV58" s="219"/>
      <c r="EW58" s="219"/>
      <c r="EX58" s="219"/>
      <c r="EY58" s="219"/>
      <c r="EZ58" s="219"/>
      <c r="FA58" s="219"/>
      <c r="FB58" s="219"/>
      <c r="FC58" s="219"/>
      <c r="FD58" s="219"/>
      <c r="FE58" s="219"/>
      <c r="FF58" s="219"/>
      <c r="FG58" s="219"/>
      <c r="FH58" s="219"/>
      <c r="FI58" s="219"/>
      <c r="FJ58" s="219"/>
      <c r="FK58" s="219"/>
      <c r="FL58" s="219"/>
      <c r="FM58" s="219"/>
      <c r="FN58" s="219"/>
      <c r="FO58" s="219"/>
      <c r="FP58" s="219"/>
      <c r="FQ58" s="219"/>
      <c r="FR58" s="219"/>
      <c r="FS58" s="219"/>
      <c r="FT58" s="219"/>
      <c r="FU58" s="219"/>
      <c r="FV58" s="219"/>
      <c r="FW58" s="219"/>
      <c r="FX58" s="219"/>
      <c r="FY58" s="219"/>
      <c r="FZ58" s="219"/>
      <c r="GA58" s="219"/>
      <c r="GB58" s="219"/>
      <c r="GC58" s="219"/>
      <c r="GD58" s="219"/>
      <c r="GE58" s="219"/>
      <c r="GF58" s="219"/>
      <c r="GG58" s="219"/>
      <c r="GH58" s="219"/>
      <c r="GI58" s="219"/>
      <c r="GJ58" s="219"/>
      <c r="GK58" s="219"/>
      <c r="GL58" s="219"/>
      <c r="GM58" s="219"/>
      <c r="GN58" s="219"/>
      <c r="GO58" s="219"/>
      <c r="GP58" s="219"/>
      <c r="GQ58" s="219"/>
      <c r="GR58" s="219"/>
      <c r="GS58" s="219"/>
      <c r="GT58" s="219"/>
      <c r="GU58" s="219"/>
      <c r="GV58" s="219"/>
      <c r="GW58" s="219"/>
      <c r="GX58" s="219"/>
      <c r="GY58" s="219"/>
      <c r="GZ58" s="219"/>
      <c r="HA58" s="219"/>
      <c r="HB58" s="219"/>
      <c r="HC58" s="219"/>
      <c r="HD58" s="219"/>
      <c r="HE58" s="219"/>
      <c r="HF58" s="219"/>
      <c r="HG58" s="219"/>
      <c r="HH58" s="219"/>
      <c r="HI58" s="219"/>
      <c r="HJ58" s="219"/>
      <c r="HK58" s="219"/>
      <c r="HL58" s="219"/>
      <c r="HM58" s="219"/>
      <c r="HN58" s="219"/>
      <c r="HO58" s="219"/>
      <c r="HP58" s="219"/>
      <c r="HQ58" s="219"/>
      <c r="HR58" s="219"/>
      <c r="HS58" s="219"/>
      <c r="HT58" s="219"/>
      <c r="HU58" s="219"/>
      <c r="HV58" s="219"/>
      <c r="HW58" s="219"/>
      <c r="HX58" s="219"/>
      <c r="HY58" s="219"/>
      <c r="HZ58" s="219"/>
      <c r="IA58" s="219"/>
      <c r="IB58" s="219"/>
      <c r="IC58" s="219"/>
      <c r="ID58" s="219"/>
      <c r="IE58" s="219"/>
      <c r="IF58" s="219"/>
      <c r="IG58" s="219"/>
      <c r="IH58" s="219"/>
      <c r="II58" s="219"/>
      <c r="IJ58" s="219"/>
      <c r="IK58" s="219"/>
      <c r="IL58" s="219"/>
      <c r="IM58" s="219"/>
      <c r="IN58" s="219"/>
      <c r="IO58" s="219"/>
      <c r="IP58" s="219"/>
      <c r="IQ58" s="219"/>
      <c r="IR58" s="219"/>
      <c r="IS58" s="219"/>
      <c r="IT58" s="219"/>
      <c r="IU58" s="219"/>
      <c r="IV58" s="219"/>
      <c r="IW58" s="219"/>
      <c r="IX58" s="219"/>
      <c r="IY58" s="219"/>
      <c r="IZ58" s="219"/>
      <c r="JA58" s="219"/>
      <c r="JB58" s="219"/>
      <c r="JC58" s="219"/>
      <c r="JD58" s="219"/>
      <c r="JE58" s="219"/>
      <c r="JF58" s="219"/>
      <c r="JG58" s="219"/>
      <c r="JH58" s="219"/>
      <c r="JI58" s="219"/>
      <c r="JJ58" s="219"/>
      <c r="JK58" s="219"/>
      <c r="JL58" s="219"/>
      <c r="JM58" s="219"/>
      <c r="JN58" s="219"/>
      <c r="JO58" s="219"/>
      <c r="JP58" s="219"/>
      <c r="JQ58" s="219"/>
      <c r="JR58" s="219"/>
      <c r="JS58" s="219"/>
      <c r="JT58" s="219"/>
      <c r="JU58" s="219"/>
      <c r="JV58" s="219"/>
      <c r="JW58" s="219"/>
      <c r="JX58" s="219"/>
      <c r="JY58" s="219"/>
      <c r="JZ58" s="219"/>
      <c r="KA58" s="219"/>
      <c r="KB58" s="219"/>
      <c r="KC58" s="219"/>
      <c r="KD58" s="219"/>
      <c r="KE58" s="219"/>
      <c r="KF58" s="219"/>
      <c r="KG58" s="219"/>
      <c r="KH58" s="219"/>
      <c r="KI58" s="219"/>
      <c r="KJ58" s="219"/>
      <c r="KK58" s="219"/>
      <c r="KL58" s="219"/>
      <c r="KM58" s="219"/>
      <c r="KN58" s="219"/>
      <c r="KO58" s="219"/>
      <c r="KP58" s="219"/>
      <c r="KQ58" s="219"/>
      <c r="KR58" s="219"/>
      <c r="KS58" s="219"/>
      <c r="KT58" s="219"/>
      <c r="KU58" s="219"/>
      <c r="KV58" s="219"/>
      <c r="KW58" s="219"/>
      <c r="KX58" s="219"/>
      <c r="KY58" s="219"/>
      <c r="KZ58" s="219"/>
      <c r="LA58" s="219"/>
      <c r="LB58" s="219"/>
      <c r="LC58" s="219"/>
      <c r="LD58" s="219"/>
      <c r="LE58" s="219"/>
    </row>
    <row r="59" spans="1:317" x14ac:dyDescent="0.25">
      <c r="A59" s="214" t="str">
        <f t="shared" si="8"/>
        <v>FRE 306</v>
      </c>
      <c r="B59" s="214" t="str">
        <f t="shared" si="9"/>
        <v>VAR</v>
      </c>
      <c r="C59" s="214" t="str">
        <f t="shared" si="10"/>
        <v>Business French</v>
      </c>
      <c r="D59" s="214" t="str">
        <f t="shared" si="11"/>
        <v>FRE 204</v>
      </c>
      <c r="E59" s="214" t="str">
        <f t="shared" ca="1" si="12"/>
        <v>FRE 204</v>
      </c>
      <c r="F59" s="211" t="str">
        <f>MASTERprerequisitesMATRIX!A56</f>
        <v>FRE 306</v>
      </c>
      <c r="G59" s="211" t="str">
        <f>MASTERprerequisitesMATRIX!B56</f>
        <v>VAR</v>
      </c>
      <c r="H59" s="211" t="str">
        <f>MASTERprerequisitesMATRIX!C56</f>
        <v>Business French</v>
      </c>
      <c r="I59" s="211" t="str">
        <f>MASTERprerequisitesMATRIX!D56</f>
        <v>FRE 204</v>
      </c>
      <c r="J59" s="218" t="str">
        <f>IF(MASTERprerequisitesMATRIX!E56=1,DYNAMICprerequisites!J$3,IF(MASTERprerequisitesMATRIX!E56=2,DYNAMICprerequisites!J$2,IF(MASTERprerequisitesMATRIX!E56=3,DYNAMICprerequisites!J$1,"")))</f>
        <v/>
      </c>
      <c r="K59" s="219" t="str">
        <f>IF(MASTERprerequisitesMATRIX!F56=1,DYNAMICprerequisites!K$3,IF(MASTERprerequisitesMATRIX!F56=2,DYNAMICprerequisites!K$2,IF(MASTERprerequisitesMATRIX!F56=3,DYNAMICprerequisites!K$1,"")))</f>
        <v/>
      </c>
      <c r="L59" s="219" t="str">
        <f>IF(MASTERprerequisitesMATRIX!G56=1,DYNAMICprerequisites!L$3,IF(MASTERprerequisitesMATRIX!G56=2,DYNAMICprerequisites!L$2,IF(MASTERprerequisitesMATRIX!G56=3,DYNAMICprerequisites!L$1,"")))</f>
        <v/>
      </c>
      <c r="M59" s="219" t="str">
        <f>IF(MASTERprerequisitesMATRIX!H56=1,DYNAMICprerequisites!M$3,IF(MASTERprerequisitesMATRIX!H56=2,DYNAMICprerequisites!M$2,IF(MASTERprerequisitesMATRIX!H56=3,DYNAMICprerequisites!M$1,"")))</f>
        <v/>
      </c>
      <c r="N59" s="219" t="str">
        <f>IF(MASTERprerequisitesMATRIX!I56=1,DYNAMICprerequisites!N$3,IF(MASTERprerequisitesMATRIX!I56=2,DYNAMICprerequisites!N$2,IF(MASTERprerequisitesMATRIX!I56=3,DYNAMICprerequisites!N$1,"")))</f>
        <v/>
      </c>
      <c r="O59" s="219" t="str">
        <f>IF(MASTERprerequisitesMATRIX!J56=1,DYNAMICprerequisites!O$3,IF(MASTERprerequisitesMATRIX!J56=2,DYNAMICprerequisites!O$2,IF(MASTERprerequisitesMATRIX!J56=3,DYNAMICprerequisites!O$1,"")))</f>
        <v/>
      </c>
      <c r="P59" s="219" t="str">
        <f>IF(MASTERprerequisitesMATRIX!K56=1,DYNAMICprerequisites!P$3,IF(MASTERprerequisitesMATRIX!K56=2,DYNAMICprerequisites!P$2,IF(MASTERprerequisitesMATRIX!K56=3,DYNAMICprerequisites!P$1,"")))</f>
        <v/>
      </c>
      <c r="Q59" s="219" t="str">
        <f>IF(MASTERprerequisitesMATRIX!L56=1,DYNAMICprerequisites!Q$3,IF(MASTERprerequisitesMATRIX!L56=2,DYNAMICprerequisites!Q$2,IF(MASTERprerequisitesMATRIX!L56=3,DYNAMICprerequisites!Q$1,"")))</f>
        <v/>
      </c>
      <c r="R59" s="219" t="str">
        <f>IF(MASTERprerequisitesMATRIX!M56=1,DYNAMICprerequisites!R$3,IF(MASTERprerequisitesMATRIX!M56=2,DYNAMICprerequisites!R$2,IF(MASTERprerequisitesMATRIX!M56=3,DYNAMICprerequisites!R$1,"")))</f>
        <v/>
      </c>
      <c r="S59" s="219" t="str">
        <f>IF(MASTERprerequisitesMATRIX!N56=1,DYNAMICprerequisites!S$3,IF(MASTERprerequisitesMATRIX!N56=2,DYNAMICprerequisites!S$2,IF(MASTERprerequisitesMATRIX!N56=3,DYNAMICprerequisites!S$1,"")))</f>
        <v/>
      </c>
      <c r="T59" s="219" t="str">
        <f>IF(MASTERprerequisitesMATRIX!O56=1,DYNAMICprerequisites!T$3,IF(MASTERprerequisitesMATRIX!O56=2,DYNAMICprerequisites!T$2,IF(MASTERprerequisitesMATRIX!O56=3,DYNAMICprerequisites!T$1,"")))</f>
        <v/>
      </c>
      <c r="U59" s="219" t="str">
        <f>IF(MASTERprerequisitesMATRIX!P56=1,DYNAMICprerequisites!U$3,IF(MASTERprerequisitesMATRIX!P56=2,DYNAMICprerequisites!U$2,IF(MASTERprerequisitesMATRIX!P56=3,DYNAMICprerequisites!U$1,"")))</f>
        <v/>
      </c>
      <c r="V59" s="219" t="str">
        <f>IF(MASTERprerequisitesMATRIX!Q56=1,DYNAMICprerequisites!V$3,IF(MASTERprerequisitesMATRIX!Q56=2,DYNAMICprerequisites!V$2,IF(MASTERprerequisitesMATRIX!Q56=3,DYNAMICprerequisites!V$1,"")))</f>
        <v/>
      </c>
      <c r="W59" s="219" t="str">
        <f>IF(MASTERprerequisitesMATRIX!R56=1,DYNAMICprerequisites!W$3,IF(MASTERprerequisitesMATRIX!R56=2,DYNAMICprerequisites!W$2,IF(MASTERprerequisitesMATRIX!R56=3,DYNAMICprerequisites!W$1,"")))</f>
        <v/>
      </c>
      <c r="X59" s="219" t="str">
        <f>IF(MASTERprerequisitesMATRIX!S56=1,DYNAMICprerequisites!X$3,IF(MASTERprerequisitesMATRIX!S56=2,DYNAMICprerequisites!X$2,IF(MASTERprerequisitesMATRIX!S56=3,DYNAMICprerequisites!X$1,"")))</f>
        <v/>
      </c>
      <c r="Y59" s="219" t="str">
        <f>IF(MASTERprerequisitesMATRIX!T56=1,DYNAMICprerequisites!Y$3,IF(MASTERprerequisitesMATRIX!T56=2,DYNAMICprerequisites!Y$2,IF(MASTERprerequisitesMATRIX!T56=3,DYNAMICprerequisites!Y$1,"")))</f>
        <v/>
      </c>
      <c r="Z59" s="219" t="str">
        <f>IF(MASTERprerequisitesMATRIX!U56=1,DYNAMICprerequisites!Z$3,IF(MASTERprerequisitesMATRIX!U56=2,DYNAMICprerequisites!Z$2,IF(MASTERprerequisitesMATRIX!U56=3,DYNAMICprerequisites!Z$1,"")))</f>
        <v/>
      </c>
      <c r="AA59" s="219" t="str">
        <f>IF(MASTERprerequisitesMATRIX!V56=1,DYNAMICprerequisites!AA$3,IF(MASTERprerequisitesMATRIX!V56=2,DYNAMICprerequisites!AA$2,IF(MASTERprerequisitesMATRIX!V56=3,DYNAMICprerequisites!AA$1,"")))</f>
        <v/>
      </c>
      <c r="AB59" s="218" t="str">
        <f ca="1">IF(MASTERprerequisitesMATRIX!W56=1,DYNAMICprerequisites!AB$3,IF(MASTERprerequisitesMATRIX!W56=2,DYNAMICprerequisites!AB$2,IF(MASTERprerequisitesMATRIX!W56=3,DYNAMICprerequisites!AB$1,"")))</f>
        <v xml:space="preserve"> FRE 204 </v>
      </c>
      <c r="AC59" s="219" t="str">
        <f>IF(MASTERprerequisitesMATRIX!X56=1,DYNAMICprerequisites!AC$3,IF(MASTERprerequisitesMATRIX!X56=2,DYNAMICprerequisites!AC$2,IF(MASTERprerequisitesMATRIX!X56=3,DYNAMICprerequisites!AC$1,"")))</f>
        <v/>
      </c>
      <c r="AD59" s="219" t="str">
        <f>IF(MASTERprerequisitesMATRIX!Y56=1,DYNAMICprerequisites!AD$3,IF(MASTERprerequisitesMATRIX!Y56=2,DYNAMICprerequisites!AD$2,IF(MASTERprerequisitesMATRIX!Y56=3,DYNAMICprerequisites!AD$1,"")))</f>
        <v/>
      </c>
      <c r="AE59" s="219" t="str">
        <f>IF(MASTERprerequisitesMATRIX!Z56=1,DYNAMICprerequisites!AE$3,IF(MASTERprerequisitesMATRIX!Z56=2,DYNAMICprerequisites!AE$2,IF(MASTERprerequisitesMATRIX!Z56=3,DYNAMICprerequisites!AE$1,"")))</f>
        <v/>
      </c>
      <c r="AF59" s="219" t="str">
        <f>IF(MASTERprerequisitesMATRIX!AA56=1,DYNAMICprerequisites!AF$3,IF(MASTERprerequisitesMATRIX!AA56=2,DYNAMICprerequisites!AF$2,IF(MASTERprerequisitesMATRIX!AA56=3,DYNAMICprerequisites!AF$1,"")))</f>
        <v/>
      </c>
      <c r="AG59" s="219" t="str">
        <f>IF(MASTERprerequisitesMATRIX!AB56=1,DYNAMICprerequisites!AG$3,IF(MASTERprerequisitesMATRIX!AB56=2,DYNAMICprerequisites!AG$2,IF(MASTERprerequisitesMATRIX!AB56=3,DYNAMICprerequisites!AG$1,"")))</f>
        <v/>
      </c>
      <c r="AH59" s="219" t="str">
        <f>IF(MASTERprerequisitesMATRIX!AC56=1,DYNAMICprerequisites!AH$3,IF(MASTERprerequisitesMATRIX!AC56=2,DYNAMICprerequisites!AH$2,IF(MASTERprerequisitesMATRIX!AC56=3,DYNAMICprerequisites!AH$1,"")))</f>
        <v/>
      </c>
      <c r="AI59" s="219" t="str">
        <f>IF(MASTERprerequisitesMATRIX!AD56=1,DYNAMICprerequisites!AI$3,IF(MASTERprerequisitesMATRIX!AD56=2,DYNAMICprerequisites!AI$2,IF(MASTERprerequisitesMATRIX!AD56=3,DYNAMICprerequisites!AI$1,"")))</f>
        <v/>
      </c>
      <c r="AJ59" s="219" t="str">
        <f>IF(MASTERprerequisitesMATRIX!AE56=1,DYNAMICprerequisites!AJ$3,IF(MASTERprerequisitesMATRIX!AE56=2,DYNAMICprerequisites!AJ$2,IF(MASTERprerequisitesMATRIX!AE56=3,DYNAMICprerequisites!AJ$1,"")))</f>
        <v/>
      </c>
      <c r="AK59" s="219" t="str">
        <f>IF(MASTERprerequisitesMATRIX!AF56=1,DYNAMICprerequisites!AK$3,IF(MASTERprerequisitesMATRIX!AF56=2,DYNAMICprerequisites!AK$2,IF(MASTERprerequisitesMATRIX!AF56=3,DYNAMICprerequisites!AK$1,"")))</f>
        <v/>
      </c>
      <c r="AL59" s="219" t="str">
        <f>IF(MASTERprerequisitesMATRIX!AG56=1,DYNAMICprerequisites!AL$3,IF(MASTERprerequisitesMATRIX!AG56=2,DYNAMICprerequisites!AL$2,IF(MASTERprerequisitesMATRIX!AG56=3,DYNAMICprerequisites!AL$1,"")))</f>
        <v/>
      </c>
      <c r="AM59" s="219" t="str">
        <f>IF(MASTERprerequisitesMATRIX!AH56=1,DYNAMICprerequisites!AM$3,IF(MASTERprerequisitesMATRIX!AH56=2,DYNAMICprerequisites!AM$2,IF(MASTERprerequisitesMATRIX!AH56=3,DYNAMICprerequisites!AM$1,"")))</f>
        <v/>
      </c>
      <c r="AN59" s="219" t="str">
        <f>IF(MASTERprerequisitesMATRIX!AI56=1,DYNAMICprerequisites!AN$3,IF(MASTERprerequisitesMATRIX!AI56=2,DYNAMICprerequisites!AN$2,IF(MASTERprerequisitesMATRIX!AI56=3,DYNAMICprerequisites!AN$1,"")))</f>
        <v/>
      </c>
      <c r="AO59" s="219" t="str">
        <f>IF(MASTERprerequisitesMATRIX!AJ56=1,DYNAMICprerequisites!AO$3,IF(MASTERprerequisitesMATRIX!AJ56=2,DYNAMICprerequisites!AO$2,IF(MASTERprerequisitesMATRIX!AJ56=3,DYNAMICprerequisites!AO$1,"")))</f>
        <v/>
      </c>
      <c r="AP59" s="219" t="str">
        <f>IF(MASTERprerequisitesMATRIX!AK56=1,DYNAMICprerequisites!AP$3,IF(MASTERprerequisitesMATRIX!AK56=2,DYNAMICprerequisites!AP$2,IF(MASTERprerequisitesMATRIX!AK56=3,DYNAMICprerequisites!AP$1,"")))</f>
        <v/>
      </c>
      <c r="AQ59" s="219" t="str">
        <f>IF(MASTERprerequisitesMATRIX!AL56=1,DYNAMICprerequisites!AQ$3,IF(MASTERprerequisitesMATRIX!AL56=2,DYNAMICprerequisites!AQ$2,IF(MASTERprerequisitesMATRIX!AL56=3,DYNAMICprerequisites!AQ$1,"")))</f>
        <v/>
      </c>
      <c r="AR59" s="219" t="str">
        <f>IF(MASTERprerequisitesMATRIX!AM56=1,DYNAMICprerequisites!AR$3,IF(MASTERprerequisitesMATRIX!AM56=2,DYNAMICprerequisites!AR$2,IF(MASTERprerequisitesMATRIX!AM56=3,DYNAMICprerequisites!AR$1,"")))</f>
        <v/>
      </c>
      <c r="AS59" s="219" t="str">
        <f>IF(MASTERprerequisitesMATRIX!AN56=1,DYNAMICprerequisites!AS$3,IF(MASTERprerequisitesMATRIX!AN56=2,DYNAMICprerequisites!AS$2,IF(MASTERprerequisitesMATRIX!AN56=3,DYNAMICprerequisites!AS$1,"")))</f>
        <v/>
      </c>
      <c r="AT59" s="219" t="str">
        <f>IF(MASTERprerequisitesMATRIX!AO56=1,DYNAMICprerequisites!AT$3,IF(MASTERprerequisitesMATRIX!AO56=2,DYNAMICprerequisites!AT$2,IF(MASTERprerequisitesMATRIX!AO56=3,DYNAMICprerequisites!AT$1,"")))</f>
        <v/>
      </c>
      <c r="AU59" s="219" t="str">
        <f>IF(MASTERprerequisitesMATRIX!AP56=1,DYNAMICprerequisites!AU$3,IF(MASTERprerequisitesMATRIX!AP56=2,DYNAMICprerequisites!AU$2,IF(MASTERprerequisitesMATRIX!AP56=3,DYNAMICprerequisites!AU$1,"")))</f>
        <v/>
      </c>
      <c r="AV59" s="219" t="str">
        <f>IF(MASTERprerequisitesMATRIX!AQ56=1,DYNAMICprerequisites!AV$3,IF(MASTERprerequisitesMATRIX!AQ56=2,DYNAMICprerequisites!AV$2,IF(MASTERprerequisitesMATRIX!AQ56=3,DYNAMICprerequisites!AV$1,"")))</f>
        <v/>
      </c>
      <c r="AW59" s="219" t="str">
        <f>IF(MASTERprerequisitesMATRIX!AR56=1,DYNAMICprerequisites!AW$3,IF(MASTERprerequisitesMATRIX!AR56=2,DYNAMICprerequisites!AW$2,IF(MASTERprerequisitesMATRIX!AR56=3,DYNAMICprerequisites!AW$1,"")))</f>
        <v/>
      </c>
      <c r="AX59" s="219" t="str">
        <f>IF(MASTERprerequisitesMATRIX!AS56=1,DYNAMICprerequisites!AX$3,IF(MASTERprerequisitesMATRIX!AS56=2,DYNAMICprerequisites!AX$2,IF(MASTERprerequisitesMATRIX!AS56=3,DYNAMICprerequisites!AX$1,"")))</f>
        <v/>
      </c>
      <c r="AY59" s="219" t="str">
        <f>IF(MASTERprerequisitesMATRIX!AT56=1,DYNAMICprerequisites!AY$3,IF(MASTERprerequisitesMATRIX!AT56=2,DYNAMICprerequisites!AY$2,IF(MASTERprerequisitesMATRIX!AT56=3,DYNAMICprerequisites!AY$1,"")))</f>
        <v/>
      </c>
      <c r="AZ59" s="219" t="str">
        <f>IF(MASTERprerequisitesMATRIX!AU56=1,DYNAMICprerequisites!AZ$3,IF(MASTERprerequisitesMATRIX!AU56=2,DYNAMICprerequisites!AZ$2,IF(MASTERprerequisitesMATRIX!AU56=3,DYNAMICprerequisites!AZ$1,"")))</f>
        <v/>
      </c>
      <c r="BA59" s="219" t="str">
        <f>IF(MASTERprerequisitesMATRIX!AV56=1,DYNAMICprerequisites!BA$3,IF(MASTERprerequisitesMATRIX!AV56=2,DYNAMICprerequisites!BA$2,IF(MASTERprerequisitesMATRIX!AV56=3,DYNAMICprerequisites!BA$1,"")))</f>
        <v/>
      </c>
      <c r="BB59" s="219" t="str">
        <f>IF(MASTERprerequisitesMATRIX!AW56=1,DYNAMICprerequisites!BB$3,IF(MASTERprerequisitesMATRIX!AW56=2,DYNAMICprerequisites!BB$2,IF(MASTERprerequisitesMATRIX!AW56=3,DYNAMICprerequisites!BB$1,"")))</f>
        <v/>
      </c>
      <c r="BC59" s="219" t="str">
        <f>IF(MASTERprerequisitesMATRIX!AX56=1,DYNAMICprerequisites!BC$3,IF(MASTERprerequisitesMATRIX!AX56=2,DYNAMICprerequisites!BC$2,IF(MASTERprerequisitesMATRIX!AX56=3,DYNAMICprerequisites!BC$1,"")))</f>
        <v/>
      </c>
      <c r="BD59" s="219" t="str">
        <f>IF(MASTERprerequisitesMATRIX!AY56=1,DYNAMICprerequisites!BD$3,IF(MASTERprerequisitesMATRIX!AY56=2,DYNAMICprerequisites!BD$2,IF(MASTERprerequisitesMATRIX!AY56=3,DYNAMICprerequisites!BD$1,"")))</f>
        <v/>
      </c>
      <c r="BE59" s="219" t="str">
        <f>IF(MASTERprerequisitesMATRIX!AZ56=1,DYNAMICprerequisites!BE$3,IF(MASTERprerequisitesMATRIX!AZ56=2,DYNAMICprerequisites!BE$2,IF(MASTERprerequisitesMATRIX!AZ56=3,DYNAMICprerequisites!BE$1,"")))</f>
        <v/>
      </c>
      <c r="BF59" s="219" t="str">
        <f>IF(MASTERprerequisitesMATRIX!BA56=1,DYNAMICprerequisites!BF$3,IF(MASTERprerequisitesMATRIX!BA56=2,DYNAMICprerequisites!BF$2,IF(MASTERprerequisitesMATRIX!BA56=3,DYNAMICprerequisites!BF$1,"")))</f>
        <v/>
      </c>
      <c r="BG59" s="219" t="str">
        <f>IF(MASTERprerequisitesMATRIX!BB56=1,DYNAMICprerequisites!BG$3,IF(MASTERprerequisitesMATRIX!BB56=2,DYNAMICprerequisites!BG$2,IF(MASTERprerequisitesMATRIX!BB56=3,DYNAMICprerequisites!BG$1,"")))</f>
        <v/>
      </c>
      <c r="BH59" s="219" t="str">
        <f>IF(MASTERprerequisitesMATRIX!BC56=1,DYNAMICprerequisites!BH$3,IF(MASTERprerequisitesMATRIX!BC56=2,DYNAMICprerequisites!BH$2,IF(MASTERprerequisitesMATRIX!BC56=3,DYNAMICprerequisites!BH$1,"")))</f>
        <v/>
      </c>
      <c r="BI59" s="219" t="str">
        <f>IF(MASTERprerequisitesMATRIX!BD56=1,DYNAMICprerequisites!BI$3,IF(MASTERprerequisitesMATRIX!BD56=2,DYNAMICprerequisites!BI$2,IF(MASTERprerequisitesMATRIX!BD56=3,DYNAMICprerequisites!BI$1,"")))</f>
        <v/>
      </c>
      <c r="BJ59" s="219" t="str">
        <f>IF(MASTERprerequisitesMATRIX!BE56=1,DYNAMICprerequisites!BJ$3,IF(MASTERprerequisitesMATRIX!BE56=2,DYNAMICprerequisites!BJ$2,IF(MASTERprerequisitesMATRIX!BE56=3,DYNAMICprerequisites!BJ$1,"")))</f>
        <v/>
      </c>
      <c r="BK59" s="219" t="str">
        <f>IF(MASTERprerequisitesMATRIX!BF56=1,DYNAMICprerequisites!BK$3,IF(MASTERprerequisitesMATRIX!BF56=2,DYNAMICprerequisites!BK$2,IF(MASTERprerequisitesMATRIX!BF56=3,DYNAMICprerequisites!BK$1,"")))</f>
        <v/>
      </c>
      <c r="BL59" s="219" t="str">
        <f>IF(MASTERprerequisitesMATRIX!BG56=1,DYNAMICprerequisites!BL$3,IF(MASTERprerequisitesMATRIX!BG56=2,DYNAMICprerequisites!BL$2,IF(MASTERprerequisitesMATRIX!BG56=3,DYNAMICprerequisites!BL$1,"")))</f>
        <v/>
      </c>
      <c r="BM59" s="219" t="str">
        <f>IF(MASTERprerequisitesMATRIX!BH56=1,DYNAMICprerequisites!BM$3,IF(MASTERprerequisitesMATRIX!BH56=2,DYNAMICprerequisites!BM$2,IF(MASTERprerequisitesMATRIX!BH56=3,DYNAMICprerequisites!BM$1,"")))</f>
        <v/>
      </c>
      <c r="BN59" s="219" t="str">
        <f>IF(MASTERprerequisitesMATRIX!BI56=1,DYNAMICprerequisites!BN$3,IF(MASTERprerequisitesMATRIX!BI56=2,DYNAMICprerequisites!BN$2,IF(MASTERprerequisitesMATRIX!BI56=3,DYNAMICprerequisites!BN$1,"")))</f>
        <v/>
      </c>
      <c r="BO59" s="219" t="str">
        <f>IF(MASTERprerequisitesMATRIX!BJ56=1,DYNAMICprerequisites!BO$3,IF(MASTERprerequisitesMATRIX!BJ56=2,DYNAMICprerequisites!BO$2,IF(MASTERprerequisitesMATRIX!BJ56=3,DYNAMICprerequisites!BO$1,"")))</f>
        <v/>
      </c>
      <c r="BP59" s="219" t="str">
        <f>IF(MASTERprerequisitesMATRIX!BK56=1,DYNAMICprerequisites!BP$3,IF(MASTERprerequisitesMATRIX!BK56=2,DYNAMICprerequisites!BP$2,IF(MASTERprerequisitesMATRIX!BK56=3,DYNAMICprerequisites!BP$1,"")))</f>
        <v/>
      </c>
      <c r="BQ59" s="219" t="str">
        <f>IF(MASTERprerequisitesMATRIX!BL56=1,DYNAMICprerequisites!BQ$3,IF(MASTERprerequisitesMATRIX!BL56=2,DYNAMICprerequisites!BQ$2,IF(MASTERprerequisitesMATRIX!BL56=3,DYNAMICprerequisites!BQ$1,"")))</f>
        <v/>
      </c>
      <c r="BR59" s="219" t="str">
        <f>IF(MASTERprerequisitesMATRIX!BM56=1,DYNAMICprerequisites!BR$3,IF(MASTERprerequisitesMATRIX!BM56=2,DYNAMICprerequisites!BR$2,IF(MASTERprerequisitesMATRIX!BM56=3,DYNAMICprerequisites!BR$1,"")))</f>
        <v/>
      </c>
      <c r="BS59" s="219" t="str">
        <f>IF(MASTERprerequisitesMATRIX!BN56=1,DYNAMICprerequisites!BS$3,IF(MASTERprerequisitesMATRIX!BN56=2,DYNAMICprerequisites!BS$2,IF(MASTERprerequisitesMATRIX!BN56=3,DYNAMICprerequisites!BS$1,"")))</f>
        <v/>
      </c>
      <c r="BT59" s="219" t="str">
        <f>IF(MASTERprerequisitesMATRIX!BO56=1,DYNAMICprerequisites!BT$3,IF(MASTERprerequisitesMATRIX!BO56=2,DYNAMICprerequisites!BT$2,IF(MASTERprerequisitesMATRIX!BO56=3,DYNAMICprerequisites!BT$1,"")))</f>
        <v/>
      </c>
      <c r="BU59" s="219" t="str">
        <f>IF(MASTERprerequisitesMATRIX!BP56=1,DYNAMICprerequisites!BU$3,IF(MASTERprerequisitesMATRIX!BP56=2,DYNAMICprerequisites!BU$2,IF(MASTERprerequisitesMATRIX!BP56=3,DYNAMICprerequisites!BU$1,"")))</f>
        <v/>
      </c>
      <c r="BV59" s="219" t="str">
        <f>IF(MASTERprerequisitesMATRIX!BQ56=1,DYNAMICprerequisites!BV$3,IF(MASTERprerequisitesMATRIX!BQ56=2,DYNAMICprerequisites!BV$2,IF(MASTERprerequisitesMATRIX!BQ56=3,DYNAMICprerequisites!BV$1,"")))</f>
        <v/>
      </c>
      <c r="BW59" s="219" t="str">
        <f>IF(MASTERprerequisitesMATRIX!BR56=1,DYNAMICprerequisites!BW$3,IF(MASTERprerequisitesMATRIX!BR56=2,DYNAMICprerequisites!BW$2,IF(MASTERprerequisitesMATRIX!BR56=3,DYNAMICprerequisites!BW$1,"")))</f>
        <v/>
      </c>
      <c r="BX59" s="219" t="str">
        <f>IF(MASTERprerequisitesMATRIX!BS56=1,DYNAMICprerequisites!BX$3,IF(MASTERprerequisitesMATRIX!BS56=2,DYNAMICprerequisites!BX$2,IF(MASTERprerequisitesMATRIX!BS56=3,DYNAMICprerequisites!BX$1,"")))</f>
        <v/>
      </c>
      <c r="BY59" s="219" t="str">
        <f>IF(MASTERprerequisitesMATRIX!BT56=1,DYNAMICprerequisites!BY$3,IF(MASTERprerequisitesMATRIX!BT56=2,DYNAMICprerequisites!BY$2,IF(MASTERprerequisitesMATRIX!BT56=3,DYNAMICprerequisites!BY$1,"")))</f>
        <v/>
      </c>
      <c r="BZ59" s="219" t="str">
        <f>IF(MASTERprerequisitesMATRIX!BU56=1,DYNAMICprerequisites!BZ$3,IF(MASTERprerequisitesMATRIX!BU56=2,DYNAMICprerequisites!BZ$2,IF(MASTERprerequisitesMATRIX!BU56=3,DYNAMICprerequisites!BZ$1,"")))</f>
        <v/>
      </c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EV59" s="219"/>
      <c r="EW59" s="219"/>
      <c r="EX59" s="219"/>
      <c r="EY59" s="219"/>
      <c r="EZ59" s="219"/>
      <c r="FA59" s="219"/>
      <c r="FB59" s="219"/>
      <c r="FC59" s="219"/>
      <c r="FD59" s="219"/>
      <c r="FE59" s="219"/>
      <c r="FF59" s="219"/>
      <c r="FG59" s="219"/>
      <c r="FH59" s="219"/>
      <c r="FI59" s="219"/>
      <c r="FJ59" s="219"/>
      <c r="FK59" s="219"/>
      <c r="FL59" s="219"/>
      <c r="FM59" s="219"/>
      <c r="FN59" s="219"/>
      <c r="FO59" s="219"/>
      <c r="FP59" s="219"/>
      <c r="FQ59" s="219"/>
      <c r="FR59" s="219"/>
      <c r="FS59" s="219"/>
      <c r="FT59" s="219"/>
      <c r="FU59" s="219"/>
      <c r="FV59" s="219"/>
      <c r="FW59" s="219"/>
      <c r="FX59" s="219"/>
      <c r="FY59" s="219"/>
      <c r="FZ59" s="219"/>
      <c r="GA59" s="219"/>
      <c r="GB59" s="219"/>
      <c r="GC59" s="219"/>
      <c r="GD59" s="219"/>
      <c r="GE59" s="219"/>
      <c r="GF59" s="219"/>
      <c r="GG59" s="219"/>
      <c r="GH59" s="219"/>
      <c r="GI59" s="219"/>
      <c r="GJ59" s="219"/>
      <c r="GK59" s="219"/>
      <c r="GL59" s="219"/>
      <c r="GM59" s="219"/>
      <c r="GN59" s="219"/>
      <c r="GO59" s="219"/>
      <c r="GP59" s="219"/>
      <c r="GQ59" s="219"/>
      <c r="GR59" s="219"/>
      <c r="GS59" s="219"/>
      <c r="GT59" s="219"/>
      <c r="GU59" s="219"/>
      <c r="GV59" s="219"/>
      <c r="GW59" s="219"/>
      <c r="GX59" s="219"/>
      <c r="GY59" s="219"/>
      <c r="GZ59" s="219"/>
      <c r="HA59" s="219"/>
      <c r="HB59" s="219"/>
      <c r="HC59" s="219"/>
      <c r="HD59" s="219"/>
      <c r="HE59" s="219"/>
      <c r="HF59" s="219"/>
      <c r="HG59" s="219"/>
      <c r="HH59" s="219"/>
      <c r="HI59" s="219"/>
      <c r="HJ59" s="219"/>
      <c r="HK59" s="219"/>
      <c r="HL59" s="219"/>
      <c r="HM59" s="219"/>
      <c r="HN59" s="219"/>
      <c r="HO59" s="219"/>
      <c r="HP59" s="219"/>
      <c r="HQ59" s="219"/>
      <c r="HR59" s="219"/>
      <c r="HS59" s="219"/>
      <c r="HT59" s="219"/>
      <c r="HU59" s="219"/>
      <c r="HV59" s="219"/>
      <c r="HW59" s="219"/>
      <c r="HX59" s="219"/>
      <c r="HY59" s="219"/>
      <c r="HZ59" s="219"/>
      <c r="IA59" s="219"/>
      <c r="IB59" s="219"/>
      <c r="IC59" s="219"/>
      <c r="ID59" s="219"/>
      <c r="IE59" s="219"/>
      <c r="IF59" s="219"/>
      <c r="IG59" s="219"/>
      <c r="IH59" s="219"/>
      <c r="II59" s="219"/>
      <c r="IJ59" s="219"/>
      <c r="IK59" s="219"/>
      <c r="IL59" s="219"/>
      <c r="IM59" s="219"/>
      <c r="IN59" s="219"/>
      <c r="IO59" s="219"/>
      <c r="IP59" s="219"/>
      <c r="IQ59" s="219"/>
      <c r="IR59" s="219"/>
      <c r="IS59" s="219"/>
      <c r="IT59" s="219"/>
      <c r="IU59" s="219"/>
      <c r="IV59" s="219"/>
      <c r="IW59" s="219"/>
      <c r="IX59" s="219"/>
      <c r="IY59" s="219"/>
      <c r="IZ59" s="219"/>
      <c r="JA59" s="219"/>
      <c r="JB59" s="219"/>
      <c r="JC59" s="219"/>
      <c r="JD59" s="219"/>
      <c r="JE59" s="219"/>
      <c r="JF59" s="219"/>
      <c r="JG59" s="219"/>
      <c r="JH59" s="219"/>
      <c r="JI59" s="219"/>
      <c r="JJ59" s="219"/>
      <c r="JK59" s="219"/>
      <c r="JL59" s="219"/>
      <c r="JM59" s="219"/>
      <c r="JN59" s="219"/>
      <c r="JO59" s="219"/>
      <c r="JP59" s="219"/>
      <c r="JQ59" s="219"/>
      <c r="JR59" s="219"/>
      <c r="JS59" s="219"/>
      <c r="JT59" s="219"/>
      <c r="JU59" s="219"/>
      <c r="JV59" s="219"/>
      <c r="JW59" s="219"/>
      <c r="JX59" s="219"/>
      <c r="JY59" s="219"/>
      <c r="JZ59" s="219"/>
      <c r="KA59" s="219"/>
      <c r="KB59" s="219"/>
      <c r="KC59" s="219"/>
      <c r="KD59" s="219"/>
      <c r="KE59" s="219"/>
      <c r="KF59" s="219"/>
      <c r="KG59" s="219"/>
      <c r="KH59" s="219"/>
      <c r="KI59" s="219"/>
      <c r="KJ59" s="219"/>
      <c r="KK59" s="219"/>
      <c r="KL59" s="219"/>
      <c r="KM59" s="219"/>
      <c r="KN59" s="219"/>
      <c r="KO59" s="219"/>
      <c r="KP59" s="219"/>
      <c r="KQ59" s="219"/>
      <c r="KR59" s="219"/>
      <c r="KS59" s="219"/>
      <c r="KT59" s="219"/>
      <c r="KU59" s="219"/>
      <c r="KV59" s="219"/>
      <c r="KW59" s="219"/>
      <c r="KX59" s="219"/>
      <c r="KY59" s="219"/>
      <c r="KZ59" s="219"/>
      <c r="LA59" s="219"/>
      <c r="LB59" s="219"/>
      <c r="LC59" s="219"/>
      <c r="LD59" s="219"/>
      <c r="LE59" s="219"/>
    </row>
    <row r="60" spans="1:317" x14ac:dyDescent="0.25">
      <c r="A60" s="214" t="str">
        <f t="shared" si="8"/>
        <v>GEN 099</v>
      </c>
      <c r="B60" s="214" t="str">
        <f t="shared" si="9"/>
        <v>FA, SP</v>
      </c>
      <c r="C60" s="214" t="str">
        <f t="shared" si="10"/>
        <v>Whole Person Assessment</v>
      </c>
      <c r="D60" s="214" t="str">
        <f t="shared" si="11"/>
        <v>None</v>
      </c>
      <c r="E60" s="214" t="str">
        <f t="shared" si="12"/>
        <v/>
      </c>
      <c r="F60" s="211" t="str">
        <f>MASTERprerequisitesMATRIX!A57</f>
        <v>GEN 099</v>
      </c>
      <c r="G60" s="211" t="str">
        <f>MASTERprerequisitesMATRIX!B57</f>
        <v>FA, SP</v>
      </c>
      <c r="H60" s="211" t="str">
        <f>MASTERprerequisitesMATRIX!C57</f>
        <v>Whole Person Assessment</v>
      </c>
      <c r="I60" s="211" t="str">
        <f>MASTERprerequisitesMATRIX!D57</f>
        <v>None</v>
      </c>
      <c r="J60" s="218" t="str">
        <f>IF(MASTERprerequisitesMATRIX!E57=1,DYNAMICprerequisites!J$3,IF(MASTERprerequisitesMATRIX!E57=2,DYNAMICprerequisites!J$2,IF(MASTERprerequisitesMATRIX!E57=3,DYNAMICprerequisites!J$1,"")))</f>
        <v/>
      </c>
      <c r="K60" s="219" t="str">
        <f>IF(MASTERprerequisitesMATRIX!F57=1,DYNAMICprerequisites!K$3,IF(MASTERprerequisitesMATRIX!F57=2,DYNAMICprerequisites!K$2,IF(MASTERprerequisitesMATRIX!F57=3,DYNAMICprerequisites!K$1,"")))</f>
        <v/>
      </c>
      <c r="L60" s="219" t="str">
        <f>IF(MASTERprerequisitesMATRIX!G57=1,DYNAMICprerequisites!L$3,IF(MASTERprerequisitesMATRIX!G57=2,DYNAMICprerequisites!L$2,IF(MASTERprerequisitesMATRIX!G57=3,DYNAMICprerequisites!L$1,"")))</f>
        <v/>
      </c>
      <c r="M60" s="219" t="str">
        <f>IF(MASTERprerequisitesMATRIX!H57=1,DYNAMICprerequisites!M$3,IF(MASTERprerequisitesMATRIX!H57=2,DYNAMICprerequisites!M$2,IF(MASTERprerequisitesMATRIX!H57=3,DYNAMICprerequisites!M$1,"")))</f>
        <v/>
      </c>
      <c r="N60" s="219" t="str">
        <f>IF(MASTERprerequisitesMATRIX!I57=1,DYNAMICprerequisites!N$3,IF(MASTERprerequisitesMATRIX!I57=2,DYNAMICprerequisites!N$2,IF(MASTERprerequisitesMATRIX!I57=3,DYNAMICprerequisites!N$1,"")))</f>
        <v/>
      </c>
      <c r="O60" s="219" t="str">
        <f>IF(MASTERprerequisitesMATRIX!J57=1,DYNAMICprerequisites!O$3,IF(MASTERprerequisitesMATRIX!J57=2,DYNAMICprerequisites!O$2,IF(MASTERprerequisitesMATRIX!J57=3,DYNAMICprerequisites!O$1,"")))</f>
        <v/>
      </c>
      <c r="P60" s="219" t="str">
        <f>IF(MASTERprerequisitesMATRIX!K57=1,DYNAMICprerequisites!P$3,IF(MASTERprerequisitesMATRIX!K57=2,DYNAMICprerequisites!P$2,IF(MASTERprerequisitesMATRIX!K57=3,DYNAMICprerequisites!P$1,"")))</f>
        <v/>
      </c>
      <c r="Q60" s="219" t="str">
        <f>IF(MASTERprerequisitesMATRIX!L57=1,DYNAMICprerequisites!Q$3,IF(MASTERprerequisitesMATRIX!L57=2,DYNAMICprerequisites!Q$2,IF(MASTERprerequisitesMATRIX!L57=3,DYNAMICprerequisites!Q$1,"")))</f>
        <v/>
      </c>
      <c r="R60" s="219" t="str">
        <f>IF(MASTERprerequisitesMATRIX!M57=1,DYNAMICprerequisites!R$3,IF(MASTERprerequisitesMATRIX!M57=2,DYNAMICprerequisites!R$2,IF(MASTERprerequisitesMATRIX!M57=3,DYNAMICprerequisites!R$1,"")))</f>
        <v/>
      </c>
      <c r="S60" s="219" t="str">
        <f>IF(MASTERprerequisitesMATRIX!N57=1,DYNAMICprerequisites!S$3,IF(MASTERprerequisitesMATRIX!N57=2,DYNAMICprerequisites!S$2,IF(MASTERprerequisitesMATRIX!N57=3,DYNAMICprerequisites!S$1,"")))</f>
        <v/>
      </c>
      <c r="T60" s="219" t="str">
        <f>IF(MASTERprerequisitesMATRIX!O57=1,DYNAMICprerequisites!T$3,IF(MASTERprerequisitesMATRIX!O57=2,DYNAMICprerequisites!T$2,IF(MASTERprerequisitesMATRIX!O57=3,DYNAMICprerequisites!T$1,"")))</f>
        <v/>
      </c>
      <c r="U60" s="219" t="str">
        <f>IF(MASTERprerequisitesMATRIX!P57=1,DYNAMICprerequisites!U$3,IF(MASTERprerequisitesMATRIX!P57=2,DYNAMICprerequisites!U$2,IF(MASTERprerequisitesMATRIX!P57=3,DYNAMICprerequisites!U$1,"")))</f>
        <v/>
      </c>
      <c r="V60" s="219" t="str">
        <f>IF(MASTERprerequisitesMATRIX!Q57=1,DYNAMICprerequisites!V$3,IF(MASTERprerequisitesMATRIX!Q57=2,DYNAMICprerequisites!V$2,IF(MASTERprerequisitesMATRIX!Q57=3,DYNAMICprerequisites!V$1,"")))</f>
        <v/>
      </c>
      <c r="W60" s="219" t="str">
        <f>IF(MASTERprerequisitesMATRIX!R57=1,DYNAMICprerequisites!W$3,IF(MASTERprerequisitesMATRIX!R57=2,DYNAMICprerequisites!W$2,IF(MASTERprerequisitesMATRIX!R57=3,DYNAMICprerequisites!W$1,"")))</f>
        <v/>
      </c>
      <c r="X60" s="219" t="str">
        <f>IF(MASTERprerequisitesMATRIX!S57=1,DYNAMICprerequisites!X$3,IF(MASTERprerequisitesMATRIX!S57=2,DYNAMICprerequisites!X$2,IF(MASTERprerequisitesMATRIX!S57=3,DYNAMICprerequisites!X$1,"")))</f>
        <v/>
      </c>
      <c r="Y60" s="219" t="str">
        <f>IF(MASTERprerequisitesMATRIX!T57=1,DYNAMICprerequisites!Y$3,IF(MASTERprerequisitesMATRIX!T57=2,DYNAMICprerequisites!Y$2,IF(MASTERprerequisitesMATRIX!T57=3,DYNAMICprerequisites!Y$1,"")))</f>
        <v/>
      </c>
      <c r="Z60" s="219" t="str">
        <f>IF(MASTERprerequisitesMATRIX!U57=1,DYNAMICprerequisites!Z$3,IF(MASTERprerequisitesMATRIX!U57=2,DYNAMICprerequisites!Z$2,IF(MASTERprerequisitesMATRIX!U57=3,DYNAMICprerequisites!Z$1,"")))</f>
        <v/>
      </c>
      <c r="AA60" s="219" t="str">
        <f>IF(MASTERprerequisitesMATRIX!V57=1,DYNAMICprerequisites!AA$3,IF(MASTERprerequisitesMATRIX!V57=2,DYNAMICprerequisites!AA$2,IF(MASTERprerequisitesMATRIX!V57=3,DYNAMICprerequisites!AA$1,"")))</f>
        <v/>
      </c>
      <c r="AB60" s="219" t="str">
        <f>IF(MASTERprerequisitesMATRIX!W57=1,DYNAMICprerequisites!AB$3,IF(MASTERprerequisitesMATRIX!W57=2,DYNAMICprerequisites!AB$2,IF(MASTERprerequisitesMATRIX!W57=3,DYNAMICprerequisites!AB$1,"")))</f>
        <v/>
      </c>
      <c r="AC60" s="219" t="str">
        <f>IF(MASTERprerequisitesMATRIX!X57=1,DYNAMICprerequisites!AC$3,IF(MASTERprerequisitesMATRIX!X57=2,DYNAMICprerequisites!AC$2,IF(MASTERprerequisitesMATRIX!X57=3,DYNAMICprerequisites!AC$1,"")))</f>
        <v/>
      </c>
      <c r="AD60" s="219" t="str">
        <f>IF(MASTERprerequisitesMATRIX!Y57=1,DYNAMICprerequisites!AD$3,IF(MASTERprerequisitesMATRIX!Y57=2,DYNAMICprerequisites!AD$2,IF(MASTERprerequisitesMATRIX!Y57=3,DYNAMICprerequisites!AD$1,"")))</f>
        <v/>
      </c>
      <c r="AE60" s="219" t="str">
        <f>IF(MASTERprerequisitesMATRIX!Z57=1,DYNAMICprerequisites!AE$3,IF(MASTERprerequisitesMATRIX!Z57=2,DYNAMICprerequisites!AE$2,IF(MASTERprerequisitesMATRIX!Z57=3,DYNAMICprerequisites!AE$1,"")))</f>
        <v/>
      </c>
      <c r="AF60" s="219" t="str">
        <f>IF(MASTERprerequisitesMATRIX!AA57=1,DYNAMICprerequisites!AF$3,IF(MASTERprerequisitesMATRIX!AA57=2,DYNAMICprerequisites!AF$2,IF(MASTERprerequisitesMATRIX!AA57=3,DYNAMICprerequisites!AF$1,"")))</f>
        <v/>
      </c>
      <c r="AG60" s="219" t="str">
        <f>IF(MASTERprerequisitesMATRIX!AB57=1,DYNAMICprerequisites!AG$3,IF(MASTERprerequisitesMATRIX!AB57=2,DYNAMICprerequisites!AG$2,IF(MASTERprerequisitesMATRIX!AB57=3,DYNAMICprerequisites!AG$1,"")))</f>
        <v/>
      </c>
      <c r="AH60" s="219" t="str">
        <f>IF(MASTERprerequisitesMATRIX!AC57=1,DYNAMICprerequisites!AH$3,IF(MASTERprerequisitesMATRIX!AC57=2,DYNAMICprerequisites!AH$2,IF(MASTERprerequisitesMATRIX!AC57=3,DYNAMICprerequisites!AH$1,"")))</f>
        <v/>
      </c>
      <c r="AI60" s="219" t="str">
        <f>IF(MASTERprerequisitesMATRIX!AD57=1,DYNAMICprerequisites!AI$3,IF(MASTERprerequisitesMATRIX!AD57=2,DYNAMICprerequisites!AI$2,IF(MASTERprerequisitesMATRIX!AD57=3,DYNAMICprerequisites!AI$1,"")))</f>
        <v/>
      </c>
      <c r="AJ60" s="219" t="str">
        <f>IF(MASTERprerequisitesMATRIX!AE57=1,DYNAMICprerequisites!AJ$3,IF(MASTERprerequisitesMATRIX!AE57=2,DYNAMICprerequisites!AJ$2,IF(MASTERprerequisitesMATRIX!AE57=3,DYNAMICprerequisites!AJ$1,"")))</f>
        <v/>
      </c>
      <c r="AK60" s="219" t="str">
        <f>IF(MASTERprerequisitesMATRIX!AF57=1,DYNAMICprerequisites!AK$3,IF(MASTERprerequisitesMATRIX!AF57=2,DYNAMICprerequisites!AK$2,IF(MASTERprerequisitesMATRIX!AF57=3,DYNAMICprerequisites!AK$1,"")))</f>
        <v/>
      </c>
      <c r="AL60" s="219" t="str">
        <f>IF(MASTERprerequisitesMATRIX!AG57=1,DYNAMICprerequisites!AL$3,IF(MASTERprerequisitesMATRIX!AG57=2,DYNAMICprerequisites!AL$2,IF(MASTERprerequisitesMATRIX!AG57=3,DYNAMICprerequisites!AL$1,"")))</f>
        <v/>
      </c>
      <c r="AM60" s="219" t="str">
        <f>IF(MASTERprerequisitesMATRIX!AH57=1,DYNAMICprerequisites!AM$3,IF(MASTERprerequisitesMATRIX!AH57=2,DYNAMICprerequisites!AM$2,IF(MASTERprerequisitesMATRIX!AH57=3,DYNAMICprerequisites!AM$1,"")))</f>
        <v/>
      </c>
      <c r="AN60" s="219" t="str">
        <f>IF(MASTERprerequisitesMATRIX!AI57=1,DYNAMICprerequisites!AN$3,IF(MASTERprerequisitesMATRIX!AI57=2,DYNAMICprerequisites!AN$2,IF(MASTERprerequisitesMATRIX!AI57=3,DYNAMICprerequisites!AN$1,"")))</f>
        <v/>
      </c>
      <c r="AO60" s="219" t="str">
        <f>IF(MASTERprerequisitesMATRIX!AJ57=1,DYNAMICprerequisites!AO$3,IF(MASTERprerequisitesMATRIX!AJ57=2,DYNAMICprerequisites!AO$2,IF(MASTERprerequisitesMATRIX!AJ57=3,DYNAMICprerequisites!AO$1,"")))</f>
        <v/>
      </c>
      <c r="AP60" s="219" t="str">
        <f>IF(MASTERprerequisitesMATRIX!AK57=1,DYNAMICprerequisites!AP$3,IF(MASTERprerequisitesMATRIX!AK57=2,DYNAMICprerequisites!AP$2,IF(MASTERprerequisitesMATRIX!AK57=3,DYNAMICprerequisites!AP$1,"")))</f>
        <v/>
      </c>
      <c r="AQ60" s="219" t="str">
        <f>IF(MASTERprerequisitesMATRIX!AL57=1,DYNAMICprerequisites!AQ$3,IF(MASTERprerequisitesMATRIX!AL57=2,DYNAMICprerequisites!AQ$2,IF(MASTERprerequisitesMATRIX!AL57=3,DYNAMICprerequisites!AQ$1,"")))</f>
        <v/>
      </c>
      <c r="AR60" s="219" t="str">
        <f>IF(MASTERprerequisitesMATRIX!AM57=1,DYNAMICprerequisites!AR$3,IF(MASTERprerequisitesMATRIX!AM57=2,DYNAMICprerequisites!AR$2,IF(MASTERprerequisitesMATRIX!AM57=3,DYNAMICprerequisites!AR$1,"")))</f>
        <v/>
      </c>
      <c r="AS60" s="219" t="str">
        <f>IF(MASTERprerequisitesMATRIX!AN57=1,DYNAMICprerequisites!AS$3,IF(MASTERprerequisitesMATRIX!AN57=2,DYNAMICprerequisites!AS$2,IF(MASTERprerequisitesMATRIX!AN57=3,DYNAMICprerequisites!AS$1,"")))</f>
        <v/>
      </c>
      <c r="AT60" s="219" t="str">
        <f>IF(MASTERprerequisitesMATRIX!AO57=1,DYNAMICprerequisites!AT$3,IF(MASTERprerequisitesMATRIX!AO57=2,DYNAMICprerequisites!AT$2,IF(MASTERprerequisitesMATRIX!AO57=3,DYNAMICprerequisites!AT$1,"")))</f>
        <v/>
      </c>
      <c r="AU60" s="219" t="str">
        <f>IF(MASTERprerequisitesMATRIX!AP57=1,DYNAMICprerequisites!AU$3,IF(MASTERprerequisitesMATRIX!AP57=2,DYNAMICprerequisites!AU$2,IF(MASTERprerequisitesMATRIX!AP57=3,DYNAMICprerequisites!AU$1,"")))</f>
        <v/>
      </c>
      <c r="AV60" s="219" t="str">
        <f>IF(MASTERprerequisitesMATRIX!AQ57=1,DYNAMICprerequisites!AV$3,IF(MASTERprerequisitesMATRIX!AQ57=2,DYNAMICprerequisites!AV$2,IF(MASTERprerequisitesMATRIX!AQ57=3,DYNAMICprerequisites!AV$1,"")))</f>
        <v/>
      </c>
      <c r="AW60" s="219" t="str">
        <f>IF(MASTERprerequisitesMATRIX!AR57=1,DYNAMICprerequisites!AW$3,IF(MASTERprerequisitesMATRIX!AR57=2,DYNAMICprerequisites!AW$2,IF(MASTERprerequisitesMATRIX!AR57=3,DYNAMICprerequisites!AW$1,"")))</f>
        <v/>
      </c>
      <c r="AX60" s="219" t="str">
        <f>IF(MASTERprerequisitesMATRIX!AS57=1,DYNAMICprerequisites!AX$3,IF(MASTERprerequisitesMATRIX!AS57=2,DYNAMICprerequisites!AX$2,IF(MASTERprerequisitesMATRIX!AS57=3,DYNAMICprerequisites!AX$1,"")))</f>
        <v/>
      </c>
      <c r="AY60" s="219" t="str">
        <f>IF(MASTERprerequisitesMATRIX!AT57=1,DYNAMICprerequisites!AY$3,IF(MASTERprerequisitesMATRIX!AT57=2,DYNAMICprerequisites!AY$2,IF(MASTERprerequisitesMATRIX!AT57=3,DYNAMICprerequisites!AY$1,"")))</f>
        <v/>
      </c>
      <c r="AZ60" s="219" t="str">
        <f>IF(MASTERprerequisitesMATRIX!AU57=1,DYNAMICprerequisites!AZ$3,IF(MASTERprerequisitesMATRIX!AU57=2,DYNAMICprerequisites!AZ$2,IF(MASTERprerequisitesMATRIX!AU57=3,DYNAMICprerequisites!AZ$1,"")))</f>
        <v/>
      </c>
      <c r="BA60" s="219" t="str">
        <f>IF(MASTERprerequisitesMATRIX!AV57=1,DYNAMICprerequisites!BA$3,IF(MASTERprerequisitesMATRIX!AV57=2,DYNAMICprerequisites!BA$2,IF(MASTERprerequisitesMATRIX!AV57=3,DYNAMICprerequisites!BA$1,"")))</f>
        <v/>
      </c>
      <c r="BB60" s="219" t="str">
        <f>IF(MASTERprerequisitesMATRIX!AW57=1,DYNAMICprerequisites!BB$3,IF(MASTERprerequisitesMATRIX!AW57=2,DYNAMICprerequisites!BB$2,IF(MASTERprerequisitesMATRIX!AW57=3,DYNAMICprerequisites!BB$1,"")))</f>
        <v/>
      </c>
      <c r="BC60" s="219" t="str">
        <f>IF(MASTERprerequisitesMATRIX!AX57=1,DYNAMICprerequisites!BC$3,IF(MASTERprerequisitesMATRIX!AX57=2,DYNAMICprerequisites!BC$2,IF(MASTERprerequisitesMATRIX!AX57=3,DYNAMICprerequisites!BC$1,"")))</f>
        <v/>
      </c>
      <c r="BD60" s="219" t="str">
        <f>IF(MASTERprerequisitesMATRIX!AY57=1,DYNAMICprerequisites!BD$3,IF(MASTERprerequisitesMATRIX!AY57=2,DYNAMICprerequisites!BD$2,IF(MASTERprerequisitesMATRIX!AY57=3,DYNAMICprerequisites!BD$1,"")))</f>
        <v/>
      </c>
      <c r="BE60" s="219" t="str">
        <f>IF(MASTERprerequisitesMATRIX!AZ57=1,DYNAMICprerequisites!BE$3,IF(MASTERprerequisitesMATRIX!AZ57=2,DYNAMICprerequisites!BE$2,IF(MASTERprerequisitesMATRIX!AZ57=3,DYNAMICprerequisites!BE$1,"")))</f>
        <v/>
      </c>
      <c r="BF60" s="219" t="str">
        <f>IF(MASTERprerequisitesMATRIX!BA57=1,DYNAMICprerequisites!BF$3,IF(MASTERprerequisitesMATRIX!BA57=2,DYNAMICprerequisites!BF$2,IF(MASTERprerequisitesMATRIX!BA57=3,DYNAMICprerequisites!BF$1,"")))</f>
        <v/>
      </c>
      <c r="BG60" s="219" t="str">
        <f>IF(MASTERprerequisitesMATRIX!BB57=1,DYNAMICprerequisites!BG$3,IF(MASTERprerequisitesMATRIX!BB57=2,DYNAMICprerequisites!BG$2,IF(MASTERprerequisitesMATRIX!BB57=3,DYNAMICprerequisites!BG$1,"")))</f>
        <v/>
      </c>
      <c r="BH60" s="219" t="str">
        <f>IF(MASTERprerequisitesMATRIX!BC57=1,DYNAMICprerequisites!BH$3,IF(MASTERprerequisitesMATRIX!BC57=2,DYNAMICprerequisites!BH$2,IF(MASTERprerequisitesMATRIX!BC57=3,DYNAMICprerequisites!BH$1,"")))</f>
        <v/>
      </c>
      <c r="BI60" s="219" t="str">
        <f>IF(MASTERprerequisitesMATRIX!BD57=1,DYNAMICprerequisites!BI$3,IF(MASTERprerequisitesMATRIX!BD57=2,DYNAMICprerequisites!BI$2,IF(MASTERprerequisitesMATRIX!BD57=3,DYNAMICprerequisites!BI$1,"")))</f>
        <v/>
      </c>
      <c r="BJ60" s="219" t="str">
        <f>IF(MASTERprerequisitesMATRIX!BE57=1,DYNAMICprerequisites!BJ$3,IF(MASTERprerequisitesMATRIX!BE57=2,DYNAMICprerequisites!BJ$2,IF(MASTERprerequisitesMATRIX!BE57=3,DYNAMICprerequisites!BJ$1,"")))</f>
        <v/>
      </c>
      <c r="BK60" s="219" t="str">
        <f>IF(MASTERprerequisitesMATRIX!BF57=1,DYNAMICprerequisites!BK$3,IF(MASTERprerequisitesMATRIX!BF57=2,DYNAMICprerequisites!BK$2,IF(MASTERprerequisitesMATRIX!BF57=3,DYNAMICprerequisites!BK$1,"")))</f>
        <v/>
      </c>
      <c r="BL60" s="219" t="str">
        <f>IF(MASTERprerequisitesMATRIX!BG57=1,DYNAMICprerequisites!BL$3,IF(MASTERprerequisitesMATRIX!BG57=2,DYNAMICprerequisites!BL$2,IF(MASTERprerequisitesMATRIX!BG57=3,DYNAMICprerequisites!BL$1,"")))</f>
        <v/>
      </c>
      <c r="BM60" s="219" t="str">
        <f>IF(MASTERprerequisitesMATRIX!BH57=1,DYNAMICprerequisites!BM$3,IF(MASTERprerequisitesMATRIX!BH57=2,DYNAMICprerequisites!BM$2,IF(MASTERprerequisitesMATRIX!BH57=3,DYNAMICprerequisites!BM$1,"")))</f>
        <v/>
      </c>
      <c r="BN60" s="219" t="str">
        <f>IF(MASTERprerequisitesMATRIX!BI57=1,DYNAMICprerequisites!BN$3,IF(MASTERprerequisitesMATRIX!BI57=2,DYNAMICprerequisites!BN$2,IF(MASTERprerequisitesMATRIX!BI57=3,DYNAMICprerequisites!BN$1,"")))</f>
        <v/>
      </c>
      <c r="BO60" s="219" t="str">
        <f>IF(MASTERprerequisitesMATRIX!BJ57=1,DYNAMICprerequisites!BO$3,IF(MASTERprerequisitesMATRIX!BJ57=2,DYNAMICprerequisites!BO$2,IF(MASTERprerequisitesMATRIX!BJ57=3,DYNAMICprerequisites!BO$1,"")))</f>
        <v/>
      </c>
      <c r="BP60" s="219" t="str">
        <f>IF(MASTERprerequisitesMATRIX!BK57=1,DYNAMICprerequisites!BP$3,IF(MASTERprerequisitesMATRIX!BK57=2,DYNAMICprerequisites!BP$2,IF(MASTERprerequisitesMATRIX!BK57=3,DYNAMICprerequisites!BP$1,"")))</f>
        <v/>
      </c>
      <c r="BQ60" s="219" t="str">
        <f>IF(MASTERprerequisitesMATRIX!BL57=1,DYNAMICprerequisites!BQ$3,IF(MASTERprerequisitesMATRIX!BL57=2,DYNAMICprerequisites!BQ$2,IF(MASTERprerequisitesMATRIX!BL57=3,DYNAMICprerequisites!BQ$1,"")))</f>
        <v/>
      </c>
      <c r="BR60" s="219" t="str">
        <f>IF(MASTERprerequisitesMATRIX!BM57=1,DYNAMICprerequisites!BR$3,IF(MASTERprerequisitesMATRIX!BM57=2,DYNAMICprerequisites!BR$2,IF(MASTERprerequisitesMATRIX!BM57=3,DYNAMICprerequisites!BR$1,"")))</f>
        <v/>
      </c>
      <c r="BS60" s="219" t="str">
        <f>IF(MASTERprerequisitesMATRIX!BN57=1,DYNAMICprerequisites!BS$3,IF(MASTERprerequisitesMATRIX!BN57=2,DYNAMICprerequisites!BS$2,IF(MASTERprerequisitesMATRIX!BN57=3,DYNAMICprerequisites!BS$1,"")))</f>
        <v/>
      </c>
      <c r="BT60" s="219" t="str">
        <f>IF(MASTERprerequisitesMATRIX!BO57=1,DYNAMICprerequisites!BT$3,IF(MASTERprerequisitesMATRIX!BO57=2,DYNAMICprerequisites!BT$2,IF(MASTERprerequisitesMATRIX!BO57=3,DYNAMICprerequisites!BT$1,"")))</f>
        <v/>
      </c>
      <c r="BU60" s="219" t="str">
        <f>IF(MASTERprerequisitesMATRIX!BP57=1,DYNAMICprerequisites!BU$3,IF(MASTERprerequisitesMATRIX!BP57=2,DYNAMICprerequisites!BU$2,IF(MASTERprerequisitesMATRIX!BP57=3,DYNAMICprerequisites!BU$1,"")))</f>
        <v/>
      </c>
      <c r="BV60" s="219" t="str">
        <f>IF(MASTERprerequisitesMATRIX!BQ57=1,DYNAMICprerequisites!BV$3,IF(MASTERprerequisitesMATRIX!BQ57=2,DYNAMICprerequisites!BV$2,IF(MASTERprerequisitesMATRIX!BQ57=3,DYNAMICprerequisites!BV$1,"")))</f>
        <v/>
      </c>
      <c r="BW60" s="219" t="str">
        <f>IF(MASTERprerequisitesMATRIX!BR57=1,DYNAMICprerequisites!BW$3,IF(MASTERprerequisitesMATRIX!BR57=2,DYNAMICprerequisites!BW$2,IF(MASTERprerequisitesMATRIX!BR57=3,DYNAMICprerequisites!BW$1,"")))</f>
        <v/>
      </c>
      <c r="BX60" s="219" t="str">
        <f>IF(MASTERprerequisitesMATRIX!BS57=1,DYNAMICprerequisites!BX$3,IF(MASTERprerequisitesMATRIX!BS57=2,DYNAMICprerequisites!BX$2,IF(MASTERprerequisitesMATRIX!BS57=3,DYNAMICprerequisites!BX$1,"")))</f>
        <v/>
      </c>
      <c r="BY60" s="219" t="str">
        <f>IF(MASTERprerequisitesMATRIX!BT57=1,DYNAMICprerequisites!BY$3,IF(MASTERprerequisitesMATRIX!BT57=2,DYNAMICprerequisites!BY$2,IF(MASTERprerequisitesMATRIX!BT57=3,DYNAMICprerequisites!BY$1,"")))</f>
        <v/>
      </c>
      <c r="BZ60" s="219" t="str">
        <f>IF(MASTERprerequisitesMATRIX!BU57=1,DYNAMICprerequisites!BZ$3,IF(MASTERprerequisitesMATRIX!BU57=2,DYNAMICprerequisites!BZ$2,IF(MASTERprerequisitesMATRIX!BU57=3,DYNAMICprerequisites!BZ$1,"")))</f>
        <v/>
      </c>
      <c r="CA60" s="219"/>
      <c r="CB60" s="219"/>
      <c r="CC60" s="219"/>
      <c r="CD60" s="219"/>
      <c r="CE60" s="219"/>
      <c r="CF60" s="219"/>
      <c r="CG60" s="219"/>
      <c r="CH60" s="219"/>
      <c r="CI60" s="219"/>
      <c r="CJ60" s="219"/>
      <c r="CK60" s="219"/>
      <c r="CL60" s="219"/>
      <c r="CM60" s="219"/>
      <c r="CN60" s="219"/>
      <c r="CO60" s="219"/>
      <c r="CP60" s="219"/>
      <c r="CQ60" s="219"/>
      <c r="CR60" s="219"/>
      <c r="CS60" s="219"/>
      <c r="CT60" s="219"/>
      <c r="CU60" s="219"/>
      <c r="CV60" s="219"/>
      <c r="CW60" s="219"/>
      <c r="CX60" s="219"/>
      <c r="CY60" s="219"/>
      <c r="CZ60" s="219"/>
      <c r="DA60" s="219"/>
      <c r="DB60" s="219"/>
      <c r="DC60" s="219"/>
      <c r="DD60" s="219"/>
      <c r="DE60" s="219"/>
      <c r="DF60" s="219"/>
      <c r="DG60" s="219"/>
      <c r="DH60" s="219"/>
      <c r="DI60" s="219"/>
      <c r="DJ60" s="219"/>
      <c r="DK60" s="219"/>
      <c r="DL60" s="219"/>
      <c r="DM60" s="219"/>
      <c r="DN60" s="219"/>
      <c r="DO60" s="219"/>
      <c r="DP60" s="219"/>
      <c r="DQ60" s="219"/>
      <c r="DR60" s="219"/>
      <c r="DS60" s="219"/>
      <c r="DT60" s="219"/>
      <c r="DU60" s="219"/>
      <c r="DV60" s="219"/>
      <c r="DW60" s="219"/>
      <c r="DX60" s="219"/>
      <c r="DY60" s="219"/>
      <c r="DZ60" s="219"/>
      <c r="EA60" s="219"/>
      <c r="EB60" s="219"/>
      <c r="EC60" s="219"/>
      <c r="ED60" s="219"/>
      <c r="EE60" s="219"/>
      <c r="EF60" s="219"/>
      <c r="EG60" s="219"/>
      <c r="EH60" s="219"/>
      <c r="EI60" s="219"/>
      <c r="EJ60" s="219"/>
      <c r="EK60" s="219"/>
      <c r="EL60" s="219"/>
      <c r="EM60" s="219"/>
      <c r="EN60" s="219"/>
      <c r="EO60" s="219"/>
      <c r="EP60" s="219"/>
      <c r="EQ60" s="219"/>
      <c r="ER60" s="219"/>
      <c r="ES60" s="219"/>
      <c r="ET60" s="219"/>
      <c r="EU60" s="219"/>
      <c r="EV60" s="219"/>
      <c r="EW60" s="219"/>
      <c r="EX60" s="219"/>
      <c r="EY60" s="219"/>
      <c r="EZ60" s="219"/>
      <c r="FA60" s="219"/>
      <c r="FB60" s="219"/>
      <c r="FC60" s="219"/>
      <c r="FD60" s="219"/>
      <c r="FE60" s="219"/>
      <c r="FF60" s="219"/>
      <c r="FG60" s="219"/>
      <c r="FH60" s="219"/>
      <c r="FI60" s="219"/>
      <c r="FJ60" s="219"/>
      <c r="FK60" s="219"/>
      <c r="FL60" s="219"/>
      <c r="FM60" s="219"/>
      <c r="FN60" s="219"/>
      <c r="FO60" s="219"/>
      <c r="FP60" s="219"/>
      <c r="FQ60" s="219"/>
      <c r="FR60" s="219"/>
      <c r="FS60" s="219"/>
      <c r="FT60" s="219"/>
      <c r="FU60" s="219"/>
      <c r="FV60" s="219"/>
      <c r="FW60" s="219"/>
      <c r="FX60" s="219"/>
      <c r="FY60" s="219"/>
      <c r="FZ60" s="219"/>
      <c r="GA60" s="219"/>
      <c r="GB60" s="219"/>
      <c r="GC60" s="219"/>
      <c r="GD60" s="219"/>
      <c r="GE60" s="219"/>
      <c r="GF60" s="219"/>
      <c r="GG60" s="219"/>
      <c r="GH60" s="219"/>
      <c r="GI60" s="219"/>
      <c r="GJ60" s="219"/>
      <c r="GK60" s="219"/>
      <c r="GL60" s="219"/>
      <c r="GM60" s="219"/>
      <c r="GN60" s="219"/>
      <c r="GO60" s="219"/>
      <c r="GP60" s="219"/>
      <c r="GQ60" s="219"/>
      <c r="GR60" s="219"/>
      <c r="GS60" s="219"/>
      <c r="GT60" s="219"/>
      <c r="GU60" s="219"/>
      <c r="GV60" s="219"/>
      <c r="GW60" s="219"/>
      <c r="GX60" s="219"/>
      <c r="GY60" s="219"/>
      <c r="GZ60" s="219"/>
      <c r="HA60" s="219"/>
      <c r="HB60" s="219"/>
      <c r="HC60" s="219"/>
      <c r="HD60" s="219"/>
      <c r="HE60" s="219"/>
      <c r="HF60" s="219"/>
      <c r="HG60" s="219"/>
      <c r="HH60" s="219"/>
      <c r="HI60" s="219"/>
      <c r="HJ60" s="219"/>
      <c r="HK60" s="219"/>
      <c r="HL60" s="219"/>
      <c r="HM60" s="219"/>
      <c r="HN60" s="219"/>
      <c r="HO60" s="219"/>
      <c r="HP60" s="219"/>
      <c r="HQ60" s="219"/>
      <c r="HR60" s="219"/>
      <c r="HS60" s="219"/>
      <c r="HT60" s="219"/>
      <c r="HU60" s="219"/>
      <c r="HV60" s="219"/>
      <c r="HW60" s="219"/>
      <c r="HX60" s="219"/>
      <c r="HY60" s="219"/>
      <c r="HZ60" s="219"/>
      <c r="IA60" s="219"/>
      <c r="IB60" s="219"/>
      <c r="IC60" s="219"/>
      <c r="ID60" s="219"/>
      <c r="IE60" s="219"/>
      <c r="IF60" s="219"/>
      <c r="IG60" s="219"/>
      <c r="IH60" s="219"/>
      <c r="II60" s="219"/>
      <c r="IJ60" s="219"/>
      <c r="IK60" s="219"/>
      <c r="IL60" s="219"/>
      <c r="IM60" s="219"/>
      <c r="IN60" s="219"/>
      <c r="IO60" s="219"/>
      <c r="IP60" s="219"/>
      <c r="IQ60" s="219"/>
      <c r="IR60" s="219"/>
      <c r="IS60" s="219"/>
      <c r="IT60" s="219"/>
      <c r="IU60" s="219"/>
      <c r="IV60" s="219"/>
      <c r="IW60" s="219"/>
      <c r="IX60" s="219"/>
      <c r="IY60" s="219"/>
      <c r="IZ60" s="219"/>
      <c r="JA60" s="219"/>
      <c r="JB60" s="219"/>
      <c r="JC60" s="219"/>
      <c r="JD60" s="219"/>
      <c r="JE60" s="219"/>
      <c r="JF60" s="219"/>
      <c r="JG60" s="219"/>
      <c r="JH60" s="219"/>
      <c r="JI60" s="219"/>
      <c r="JJ60" s="219"/>
      <c r="JK60" s="219"/>
      <c r="JL60" s="219"/>
      <c r="JM60" s="219"/>
      <c r="JN60" s="219"/>
      <c r="JO60" s="219"/>
      <c r="JP60" s="219"/>
      <c r="JQ60" s="219"/>
      <c r="JR60" s="219"/>
      <c r="JS60" s="219"/>
      <c r="JT60" s="219"/>
      <c r="JU60" s="219"/>
      <c r="JV60" s="219"/>
      <c r="JW60" s="219"/>
      <c r="JX60" s="219"/>
      <c r="JY60" s="219"/>
      <c r="JZ60" s="219"/>
      <c r="KA60" s="219"/>
      <c r="KB60" s="219"/>
      <c r="KC60" s="219"/>
      <c r="KD60" s="219"/>
      <c r="KE60" s="219"/>
      <c r="KF60" s="219"/>
      <c r="KG60" s="219"/>
      <c r="KH60" s="219"/>
      <c r="KI60" s="219"/>
      <c r="KJ60" s="219"/>
      <c r="KK60" s="219"/>
      <c r="KL60" s="219"/>
      <c r="KM60" s="219"/>
      <c r="KN60" s="219"/>
      <c r="KO60" s="219"/>
      <c r="KP60" s="219"/>
      <c r="KQ60" s="219"/>
      <c r="KR60" s="219"/>
      <c r="KS60" s="219"/>
      <c r="KT60" s="219"/>
      <c r="KU60" s="219"/>
      <c r="KV60" s="219"/>
      <c r="KW60" s="219"/>
      <c r="KX60" s="219"/>
      <c r="KY60" s="219"/>
      <c r="KZ60" s="219"/>
      <c r="LA60" s="219"/>
      <c r="LB60" s="219"/>
      <c r="LC60" s="219"/>
      <c r="LD60" s="219"/>
      <c r="LE60" s="219"/>
    </row>
    <row r="61" spans="1:317" x14ac:dyDescent="0.25">
      <c r="A61" s="214" t="str">
        <f t="shared" si="8"/>
        <v>GER 102</v>
      </c>
      <c r="B61" s="214" t="str">
        <f t="shared" si="9"/>
        <v>SP</v>
      </c>
      <c r="C61" s="214" t="str">
        <f t="shared" si="10"/>
        <v>Elementary German II</v>
      </c>
      <c r="D61" s="214" t="str">
        <f t="shared" si="11"/>
        <v>GER 101*; proficiency</v>
      </c>
      <c r="E61" s="214" t="str">
        <f t="shared" ca="1" si="12"/>
        <v>GER 101 ("C" or better)</v>
      </c>
      <c r="F61" s="211" t="str">
        <f>MASTERprerequisitesMATRIX!A58</f>
        <v>GER 102</v>
      </c>
      <c r="G61" s="211" t="str">
        <f>MASTERprerequisitesMATRIX!B58</f>
        <v>SP</v>
      </c>
      <c r="H61" s="211" t="str">
        <f>MASTERprerequisitesMATRIX!C58</f>
        <v>Elementary German II</v>
      </c>
      <c r="I61" s="211" t="str">
        <f>MASTERprerequisitesMATRIX!D58</f>
        <v>GER 101*; proficiency</v>
      </c>
      <c r="J61" s="218" t="str">
        <f>IF(MASTERprerequisitesMATRIX!E58=1,DYNAMICprerequisites!J$3,IF(MASTERprerequisitesMATRIX!E58=2,DYNAMICprerequisites!J$2,IF(MASTERprerequisitesMATRIX!E58=3,DYNAMICprerequisites!J$1,"")))</f>
        <v/>
      </c>
      <c r="K61" s="219" t="str">
        <f>IF(MASTERprerequisitesMATRIX!F58=1,DYNAMICprerequisites!K$3,IF(MASTERprerequisitesMATRIX!F58=2,DYNAMICprerequisites!K$2,IF(MASTERprerequisitesMATRIX!F58=3,DYNAMICprerequisites!K$1,"")))</f>
        <v/>
      </c>
      <c r="L61" s="219" t="str">
        <f>IF(MASTERprerequisitesMATRIX!G58=1,DYNAMICprerequisites!L$3,IF(MASTERprerequisitesMATRIX!G58=2,DYNAMICprerequisites!L$2,IF(MASTERprerequisitesMATRIX!G58=3,DYNAMICprerequisites!L$1,"")))</f>
        <v/>
      </c>
      <c r="M61" s="219" t="str">
        <f>IF(MASTERprerequisitesMATRIX!H58=1,DYNAMICprerequisites!M$3,IF(MASTERprerequisitesMATRIX!H58=2,DYNAMICprerequisites!M$2,IF(MASTERprerequisitesMATRIX!H58=3,DYNAMICprerequisites!M$1,"")))</f>
        <v/>
      </c>
      <c r="N61" s="219" t="str">
        <f>IF(MASTERprerequisitesMATRIX!I58=1,DYNAMICprerequisites!N$3,IF(MASTERprerequisitesMATRIX!I58=2,DYNAMICprerequisites!N$2,IF(MASTERprerequisitesMATRIX!I58=3,DYNAMICprerequisites!N$1,"")))</f>
        <v/>
      </c>
      <c r="O61" s="219" t="str">
        <f>IF(MASTERprerequisitesMATRIX!J58=1,DYNAMICprerequisites!O$3,IF(MASTERprerequisitesMATRIX!J58=2,DYNAMICprerequisites!O$2,IF(MASTERprerequisitesMATRIX!J58=3,DYNAMICprerequisites!O$1,"")))</f>
        <v/>
      </c>
      <c r="P61" s="219" t="str">
        <f>IF(MASTERprerequisitesMATRIX!K58=1,DYNAMICprerequisites!P$3,IF(MASTERprerequisitesMATRIX!K58=2,DYNAMICprerequisites!P$2,IF(MASTERprerequisitesMATRIX!K58=3,DYNAMICprerequisites!P$1,"")))</f>
        <v/>
      </c>
      <c r="Q61" s="219" t="str">
        <f>IF(MASTERprerequisitesMATRIX!L58=1,DYNAMICprerequisites!Q$3,IF(MASTERprerequisitesMATRIX!L58=2,DYNAMICprerequisites!Q$2,IF(MASTERprerequisitesMATRIX!L58=3,DYNAMICprerequisites!Q$1,"")))</f>
        <v/>
      </c>
      <c r="R61" s="219" t="str">
        <f>IF(MASTERprerequisitesMATRIX!M58=1,DYNAMICprerequisites!R$3,IF(MASTERprerequisitesMATRIX!M58=2,DYNAMICprerequisites!R$2,IF(MASTERprerequisitesMATRIX!M58=3,DYNAMICprerequisites!R$1,"")))</f>
        <v/>
      </c>
      <c r="S61" s="219" t="str">
        <f>IF(MASTERprerequisitesMATRIX!N58=1,DYNAMICprerequisites!S$3,IF(MASTERprerequisitesMATRIX!N58=2,DYNAMICprerequisites!S$2,IF(MASTERprerequisitesMATRIX!N58=3,DYNAMICprerequisites!S$1,"")))</f>
        <v/>
      </c>
      <c r="T61" s="219" t="str">
        <f>IF(MASTERprerequisitesMATRIX!O58=1,DYNAMICprerequisites!T$3,IF(MASTERprerequisitesMATRIX!O58=2,DYNAMICprerequisites!T$2,IF(MASTERprerequisitesMATRIX!O58=3,DYNAMICprerequisites!T$1,"")))</f>
        <v/>
      </c>
      <c r="U61" s="219" t="str">
        <f>IF(MASTERprerequisitesMATRIX!P58=1,DYNAMICprerequisites!U$3,IF(MASTERprerequisitesMATRIX!P58=2,DYNAMICprerequisites!U$2,IF(MASTERprerequisitesMATRIX!P58=3,DYNAMICprerequisites!U$1,"")))</f>
        <v/>
      </c>
      <c r="V61" s="219" t="str">
        <f>IF(MASTERprerequisitesMATRIX!Q58=1,DYNAMICprerequisites!V$3,IF(MASTERprerequisitesMATRIX!Q58=2,DYNAMICprerequisites!V$2,IF(MASTERprerequisitesMATRIX!Q58=3,DYNAMICprerequisites!V$1,"")))</f>
        <v/>
      </c>
      <c r="W61" s="219" t="str">
        <f>IF(MASTERprerequisitesMATRIX!R58=1,DYNAMICprerequisites!W$3,IF(MASTERprerequisitesMATRIX!R58=2,DYNAMICprerequisites!W$2,IF(MASTERprerequisitesMATRIX!R58=3,DYNAMICprerequisites!W$1,"")))</f>
        <v/>
      </c>
      <c r="X61" s="219" t="str">
        <f>IF(MASTERprerequisitesMATRIX!S58=1,DYNAMICprerequisites!X$3,IF(MASTERprerequisitesMATRIX!S58=2,DYNAMICprerequisites!X$2,IF(MASTERprerequisitesMATRIX!S58=3,DYNAMICprerequisites!X$1,"")))</f>
        <v/>
      </c>
      <c r="Y61" s="219" t="str">
        <f>IF(MASTERprerequisitesMATRIX!T58=1,DYNAMICprerequisites!Y$3,IF(MASTERprerequisitesMATRIX!T58=2,DYNAMICprerequisites!Y$2,IF(MASTERprerequisitesMATRIX!T58=3,DYNAMICprerequisites!Y$1,"")))</f>
        <v/>
      </c>
      <c r="Z61" s="219" t="str">
        <f>IF(MASTERprerequisitesMATRIX!U58=1,DYNAMICprerequisites!Z$3,IF(MASTERprerequisitesMATRIX!U58=2,DYNAMICprerequisites!Z$2,IF(MASTERprerequisitesMATRIX!U58=3,DYNAMICprerequisites!Z$1,"")))</f>
        <v/>
      </c>
      <c r="AA61" s="219" t="str">
        <f>IF(MASTERprerequisitesMATRIX!V58=1,DYNAMICprerequisites!AA$3,IF(MASTERprerequisitesMATRIX!V58=2,DYNAMICprerequisites!AA$2,IF(MASTERprerequisitesMATRIX!V58=3,DYNAMICprerequisites!AA$1,"")))</f>
        <v/>
      </c>
      <c r="AB61" s="219" t="str">
        <f>IF(MASTERprerequisitesMATRIX!W58=1,DYNAMICprerequisites!AB$3,IF(MASTERprerequisitesMATRIX!W58=2,DYNAMICprerequisites!AB$2,IF(MASTERprerequisitesMATRIX!W58=3,DYNAMICprerequisites!AB$1,"")))</f>
        <v/>
      </c>
      <c r="AC61" s="219" t="str">
        <f>IF(MASTERprerequisitesMATRIX!X58=1,DYNAMICprerequisites!AC$3,IF(MASTERprerequisitesMATRIX!X58=2,DYNAMICprerequisites!AC$2,IF(MASTERprerequisitesMATRIX!X58=3,DYNAMICprerequisites!AC$1,"")))</f>
        <v/>
      </c>
      <c r="AD61" s="218" t="str">
        <f ca="1">IF(MASTERprerequisitesMATRIX!Y58=1,DYNAMICprerequisites!AD$3,IF(MASTERprerequisitesMATRIX!Y58=2,DYNAMICprerequisites!AD$2,IF(MASTERprerequisitesMATRIX!Y58=3,DYNAMICprerequisites!AD$1,"")))</f>
        <v xml:space="preserve"> GER 101 ("C" or better) </v>
      </c>
      <c r="AE61" s="219" t="str">
        <f>IF(MASTERprerequisitesMATRIX!Z58=1,DYNAMICprerequisites!AE$3,IF(MASTERprerequisitesMATRIX!Z58=2,DYNAMICprerequisites!AE$2,IF(MASTERprerequisitesMATRIX!Z58=3,DYNAMICprerequisites!AE$1,"")))</f>
        <v/>
      </c>
      <c r="AF61" s="219" t="str">
        <f>IF(MASTERprerequisitesMATRIX!AA58=1,DYNAMICprerequisites!AF$3,IF(MASTERprerequisitesMATRIX!AA58=2,DYNAMICprerequisites!AF$2,IF(MASTERprerequisitesMATRIX!AA58=3,DYNAMICprerequisites!AF$1,"")))</f>
        <v/>
      </c>
      <c r="AG61" s="219" t="str">
        <f>IF(MASTERprerequisitesMATRIX!AB58=1,DYNAMICprerequisites!AG$3,IF(MASTERprerequisitesMATRIX!AB58=2,DYNAMICprerequisites!AG$2,IF(MASTERprerequisitesMATRIX!AB58=3,DYNAMICprerequisites!AG$1,"")))</f>
        <v/>
      </c>
      <c r="AH61" s="219" t="str">
        <f>IF(MASTERprerequisitesMATRIX!AC58=1,DYNAMICprerequisites!AH$3,IF(MASTERprerequisitesMATRIX!AC58=2,DYNAMICprerequisites!AH$2,IF(MASTERprerequisitesMATRIX!AC58=3,DYNAMICprerequisites!AH$1,"")))</f>
        <v/>
      </c>
      <c r="AI61" s="219" t="str">
        <f>IF(MASTERprerequisitesMATRIX!AD58=1,DYNAMICprerequisites!AI$3,IF(MASTERprerequisitesMATRIX!AD58=2,DYNAMICprerequisites!AI$2,IF(MASTERprerequisitesMATRIX!AD58=3,DYNAMICprerequisites!AI$1,"")))</f>
        <v/>
      </c>
      <c r="AJ61" s="219" t="str">
        <f>IF(MASTERprerequisitesMATRIX!AE58=1,DYNAMICprerequisites!AJ$3,IF(MASTERprerequisitesMATRIX!AE58=2,DYNAMICprerequisites!AJ$2,IF(MASTERprerequisitesMATRIX!AE58=3,DYNAMICprerequisites!AJ$1,"")))</f>
        <v/>
      </c>
      <c r="AK61" s="219" t="str">
        <f>IF(MASTERprerequisitesMATRIX!AF58=1,DYNAMICprerequisites!AK$3,IF(MASTERprerequisitesMATRIX!AF58=2,DYNAMICprerequisites!AK$2,IF(MASTERprerequisitesMATRIX!AF58=3,DYNAMICprerequisites!AK$1,"")))</f>
        <v/>
      </c>
      <c r="AL61" s="219" t="str">
        <f>IF(MASTERprerequisitesMATRIX!AG58=1,DYNAMICprerequisites!AL$3,IF(MASTERprerequisitesMATRIX!AG58=2,DYNAMICprerequisites!AL$2,IF(MASTERprerequisitesMATRIX!AG58=3,DYNAMICprerequisites!AL$1,"")))</f>
        <v/>
      </c>
      <c r="AM61" s="219" t="str">
        <f>IF(MASTERprerequisitesMATRIX!AH58=1,DYNAMICprerequisites!AM$3,IF(MASTERprerequisitesMATRIX!AH58=2,DYNAMICprerequisites!AM$2,IF(MASTERprerequisitesMATRIX!AH58=3,DYNAMICprerequisites!AM$1,"")))</f>
        <v/>
      </c>
      <c r="AN61" s="219" t="str">
        <f>IF(MASTERprerequisitesMATRIX!AI58=1,DYNAMICprerequisites!AN$3,IF(MASTERprerequisitesMATRIX!AI58=2,DYNAMICprerequisites!AN$2,IF(MASTERprerequisitesMATRIX!AI58=3,DYNAMICprerequisites!AN$1,"")))</f>
        <v/>
      </c>
      <c r="AO61" s="219" t="str">
        <f>IF(MASTERprerequisitesMATRIX!AJ58=1,DYNAMICprerequisites!AO$3,IF(MASTERprerequisitesMATRIX!AJ58=2,DYNAMICprerequisites!AO$2,IF(MASTERprerequisitesMATRIX!AJ58=3,DYNAMICprerequisites!AO$1,"")))</f>
        <v/>
      </c>
      <c r="AP61" s="219" t="str">
        <f>IF(MASTERprerequisitesMATRIX!AK58=1,DYNAMICprerequisites!AP$3,IF(MASTERprerequisitesMATRIX!AK58=2,DYNAMICprerequisites!AP$2,IF(MASTERprerequisitesMATRIX!AK58=3,DYNAMICprerequisites!AP$1,"")))</f>
        <v/>
      </c>
      <c r="AQ61" s="219" t="str">
        <f>IF(MASTERprerequisitesMATRIX!AL58=1,DYNAMICprerequisites!AQ$3,IF(MASTERprerequisitesMATRIX!AL58=2,DYNAMICprerequisites!AQ$2,IF(MASTERprerequisitesMATRIX!AL58=3,DYNAMICprerequisites!AQ$1,"")))</f>
        <v/>
      </c>
      <c r="AR61" s="219" t="str">
        <f>IF(MASTERprerequisitesMATRIX!AM58=1,DYNAMICprerequisites!AR$3,IF(MASTERprerequisitesMATRIX!AM58=2,DYNAMICprerequisites!AR$2,IF(MASTERprerequisitesMATRIX!AM58=3,DYNAMICprerequisites!AR$1,"")))</f>
        <v/>
      </c>
      <c r="AS61" s="219" t="str">
        <f>IF(MASTERprerequisitesMATRIX!AN58=1,DYNAMICprerequisites!AS$3,IF(MASTERprerequisitesMATRIX!AN58=2,DYNAMICprerequisites!AS$2,IF(MASTERprerequisitesMATRIX!AN58=3,DYNAMICprerequisites!AS$1,"")))</f>
        <v/>
      </c>
      <c r="AT61" s="219" t="str">
        <f>IF(MASTERprerequisitesMATRIX!AO58=1,DYNAMICprerequisites!AT$3,IF(MASTERprerequisitesMATRIX!AO58=2,DYNAMICprerequisites!AT$2,IF(MASTERprerequisitesMATRIX!AO58=3,DYNAMICprerequisites!AT$1,"")))</f>
        <v/>
      </c>
      <c r="AU61" s="219" t="str">
        <f>IF(MASTERprerequisitesMATRIX!AP58=1,DYNAMICprerequisites!AU$3,IF(MASTERprerequisitesMATRIX!AP58=2,DYNAMICprerequisites!AU$2,IF(MASTERprerequisitesMATRIX!AP58=3,DYNAMICprerequisites!AU$1,"")))</f>
        <v/>
      </c>
      <c r="AV61" s="219" t="str">
        <f>IF(MASTERprerequisitesMATRIX!AQ58=1,DYNAMICprerequisites!AV$3,IF(MASTERprerequisitesMATRIX!AQ58=2,DYNAMICprerequisites!AV$2,IF(MASTERprerequisitesMATRIX!AQ58=3,DYNAMICprerequisites!AV$1,"")))</f>
        <v/>
      </c>
      <c r="AW61" s="219" t="str">
        <f>IF(MASTERprerequisitesMATRIX!AR58=1,DYNAMICprerequisites!AW$3,IF(MASTERprerequisitesMATRIX!AR58=2,DYNAMICprerequisites!AW$2,IF(MASTERprerequisitesMATRIX!AR58=3,DYNAMICprerequisites!AW$1,"")))</f>
        <v/>
      </c>
      <c r="AX61" s="219" t="str">
        <f>IF(MASTERprerequisitesMATRIX!AS58=1,DYNAMICprerequisites!AX$3,IF(MASTERprerequisitesMATRIX!AS58=2,DYNAMICprerequisites!AX$2,IF(MASTERprerequisitesMATRIX!AS58=3,DYNAMICprerequisites!AX$1,"")))</f>
        <v/>
      </c>
      <c r="AY61" s="219" t="str">
        <f>IF(MASTERprerequisitesMATRIX!AT58=1,DYNAMICprerequisites!AY$3,IF(MASTERprerequisitesMATRIX!AT58=2,DYNAMICprerequisites!AY$2,IF(MASTERprerequisitesMATRIX!AT58=3,DYNAMICprerequisites!AY$1,"")))</f>
        <v/>
      </c>
      <c r="AZ61" s="219" t="str">
        <f>IF(MASTERprerequisitesMATRIX!AU58=1,DYNAMICprerequisites!AZ$3,IF(MASTERprerequisitesMATRIX!AU58=2,DYNAMICprerequisites!AZ$2,IF(MASTERprerequisitesMATRIX!AU58=3,DYNAMICprerequisites!AZ$1,"")))</f>
        <v/>
      </c>
      <c r="BA61" s="219" t="str">
        <f>IF(MASTERprerequisitesMATRIX!AV58=1,DYNAMICprerequisites!BA$3,IF(MASTERprerequisitesMATRIX!AV58=2,DYNAMICprerequisites!BA$2,IF(MASTERprerequisitesMATRIX!AV58=3,DYNAMICprerequisites!BA$1,"")))</f>
        <v/>
      </c>
      <c r="BB61" s="219" t="str">
        <f>IF(MASTERprerequisitesMATRIX!AW58=1,DYNAMICprerequisites!BB$3,IF(MASTERprerequisitesMATRIX!AW58=2,DYNAMICprerequisites!BB$2,IF(MASTERprerequisitesMATRIX!AW58=3,DYNAMICprerequisites!BB$1,"")))</f>
        <v/>
      </c>
      <c r="BC61" s="219" t="str">
        <f>IF(MASTERprerequisitesMATRIX!AX58=1,DYNAMICprerequisites!BC$3,IF(MASTERprerequisitesMATRIX!AX58=2,DYNAMICprerequisites!BC$2,IF(MASTERprerequisitesMATRIX!AX58=3,DYNAMICprerequisites!BC$1,"")))</f>
        <v/>
      </c>
      <c r="BD61" s="219" t="str">
        <f>IF(MASTERprerequisitesMATRIX!AY58=1,DYNAMICprerequisites!BD$3,IF(MASTERprerequisitesMATRIX!AY58=2,DYNAMICprerequisites!BD$2,IF(MASTERprerequisitesMATRIX!AY58=3,DYNAMICprerequisites!BD$1,"")))</f>
        <v/>
      </c>
      <c r="BE61" s="219" t="str">
        <f>IF(MASTERprerequisitesMATRIX!AZ58=1,DYNAMICprerequisites!BE$3,IF(MASTERprerequisitesMATRIX!AZ58=2,DYNAMICprerequisites!BE$2,IF(MASTERprerequisitesMATRIX!AZ58=3,DYNAMICprerequisites!BE$1,"")))</f>
        <v/>
      </c>
      <c r="BF61" s="219" t="str">
        <f>IF(MASTERprerequisitesMATRIX!BA58=1,DYNAMICprerequisites!BF$3,IF(MASTERprerequisitesMATRIX!BA58=2,DYNAMICprerequisites!BF$2,IF(MASTERprerequisitesMATRIX!BA58=3,DYNAMICprerequisites!BF$1,"")))</f>
        <v/>
      </c>
      <c r="BG61" s="219" t="str">
        <f>IF(MASTERprerequisitesMATRIX!BB58=1,DYNAMICprerequisites!BG$3,IF(MASTERprerequisitesMATRIX!BB58=2,DYNAMICprerequisites!BG$2,IF(MASTERprerequisitesMATRIX!BB58=3,DYNAMICprerequisites!BG$1,"")))</f>
        <v/>
      </c>
      <c r="BH61" s="219" t="str">
        <f>IF(MASTERprerequisitesMATRIX!BC58=1,DYNAMICprerequisites!BH$3,IF(MASTERprerequisitesMATRIX!BC58=2,DYNAMICprerequisites!BH$2,IF(MASTERprerequisitesMATRIX!BC58=3,DYNAMICprerequisites!BH$1,"")))</f>
        <v/>
      </c>
      <c r="BI61" s="219" t="str">
        <f>IF(MASTERprerequisitesMATRIX!BD58=1,DYNAMICprerequisites!BI$3,IF(MASTERprerequisitesMATRIX!BD58=2,DYNAMICprerequisites!BI$2,IF(MASTERprerequisitesMATRIX!BD58=3,DYNAMICprerequisites!BI$1,"")))</f>
        <v/>
      </c>
      <c r="BJ61" s="219" t="str">
        <f>IF(MASTERprerequisitesMATRIX!BE58=1,DYNAMICprerequisites!BJ$3,IF(MASTERprerequisitesMATRIX!BE58=2,DYNAMICprerequisites!BJ$2,IF(MASTERprerequisitesMATRIX!BE58=3,DYNAMICprerequisites!BJ$1,"")))</f>
        <v/>
      </c>
      <c r="BK61" s="219" t="str">
        <f>IF(MASTERprerequisitesMATRIX!BF58=1,DYNAMICprerequisites!BK$3,IF(MASTERprerequisitesMATRIX!BF58=2,DYNAMICprerequisites!BK$2,IF(MASTERprerequisitesMATRIX!BF58=3,DYNAMICprerequisites!BK$1,"")))</f>
        <v/>
      </c>
      <c r="BL61" s="219" t="str">
        <f>IF(MASTERprerequisitesMATRIX!BG58=1,DYNAMICprerequisites!BL$3,IF(MASTERprerequisitesMATRIX!BG58=2,DYNAMICprerequisites!BL$2,IF(MASTERprerequisitesMATRIX!BG58=3,DYNAMICprerequisites!BL$1,"")))</f>
        <v/>
      </c>
      <c r="BM61" s="219" t="str">
        <f>IF(MASTERprerequisitesMATRIX!BH58=1,DYNAMICprerequisites!BM$3,IF(MASTERprerequisitesMATRIX!BH58=2,DYNAMICprerequisites!BM$2,IF(MASTERprerequisitesMATRIX!BH58=3,DYNAMICprerequisites!BM$1,"")))</f>
        <v/>
      </c>
      <c r="BN61" s="219" t="str">
        <f>IF(MASTERprerequisitesMATRIX!BI58=1,DYNAMICprerequisites!BN$3,IF(MASTERprerequisitesMATRIX!BI58=2,DYNAMICprerequisites!BN$2,IF(MASTERprerequisitesMATRIX!BI58=3,DYNAMICprerequisites!BN$1,"")))</f>
        <v/>
      </c>
      <c r="BO61" s="219" t="str">
        <f>IF(MASTERprerequisitesMATRIX!BJ58=1,DYNAMICprerequisites!BO$3,IF(MASTERprerequisitesMATRIX!BJ58=2,DYNAMICprerequisites!BO$2,IF(MASTERprerequisitesMATRIX!BJ58=3,DYNAMICprerequisites!BO$1,"")))</f>
        <v/>
      </c>
      <c r="BP61" s="219" t="str">
        <f>IF(MASTERprerequisitesMATRIX!BK58=1,DYNAMICprerequisites!BP$3,IF(MASTERprerequisitesMATRIX!BK58=2,DYNAMICprerequisites!BP$2,IF(MASTERprerequisitesMATRIX!BK58=3,DYNAMICprerequisites!BP$1,"")))</f>
        <v/>
      </c>
      <c r="BQ61" s="219" t="str">
        <f>IF(MASTERprerequisitesMATRIX!BL58=1,DYNAMICprerequisites!BQ$3,IF(MASTERprerequisitesMATRIX!BL58=2,DYNAMICprerequisites!BQ$2,IF(MASTERprerequisitesMATRIX!BL58=3,DYNAMICprerequisites!BQ$1,"")))</f>
        <v/>
      </c>
      <c r="BR61" s="219" t="str">
        <f>IF(MASTERprerequisitesMATRIX!BM58=1,DYNAMICprerequisites!BR$3,IF(MASTERprerequisitesMATRIX!BM58=2,DYNAMICprerequisites!BR$2,IF(MASTERprerequisitesMATRIX!BM58=3,DYNAMICprerequisites!BR$1,"")))</f>
        <v/>
      </c>
      <c r="BS61" s="219" t="str">
        <f>IF(MASTERprerequisitesMATRIX!BN58=1,DYNAMICprerequisites!BS$3,IF(MASTERprerequisitesMATRIX!BN58=2,DYNAMICprerequisites!BS$2,IF(MASTERprerequisitesMATRIX!BN58=3,DYNAMICprerequisites!BS$1,"")))</f>
        <v/>
      </c>
      <c r="BT61" s="219" t="str">
        <f>IF(MASTERprerequisitesMATRIX!BO58=1,DYNAMICprerequisites!BT$3,IF(MASTERprerequisitesMATRIX!BO58=2,DYNAMICprerequisites!BT$2,IF(MASTERprerequisitesMATRIX!BO58=3,DYNAMICprerequisites!BT$1,"")))</f>
        <v/>
      </c>
      <c r="BU61" s="219" t="str">
        <f>IF(MASTERprerequisitesMATRIX!BP58=1,DYNAMICprerequisites!BU$3,IF(MASTERprerequisitesMATRIX!BP58=2,DYNAMICprerequisites!BU$2,IF(MASTERprerequisitesMATRIX!BP58=3,DYNAMICprerequisites!BU$1,"")))</f>
        <v/>
      </c>
      <c r="BV61" s="219" t="str">
        <f>IF(MASTERprerequisitesMATRIX!BQ58=1,DYNAMICprerequisites!BV$3,IF(MASTERprerequisitesMATRIX!BQ58=2,DYNAMICprerequisites!BV$2,IF(MASTERprerequisitesMATRIX!BQ58=3,DYNAMICprerequisites!BV$1,"")))</f>
        <v/>
      </c>
      <c r="BW61" s="219" t="str">
        <f>IF(MASTERprerequisitesMATRIX!BR58=1,DYNAMICprerequisites!BW$3,IF(MASTERprerequisitesMATRIX!BR58=2,DYNAMICprerequisites!BW$2,IF(MASTERprerequisitesMATRIX!BR58=3,DYNAMICprerequisites!BW$1,"")))</f>
        <v/>
      </c>
      <c r="BX61" s="219" t="str">
        <f>IF(MASTERprerequisitesMATRIX!BS58=1,DYNAMICprerequisites!BX$3,IF(MASTERprerequisitesMATRIX!BS58=2,DYNAMICprerequisites!BX$2,IF(MASTERprerequisitesMATRIX!BS58=3,DYNAMICprerequisites!BX$1,"")))</f>
        <v/>
      </c>
      <c r="BY61" s="219" t="str">
        <f>IF(MASTERprerequisitesMATRIX!BT58=1,DYNAMICprerequisites!BY$3,IF(MASTERprerequisitesMATRIX!BT58=2,DYNAMICprerequisites!BY$2,IF(MASTERprerequisitesMATRIX!BT58=3,DYNAMICprerequisites!BY$1,"")))</f>
        <v/>
      </c>
      <c r="BZ61" s="219" t="str">
        <f>IF(MASTERprerequisitesMATRIX!BU58=1,DYNAMICprerequisites!BZ$3,IF(MASTERprerequisitesMATRIX!BU58=2,DYNAMICprerequisites!BZ$2,IF(MASTERprerequisitesMATRIX!BU58=3,DYNAMICprerequisites!BZ$1,"")))</f>
        <v/>
      </c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  <c r="EM61" s="219"/>
      <c r="EN61" s="219"/>
      <c r="EO61" s="219"/>
      <c r="EP61" s="219"/>
      <c r="EQ61" s="219"/>
      <c r="ER61" s="219"/>
      <c r="ES61" s="219"/>
      <c r="ET61" s="219"/>
      <c r="EU61" s="219"/>
      <c r="EV61" s="219"/>
      <c r="EW61" s="219"/>
      <c r="EX61" s="219"/>
      <c r="EY61" s="219"/>
      <c r="EZ61" s="219"/>
      <c r="FA61" s="219"/>
      <c r="FB61" s="219"/>
      <c r="FC61" s="219"/>
      <c r="FD61" s="219"/>
      <c r="FE61" s="219"/>
      <c r="FF61" s="219"/>
      <c r="FG61" s="219"/>
      <c r="FH61" s="219"/>
      <c r="FI61" s="219"/>
      <c r="FJ61" s="219"/>
      <c r="FK61" s="219"/>
      <c r="FL61" s="219"/>
      <c r="FM61" s="219"/>
      <c r="FN61" s="219"/>
      <c r="FO61" s="219"/>
      <c r="FP61" s="219"/>
      <c r="FQ61" s="219"/>
      <c r="FR61" s="219"/>
      <c r="FS61" s="219"/>
      <c r="FT61" s="219"/>
      <c r="FU61" s="219"/>
      <c r="FV61" s="219"/>
      <c r="FW61" s="219"/>
      <c r="FX61" s="219"/>
      <c r="FY61" s="219"/>
      <c r="FZ61" s="219"/>
      <c r="GA61" s="219"/>
      <c r="GB61" s="219"/>
      <c r="GC61" s="219"/>
      <c r="GD61" s="219"/>
      <c r="GE61" s="219"/>
      <c r="GF61" s="219"/>
      <c r="GG61" s="219"/>
      <c r="GH61" s="219"/>
      <c r="GI61" s="219"/>
      <c r="GJ61" s="219"/>
      <c r="GK61" s="219"/>
      <c r="GL61" s="219"/>
      <c r="GM61" s="219"/>
      <c r="GN61" s="219"/>
      <c r="GO61" s="219"/>
      <c r="GP61" s="219"/>
      <c r="GQ61" s="219"/>
      <c r="GR61" s="219"/>
      <c r="GS61" s="219"/>
      <c r="GT61" s="219"/>
      <c r="GU61" s="219"/>
      <c r="GV61" s="219"/>
      <c r="GW61" s="219"/>
      <c r="GX61" s="219"/>
      <c r="GY61" s="219"/>
      <c r="GZ61" s="219"/>
      <c r="HA61" s="219"/>
      <c r="HB61" s="219"/>
      <c r="HC61" s="219"/>
      <c r="HD61" s="219"/>
      <c r="HE61" s="219"/>
      <c r="HF61" s="219"/>
      <c r="HG61" s="219"/>
      <c r="HH61" s="219"/>
      <c r="HI61" s="219"/>
      <c r="HJ61" s="219"/>
      <c r="HK61" s="219"/>
      <c r="HL61" s="219"/>
      <c r="HM61" s="219"/>
      <c r="HN61" s="219"/>
      <c r="HO61" s="219"/>
      <c r="HP61" s="219"/>
      <c r="HQ61" s="219"/>
      <c r="HR61" s="219"/>
      <c r="HS61" s="219"/>
      <c r="HT61" s="219"/>
      <c r="HU61" s="219"/>
      <c r="HV61" s="219"/>
      <c r="HW61" s="219"/>
      <c r="HX61" s="219"/>
      <c r="HY61" s="219"/>
      <c r="HZ61" s="219"/>
      <c r="IA61" s="219"/>
      <c r="IB61" s="219"/>
      <c r="IC61" s="219"/>
      <c r="ID61" s="219"/>
      <c r="IE61" s="219"/>
      <c r="IF61" s="219"/>
      <c r="IG61" s="219"/>
      <c r="IH61" s="219"/>
      <c r="II61" s="219"/>
      <c r="IJ61" s="219"/>
      <c r="IK61" s="219"/>
      <c r="IL61" s="219"/>
      <c r="IM61" s="219"/>
      <c r="IN61" s="219"/>
      <c r="IO61" s="219"/>
      <c r="IP61" s="219"/>
      <c r="IQ61" s="219"/>
      <c r="IR61" s="219"/>
      <c r="IS61" s="219"/>
      <c r="IT61" s="219"/>
      <c r="IU61" s="219"/>
      <c r="IV61" s="219"/>
      <c r="IW61" s="219"/>
      <c r="IX61" s="219"/>
      <c r="IY61" s="219"/>
      <c r="IZ61" s="219"/>
      <c r="JA61" s="219"/>
      <c r="JB61" s="219"/>
      <c r="JC61" s="219"/>
      <c r="JD61" s="219"/>
      <c r="JE61" s="219"/>
      <c r="JF61" s="219"/>
      <c r="JG61" s="219"/>
      <c r="JH61" s="219"/>
      <c r="JI61" s="219"/>
      <c r="JJ61" s="219"/>
      <c r="JK61" s="219"/>
      <c r="JL61" s="219"/>
      <c r="JM61" s="219"/>
      <c r="JN61" s="219"/>
      <c r="JO61" s="219"/>
      <c r="JP61" s="219"/>
      <c r="JQ61" s="219"/>
      <c r="JR61" s="219"/>
      <c r="JS61" s="219"/>
      <c r="JT61" s="219"/>
      <c r="JU61" s="219"/>
      <c r="JV61" s="219"/>
      <c r="JW61" s="219"/>
      <c r="JX61" s="219"/>
      <c r="JY61" s="219"/>
      <c r="JZ61" s="219"/>
      <c r="KA61" s="219"/>
      <c r="KB61" s="219"/>
      <c r="KC61" s="219"/>
      <c r="KD61" s="219"/>
      <c r="KE61" s="219"/>
      <c r="KF61" s="219"/>
      <c r="KG61" s="219"/>
      <c r="KH61" s="219"/>
      <c r="KI61" s="219"/>
      <c r="KJ61" s="219"/>
      <c r="KK61" s="219"/>
      <c r="KL61" s="219"/>
      <c r="KM61" s="219"/>
      <c r="KN61" s="219"/>
      <c r="KO61" s="219"/>
      <c r="KP61" s="219"/>
      <c r="KQ61" s="219"/>
      <c r="KR61" s="219"/>
      <c r="KS61" s="219"/>
      <c r="KT61" s="219"/>
      <c r="KU61" s="219"/>
      <c r="KV61" s="219"/>
      <c r="KW61" s="219"/>
      <c r="KX61" s="219"/>
      <c r="KY61" s="219"/>
      <c r="KZ61" s="219"/>
      <c r="LA61" s="219"/>
      <c r="LB61" s="219"/>
      <c r="LC61" s="219"/>
      <c r="LD61" s="219"/>
      <c r="LE61" s="219"/>
    </row>
    <row r="62" spans="1:317" x14ac:dyDescent="0.25">
      <c r="A62" s="214" t="str">
        <f t="shared" si="8"/>
        <v>GER 203</v>
      </c>
      <c r="B62" s="214" t="str">
        <f t="shared" si="9"/>
        <v>F</v>
      </c>
      <c r="C62" s="214" t="str">
        <f t="shared" si="10"/>
        <v>Intermediate German I</v>
      </c>
      <c r="D62" s="214" t="str">
        <f t="shared" si="11"/>
        <v>GER 102*; proficiency</v>
      </c>
      <c r="E62" s="214" t="str">
        <f t="shared" ca="1" si="12"/>
        <v>GER 102 ("C" or better)</v>
      </c>
      <c r="F62" s="211" t="str">
        <f>MASTERprerequisitesMATRIX!A59</f>
        <v>GER 203</v>
      </c>
      <c r="G62" s="211" t="str">
        <f>MASTERprerequisitesMATRIX!B59</f>
        <v>F</v>
      </c>
      <c r="H62" s="211" t="str">
        <f>MASTERprerequisitesMATRIX!C59</f>
        <v>Intermediate German I</v>
      </c>
      <c r="I62" s="211" t="str">
        <f>MASTERprerequisitesMATRIX!D59</f>
        <v>GER 102*; proficiency</v>
      </c>
      <c r="J62" s="218" t="str">
        <f>IF(MASTERprerequisitesMATRIX!E59=1,DYNAMICprerequisites!J$3,IF(MASTERprerequisitesMATRIX!E59=2,DYNAMICprerequisites!J$2,IF(MASTERprerequisitesMATRIX!E59=3,DYNAMICprerequisites!J$1,"")))</f>
        <v/>
      </c>
      <c r="K62" s="219" t="str">
        <f>IF(MASTERprerequisitesMATRIX!F59=1,DYNAMICprerequisites!K$3,IF(MASTERprerequisitesMATRIX!F59=2,DYNAMICprerequisites!K$2,IF(MASTERprerequisitesMATRIX!F59=3,DYNAMICprerequisites!K$1,"")))</f>
        <v/>
      </c>
      <c r="L62" s="219" t="str">
        <f>IF(MASTERprerequisitesMATRIX!G59=1,DYNAMICprerequisites!L$3,IF(MASTERprerequisitesMATRIX!G59=2,DYNAMICprerequisites!L$2,IF(MASTERprerequisitesMATRIX!G59=3,DYNAMICprerequisites!L$1,"")))</f>
        <v/>
      </c>
      <c r="M62" s="219" t="str">
        <f>IF(MASTERprerequisitesMATRIX!H59=1,DYNAMICprerequisites!M$3,IF(MASTERprerequisitesMATRIX!H59=2,DYNAMICprerequisites!M$2,IF(MASTERprerequisitesMATRIX!H59=3,DYNAMICprerequisites!M$1,"")))</f>
        <v/>
      </c>
      <c r="N62" s="219" t="str">
        <f>IF(MASTERprerequisitesMATRIX!I59=1,DYNAMICprerequisites!N$3,IF(MASTERprerequisitesMATRIX!I59=2,DYNAMICprerequisites!N$2,IF(MASTERprerequisitesMATRIX!I59=3,DYNAMICprerequisites!N$1,"")))</f>
        <v/>
      </c>
      <c r="O62" s="219" t="str">
        <f>IF(MASTERprerequisitesMATRIX!J59=1,DYNAMICprerequisites!O$3,IF(MASTERprerequisitesMATRIX!J59=2,DYNAMICprerequisites!O$2,IF(MASTERprerequisitesMATRIX!J59=3,DYNAMICprerequisites!O$1,"")))</f>
        <v/>
      </c>
      <c r="P62" s="219" t="str">
        <f>IF(MASTERprerequisitesMATRIX!K59=1,DYNAMICprerequisites!P$3,IF(MASTERprerequisitesMATRIX!K59=2,DYNAMICprerequisites!P$2,IF(MASTERprerequisitesMATRIX!K59=3,DYNAMICprerequisites!P$1,"")))</f>
        <v/>
      </c>
      <c r="Q62" s="219" t="str">
        <f>IF(MASTERprerequisitesMATRIX!L59=1,DYNAMICprerequisites!Q$3,IF(MASTERprerequisitesMATRIX!L59=2,DYNAMICprerequisites!Q$2,IF(MASTERprerequisitesMATRIX!L59=3,DYNAMICprerequisites!Q$1,"")))</f>
        <v/>
      </c>
      <c r="R62" s="219" t="str">
        <f>IF(MASTERprerequisitesMATRIX!M59=1,DYNAMICprerequisites!R$3,IF(MASTERprerequisitesMATRIX!M59=2,DYNAMICprerequisites!R$2,IF(MASTERprerequisitesMATRIX!M59=3,DYNAMICprerequisites!R$1,"")))</f>
        <v/>
      </c>
      <c r="S62" s="219" t="str">
        <f>IF(MASTERprerequisitesMATRIX!N59=1,DYNAMICprerequisites!S$3,IF(MASTERprerequisitesMATRIX!N59=2,DYNAMICprerequisites!S$2,IF(MASTERprerequisitesMATRIX!N59=3,DYNAMICprerequisites!S$1,"")))</f>
        <v/>
      </c>
      <c r="T62" s="219" t="str">
        <f>IF(MASTERprerequisitesMATRIX!O59=1,DYNAMICprerequisites!T$3,IF(MASTERprerequisitesMATRIX!O59=2,DYNAMICprerequisites!T$2,IF(MASTERprerequisitesMATRIX!O59=3,DYNAMICprerequisites!T$1,"")))</f>
        <v/>
      </c>
      <c r="U62" s="219" t="str">
        <f>IF(MASTERprerequisitesMATRIX!P59=1,DYNAMICprerequisites!U$3,IF(MASTERprerequisitesMATRIX!P59=2,DYNAMICprerequisites!U$2,IF(MASTERprerequisitesMATRIX!P59=3,DYNAMICprerequisites!U$1,"")))</f>
        <v/>
      </c>
      <c r="V62" s="219" t="str">
        <f>IF(MASTERprerequisitesMATRIX!Q59=1,DYNAMICprerequisites!V$3,IF(MASTERprerequisitesMATRIX!Q59=2,DYNAMICprerequisites!V$2,IF(MASTERprerequisitesMATRIX!Q59=3,DYNAMICprerequisites!V$1,"")))</f>
        <v/>
      </c>
      <c r="W62" s="219" t="str">
        <f>IF(MASTERprerequisitesMATRIX!R59=1,DYNAMICprerequisites!W$3,IF(MASTERprerequisitesMATRIX!R59=2,DYNAMICprerequisites!W$2,IF(MASTERprerequisitesMATRIX!R59=3,DYNAMICprerequisites!W$1,"")))</f>
        <v/>
      </c>
      <c r="X62" s="219" t="str">
        <f>IF(MASTERprerequisitesMATRIX!S59=1,DYNAMICprerequisites!X$3,IF(MASTERprerequisitesMATRIX!S59=2,DYNAMICprerequisites!X$2,IF(MASTERprerequisitesMATRIX!S59=3,DYNAMICprerequisites!X$1,"")))</f>
        <v/>
      </c>
      <c r="Y62" s="219" t="str">
        <f>IF(MASTERprerequisitesMATRIX!T59=1,DYNAMICprerequisites!Y$3,IF(MASTERprerequisitesMATRIX!T59=2,DYNAMICprerequisites!Y$2,IF(MASTERprerequisitesMATRIX!T59=3,DYNAMICprerequisites!Y$1,"")))</f>
        <v/>
      </c>
      <c r="Z62" s="219" t="str">
        <f>IF(MASTERprerequisitesMATRIX!U59=1,DYNAMICprerequisites!Z$3,IF(MASTERprerequisitesMATRIX!U59=2,DYNAMICprerequisites!Z$2,IF(MASTERprerequisitesMATRIX!U59=3,DYNAMICprerequisites!Z$1,"")))</f>
        <v/>
      </c>
      <c r="AA62" s="219" t="str">
        <f>IF(MASTERprerequisitesMATRIX!V59=1,DYNAMICprerequisites!AA$3,IF(MASTERprerequisitesMATRIX!V59=2,DYNAMICprerequisites!AA$2,IF(MASTERprerequisitesMATRIX!V59=3,DYNAMICprerequisites!AA$1,"")))</f>
        <v/>
      </c>
      <c r="AB62" s="219" t="str">
        <f>IF(MASTERprerequisitesMATRIX!W59=1,DYNAMICprerequisites!AB$3,IF(MASTERprerequisitesMATRIX!W59=2,DYNAMICprerequisites!AB$2,IF(MASTERprerequisitesMATRIX!W59=3,DYNAMICprerequisites!AB$1,"")))</f>
        <v/>
      </c>
      <c r="AC62" s="219" t="str">
        <f>IF(MASTERprerequisitesMATRIX!X59=1,DYNAMICprerequisites!AC$3,IF(MASTERprerequisitesMATRIX!X59=2,DYNAMICprerequisites!AC$2,IF(MASTERprerequisitesMATRIX!X59=3,DYNAMICprerequisites!AC$1,"")))</f>
        <v/>
      </c>
      <c r="AD62" s="219" t="str">
        <f>IF(MASTERprerequisitesMATRIX!Y59=1,DYNAMICprerequisites!AD$3,IF(MASTERprerequisitesMATRIX!Y59=2,DYNAMICprerequisites!AD$2,IF(MASTERprerequisitesMATRIX!Y59=3,DYNAMICprerequisites!AD$1,"")))</f>
        <v/>
      </c>
      <c r="AE62" s="218" t="str">
        <f ca="1">IF(MASTERprerequisitesMATRIX!Z59=1,DYNAMICprerequisites!AE$3,IF(MASTERprerequisitesMATRIX!Z59=2,DYNAMICprerequisites!AE$2,IF(MASTERprerequisitesMATRIX!Z59=3,DYNAMICprerequisites!AE$1,"")))</f>
        <v xml:space="preserve"> GER 102 ("C" or better) </v>
      </c>
      <c r="AF62" s="219" t="str">
        <f>IF(MASTERprerequisitesMATRIX!AA59=1,DYNAMICprerequisites!AF$3,IF(MASTERprerequisitesMATRIX!AA59=2,DYNAMICprerequisites!AF$2,IF(MASTERprerequisitesMATRIX!AA59=3,DYNAMICprerequisites!AF$1,"")))</f>
        <v/>
      </c>
      <c r="AG62" s="219" t="str">
        <f>IF(MASTERprerequisitesMATRIX!AB59=1,DYNAMICprerequisites!AG$3,IF(MASTERprerequisitesMATRIX!AB59=2,DYNAMICprerequisites!AG$2,IF(MASTERprerequisitesMATRIX!AB59=3,DYNAMICprerequisites!AG$1,"")))</f>
        <v/>
      </c>
      <c r="AH62" s="219" t="str">
        <f>IF(MASTERprerequisitesMATRIX!AC59=1,DYNAMICprerequisites!AH$3,IF(MASTERprerequisitesMATRIX!AC59=2,DYNAMICprerequisites!AH$2,IF(MASTERprerequisitesMATRIX!AC59=3,DYNAMICprerequisites!AH$1,"")))</f>
        <v/>
      </c>
      <c r="AI62" s="219" t="str">
        <f>IF(MASTERprerequisitesMATRIX!AD59=1,DYNAMICprerequisites!AI$3,IF(MASTERprerequisitesMATRIX!AD59=2,DYNAMICprerequisites!AI$2,IF(MASTERprerequisitesMATRIX!AD59=3,DYNAMICprerequisites!AI$1,"")))</f>
        <v/>
      </c>
      <c r="AJ62" s="219" t="str">
        <f>IF(MASTERprerequisitesMATRIX!AE59=1,DYNAMICprerequisites!AJ$3,IF(MASTERprerequisitesMATRIX!AE59=2,DYNAMICprerequisites!AJ$2,IF(MASTERprerequisitesMATRIX!AE59=3,DYNAMICprerequisites!AJ$1,"")))</f>
        <v/>
      </c>
      <c r="AK62" s="219" t="str">
        <f>IF(MASTERprerequisitesMATRIX!AF59=1,DYNAMICprerequisites!AK$3,IF(MASTERprerequisitesMATRIX!AF59=2,DYNAMICprerequisites!AK$2,IF(MASTERprerequisitesMATRIX!AF59=3,DYNAMICprerequisites!AK$1,"")))</f>
        <v/>
      </c>
      <c r="AL62" s="219" t="str">
        <f>IF(MASTERprerequisitesMATRIX!AG59=1,DYNAMICprerequisites!AL$3,IF(MASTERprerequisitesMATRIX!AG59=2,DYNAMICprerequisites!AL$2,IF(MASTERprerequisitesMATRIX!AG59=3,DYNAMICprerequisites!AL$1,"")))</f>
        <v/>
      </c>
      <c r="AM62" s="219" t="str">
        <f>IF(MASTERprerequisitesMATRIX!AH59=1,DYNAMICprerequisites!AM$3,IF(MASTERprerequisitesMATRIX!AH59=2,DYNAMICprerequisites!AM$2,IF(MASTERprerequisitesMATRIX!AH59=3,DYNAMICprerequisites!AM$1,"")))</f>
        <v/>
      </c>
      <c r="AN62" s="219" t="str">
        <f>IF(MASTERprerequisitesMATRIX!AI59=1,DYNAMICprerequisites!AN$3,IF(MASTERprerequisitesMATRIX!AI59=2,DYNAMICprerequisites!AN$2,IF(MASTERprerequisitesMATRIX!AI59=3,DYNAMICprerequisites!AN$1,"")))</f>
        <v/>
      </c>
      <c r="AO62" s="219" t="str">
        <f>IF(MASTERprerequisitesMATRIX!AJ59=1,DYNAMICprerequisites!AO$3,IF(MASTERprerequisitesMATRIX!AJ59=2,DYNAMICprerequisites!AO$2,IF(MASTERprerequisitesMATRIX!AJ59=3,DYNAMICprerequisites!AO$1,"")))</f>
        <v/>
      </c>
      <c r="AP62" s="219" t="str">
        <f>IF(MASTERprerequisitesMATRIX!AK59=1,DYNAMICprerequisites!AP$3,IF(MASTERprerequisitesMATRIX!AK59=2,DYNAMICprerequisites!AP$2,IF(MASTERprerequisitesMATRIX!AK59=3,DYNAMICprerequisites!AP$1,"")))</f>
        <v/>
      </c>
      <c r="AQ62" s="219" t="str">
        <f>IF(MASTERprerequisitesMATRIX!AL59=1,DYNAMICprerequisites!AQ$3,IF(MASTERprerequisitesMATRIX!AL59=2,DYNAMICprerequisites!AQ$2,IF(MASTERprerequisitesMATRIX!AL59=3,DYNAMICprerequisites!AQ$1,"")))</f>
        <v/>
      </c>
      <c r="AR62" s="219" t="str">
        <f>IF(MASTERprerequisitesMATRIX!AM59=1,DYNAMICprerequisites!AR$3,IF(MASTERprerequisitesMATRIX!AM59=2,DYNAMICprerequisites!AR$2,IF(MASTERprerequisitesMATRIX!AM59=3,DYNAMICprerequisites!AR$1,"")))</f>
        <v/>
      </c>
      <c r="AS62" s="219" t="str">
        <f>IF(MASTERprerequisitesMATRIX!AN59=1,DYNAMICprerequisites!AS$3,IF(MASTERprerequisitesMATRIX!AN59=2,DYNAMICprerequisites!AS$2,IF(MASTERprerequisitesMATRIX!AN59=3,DYNAMICprerequisites!AS$1,"")))</f>
        <v/>
      </c>
      <c r="AT62" s="219" t="str">
        <f>IF(MASTERprerequisitesMATRIX!AO59=1,DYNAMICprerequisites!AT$3,IF(MASTERprerequisitesMATRIX!AO59=2,DYNAMICprerequisites!AT$2,IF(MASTERprerequisitesMATRIX!AO59=3,DYNAMICprerequisites!AT$1,"")))</f>
        <v/>
      </c>
      <c r="AU62" s="219" t="str">
        <f>IF(MASTERprerequisitesMATRIX!AP59=1,DYNAMICprerequisites!AU$3,IF(MASTERprerequisitesMATRIX!AP59=2,DYNAMICprerequisites!AU$2,IF(MASTERprerequisitesMATRIX!AP59=3,DYNAMICprerequisites!AU$1,"")))</f>
        <v/>
      </c>
      <c r="AV62" s="219" t="str">
        <f>IF(MASTERprerequisitesMATRIX!AQ59=1,DYNAMICprerequisites!AV$3,IF(MASTERprerequisitesMATRIX!AQ59=2,DYNAMICprerequisites!AV$2,IF(MASTERprerequisitesMATRIX!AQ59=3,DYNAMICprerequisites!AV$1,"")))</f>
        <v/>
      </c>
      <c r="AW62" s="219" t="str">
        <f>IF(MASTERprerequisitesMATRIX!AR59=1,DYNAMICprerequisites!AW$3,IF(MASTERprerequisitesMATRIX!AR59=2,DYNAMICprerequisites!AW$2,IF(MASTERprerequisitesMATRIX!AR59=3,DYNAMICprerequisites!AW$1,"")))</f>
        <v/>
      </c>
      <c r="AX62" s="219" t="str">
        <f>IF(MASTERprerequisitesMATRIX!AS59=1,DYNAMICprerequisites!AX$3,IF(MASTERprerequisitesMATRIX!AS59=2,DYNAMICprerequisites!AX$2,IF(MASTERprerequisitesMATRIX!AS59=3,DYNAMICprerequisites!AX$1,"")))</f>
        <v/>
      </c>
      <c r="AY62" s="219" t="str">
        <f>IF(MASTERprerequisitesMATRIX!AT59=1,DYNAMICprerequisites!AY$3,IF(MASTERprerequisitesMATRIX!AT59=2,DYNAMICprerequisites!AY$2,IF(MASTERprerequisitesMATRIX!AT59=3,DYNAMICprerequisites!AY$1,"")))</f>
        <v/>
      </c>
      <c r="AZ62" s="219" t="str">
        <f>IF(MASTERprerequisitesMATRIX!AU59=1,DYNAMICprerequisites!AZ$3,IF(MASTERprerequisitesMATRIX!AU59=2,DYNAMICprerequisites!AZ$2,IF(MASTERprerequisitesMATRIX!AU59=3,DYNAMICprerequisites!AZ$1,"")))</f>
        <v/>
      </c>
      <c r="BA62" s="219" t="str">
        <f>IF(MASTERprerequisitesMATRIX!AV59=1,DYNAMICprerequisites!BA$3,IF(MASTERprerequisitesMATRIX!AV59=2,DYNAMICprerequisites!BA$2,IF(MASTERprerequisitesMATRIX!AV59=3,DYNAMICprerequisites!BA$1,"")))</f>
        <v/>
      </c>
      <c r="BB62" s="219" t="str">
        <f>IF(MASTERprerequisitesMATRIX!AW59=1,DYNAMICprerequisites!BB$3,IF(MASTERprerequisitesMATRIX!AW59=2,DYNAMICprerequisites!BB$2,IF(MASTERprerequisitesMATRIX!AW59=3,DYNAMICprerequisites!BB$1,"")))</f>
        <v/>
      </c>
      <c r="BC62" s="219" t="str">
        <f>IF(MASTERprerequisitesMATRIX!AX59=1,DYNAMICprerequisites!BC$3,IF(MASTERprerequisitesMATRIX!AX59=2,DYNAMICprerequisites!BC$2,IF(MASTERprerequisitesMATRIX!AX59=3,DYNAMICprerequisites!BC$1,"")))</f>
        <v/>
      </c>
      <c r="BD62" s="219" t="str">
        <f>IF(MASTERprerequisitesMATRIX!AY59=1,DYNAMICprerequisites!BD$3,IF(MASTERprerequisitesMATRIX!AY59=2,DYNAMICprerequisites!BD$2,IF(MASTERprerequisitesMATRIX!AY59=3,DYNAMICprerequisites!BD$1,"")))</f>
        <v/>
      </c>
      <c r="BE62" s="219" t="str">
        <f>IF(MASTERprerequisitesMATRIX!AZ59=1,DYNAMICprerequisites!BE$3,IF(MASTERprerequisitesMATRIX!AZ59=2,DYNAMICprerequisites!BE$2,IF(MASTERprerequisitesMATRIX!AZ59=3,DYNAMICprerequisites!BE$1,"")))</f>
        <v/>
      </c>
      <c r="BF62" s="219" t="str">
        <f>IF(MASTERprerequisitesMATRIX!BA59=1,DYNAMICprerequisites!BF$3,IF(MASTERprerequisitesMATRIX!BA59=2,DYNAMICprerequisites!BF$2,IF(MASTERprerequisitesMATRIX!BA59=3,DYNAMICprerequisites!BF$1,"")))</f>
        <v/>
      </c>
      <c r="BG62" s="219" t="str">
        <f>IF(MASTERprerequisitesMATRIX!BB59=1,DYNAMICprerequisites!BG$3,IF(MASTERprerequisitesMATRIX!BB59=2,DYNAMICprerequisites!BG$2,IF(MASTERprerequisitesMATRIX!BB59=3,DYNAMICprerequisites!BG$1,"")))</f>
        <v/>
      </c>
      <c r="BH62" s="219" t="str">
        <f>IF(MASTERprerequisitesMATRIX!BC59=1,DYNAMICprerequisites!BH$3,IF(MASTERprerequisitesMATRIX!BC59=2,DYNAMICprerequisites!BH$2,IF(MASTERprerequisitesMATRIX!BC59=3,DYNAMICprerequisites!BH$1,"")))</f>
        <v/>
      </c>
      <c r="BI62" s="219" t="str">
        <f>IF(MASTERprerequisitesMATRIX!BD59=1,DYNAMICprerequisites!BI$3,IF(MASTERprerequisitesMATRIX!BD59=2,DYNAMICprerequisites!BI$2,IF(MASTERprerequisitesMATRIX!BD59=3,DYNAMICprerequisites!BI$1,"")))</f>
        <v/>
      </c>
      <c r="BJ62" s="219" t="str">
        <f>IF(MASTERprerequisitesMATRIX!BE59=1,DYNAMICprerequisites!BJ$3,IF(MASTERprerequisitesMATRIX!BE59=2,DYNAMICprerequisites!BJ$2,IF(MASTERprerequisitesMATRIX!BE59=3,DYNAMICprerequisites!BJ$1,"")))</f>
        <v/>
      </c>
      <c r="BK62" s="219" t="str">
        <f>IF(MASTERprerequisitesMATRIX!BF59=1,DYNAMICprerequisites!BK$3,IF(MASTERprerequisitesMATRIX!BF59=2,DYNAMICprerequisites!BK$2,IF(MASTERprerequisitesMATRIX!BF59=3,DYNAMICprerequisites!BK$1,"")))</f>
        <v/>
      </c>
      <c r="BL62" s="219" t="str">
        <f>IF(MASTERprerequisitesMATRIX!BG59=1,DYNAMICprerequisites!BL$3,IF(MASTERprerequisitesMATRIX!BG59=2,DYNAMICprerequisites!BL$2,IF(MASTERprerequisitesMATRIX!BG59=3,DYNAMICprerequisites!BL$1,"")))</f>
        <v/>
      </c>
      <c r="BM62" s="219" t="str">
        <f>IF(MASTERprerequisitesMATRIX!BH59=1,DYNAMICprerequisites!BM$3,IF(MASTERprerequisitesMATRIX!BH59=2,DYNAMICprerequisites!BM$2,IF(MASTERprerequisitesMATRIX!BH59=3,DYNAMICprerequisites!BM$1,"")))</f>
        <v/>
      </c>
      <c r="BN62" s="219" t="str">
        <f>IF(MASTERprerequisitesMATRIX!BI59=1,DYNAMICprerequisites!BN$3,IF(MASTERprerequisitesMATRIX!BI59=2,DYNAMICprerequisites!BN$2,IF(MASTERprerequisitesMATRIX!BI59=3,DYNAMICprerequisites!BN$1,"")))</f>
        <v/>
      </c>
      <c r="BO62" s="219" t="str">
        <f>IF(MASTERprerequisitesMATRIX!BJ59=1,DYNAMICprerequisites!BO$3,IF(MASTERprerequisitesMATRIX!BJ59=2,DYNAMICprerequisites!BO$2,IF(MASTERprerequisitesMATRIX!BJ59=3,DYNAMICprerequisites!BO$1,"")))</f>
        <v/>
      </c>
      <c r="BP62" s="219" t="str">
        <f>IF(MASTERprerequisitesMATRIX!BK59=1,DYNAMICprerequisites!BP$3,IF(MASTERprerequisitesMATRIX!BK59=2,DYNAMICprerequisites!BP$2,IF(MASTERprerequisitesMATRIX!BK59=3,DYNAMICprerequisites!BP$1,"")))</f>
        <v/>
      </c>
      <c r="BQ62" s="219" t="str">
        <f>IF(MASTERprerequisitesMATRIX!BL59=1,DYNAMICprerequisites!BQ$3,IF(MASTERprerequisitesMATRIX!BL59=2,DYNAMICprerequisites!BQ$2,IF(MASTERprerequisitesMATRIX!BL59=3,DYNAMICprerequisites!BQ$1,"")))</f>
        <v/>
      </c>
      <c r="BR62" s="219" t="str">
        <f>IF(MASTERprerequisitesMATRIX!BM59=1,DYNAMICprerequisites!BR$3,IF(MASTERprerequisitesMATRIX!BM59=2,DYNAMICprerequisites!BR$2,IF(MASTERprerequisitesMATRIX!BM59=3,DYNAMICprerequisites!BR$1,"")))</f>
        <v/>
      </c>
      <c r="BS62" s="219" t="str">
        <f>IF(MASTERprerequisitesMATRIX!BN59=1,DYNAMICprerequisites!BS$3,IF(MASTERprerequisitesMATRIX!BN59=2,DYNAMICprerequisites!BS$2,IF(MASTERprerequisitesMATRIX!BN59=3,DYNAMICprerequisites!BS$1,"")))</f>
        <v/>
      </c>
      <c r="BT62" s="219" t="str">
        <f>IF(MASTERprerequisitesMATRIX!BO59=1,DYNAMICprerequisites!BT$3,IF(MASTERprerequisitesMATRIX!BO59=2,DYNAMICprerequisites!BT$2,IF(MASTERprerequisitesMATRIX!BO59=3,DYNAMICprerequisites!BT$1,"")))</f>
        <v/>
      </c>
      <c r="BU62" s="219" t="str">
        <f>IF(MASTERprerequisitesMATRIX!BP59=1,DYNAMICprerequisites!BU$3,IF(MASTERprerequisitesMATRIX!BP59=2,DYNAMICprerequisites!BU$2,IF(MASTERprerequisitesMATRIX!BP59=3,DYNAMICprerequisites!BU$1,"")))</f>
        <v/>
      </c>
      <c r="BV62" s="219" t="str">
        <f>IF(MASTERprerequisitesMATRIX!BQ59=1,DYNAMICprerequisites!BV$3,IF(MASTERprerequisitesMATRIX!BQ59=2,DYNAMICprerequisites!BV$2,IF(MASTERprerequisitesMATRIX!BQ59=3,DYNAMICprerequisites!BV$1,"")))</f>
        <v/>
      </c>
      <c r="BW62" s="219" t="str">
        <f>IF(MASTERprerequisitesMATRIX!BR59=1,DYNAMICprerequisites!BW$3,IF(MASTERprerequisitesMATRIX!BR59=2,DYNAMICprerequisites!BW$2,IF(MASTERprerequisitesMATRIX!BR59=3,DYNAMICprerequisites!BW$1,"")))</f>
        <v/>
      </c>
      <c r="BX62" s="219" t="str">
        <f>IF(MASTERprerequisitesMATRIX!BS59=1,DYNAMICprerequisites!BX$3,IF(MASTERprerequisitesMATRIX!BS59=2,DYNAMICprerequisites!BX$2,IF(MASTERprerequisitesMATRIX!BS59=3,DYNAMICprerequisites!BX$1,"")))</f>
        <v/>
      </c>
      <c r="BY62" s="219" t="str">
        <f>IF(MASTERprerequisitesMATRIX!BT59=1,DYNAMICprerequisites!BY$3,IF(MASTERprerequisitesMATRIX!BT59=2,DYNAMICprerequisites!BY$2,IF(MASTERprerequisitesMATRIX!BT59=3,DYNAMICprerequisites!BY$1,"")))</f>
        <v/>
      </c>
      <c r="BZ62" s="219" t="str">
        <f>IF(MASTERprerequisitesMATRIX!BU59=1,DYNAMICprerequisites!BZ$3,IF(MASTERprerequisitesMATRIX!BU59=2,DYNAMICprerequisites!BZ$2,IF(MASTERprerequisitesMATRIX!BU59=3,DYNAMICprerequisites!BZ$1,"")))</f>
        <v/>
      </c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  <c r="FX62" s="219"/>
      <c r="FY62" s="219"/>
      <c r="FZ62" s="219"/>
      <c r="GA62" s="219"/>
      <c r="GB62" s="219"/>
      <c r="GC62" s="219"/>
      <c r="GD62" s="219"/>
      <c r="GE62" s="219"/>
      <c r="GF62" s="219"/>
      <c r="GG62" s="219"/>
      <c r="GH62" s="219"/>
      <c r="GI62" s="219"/>
      <c r="GJ62" s="219"/>
      <c r="GK62" s="219"/>
      <c r="GL62" s="219"/>
      <c r="GM62" s="219"/>
      <c r="GN62" s="219"/>
      <c r="GO62" s="219"/>
      <c r="GP62" s="219"/>
      <c r="GQ62" s="219"/>
      <c r="GR62" s="219"/>
      <c r="GS62" s="219"/>
      <c r="GT62" s="219"/>
      <c r="GU62" s="219"/>
      <c r="GV62" s="219"/>
      <c r="GW62" s="219"/>
      <c r="GX62" s="219"/>
      <c r="GY62" s="219"/>
      <c r="GZ62" s="219"/>
      <c r="HA62" s="219"/>
      <c r="HB62" s="219"/>
      <c r="HC62" s="219"/>
      <c r="HD62" s="219"/>
      <c r="HE62" s="219"/>
      <c r="HF62" s="219"/>
      <c r="HG62" s="219"/>
      <c r="HH62" s="219"/>
      <c r="HI62" s="219"/>
      <c r="HJ62" s="219"/>
      <c r="HK62" s="219"/>
      <c r="HL62" s="219"/>
      <c r="HM62" s="219"/>
      <c r="HN62" s="219"/>
      <c r="HO62" s="219"/>
      <c r="HP62" s="219"/>
      <c r="HQ62" s="219"/>
      <c r="HR62" s="219"/>
      <c r="HS62" s="219"/>
      <c r="HT62" s="219"/>
      <c r="HU62" s="219"/>
      <c r="HV62" s="219"/>
      <c r="HW62" s="219"/>
      <c r="HX62" s="219"/>
      <c r="HY62" s="219"/>
      <c r="HZ62" s="219"/>
      <c r="IA62" s="219"/>
      <c r="IB62" s="219"/>
      <c r="IC62" s="219"/>
      <c r="ID62" s="219"/>
      <c r="IE62" s="219"/>
      <c r="IF62" s="219"/>
      <c r="IG62" s="219"/>
      <c r="IH62" s="219"/>
      <c r="II62" s="219"/>
      <c r="IJ62" s="219"/>
      <c r="IK62" s="219"/>
      <c r="IL62" s="219"/>
      <c r="IM62" s="219"/>
      <c r="IN62" s="219"/>
      <c r="IO62" s="219"/>
      <c r="IP62" s="219"/>
      <c r="IQ62" s="219"/>
      <c r="IR62" s="219"/>
      <c r="IS62" s="219"/>
      <c r="IT62" s="219"/>
      <c r="IU62" s="219"/>
      <c r="IV62" s="219"/>
      <c r="IW62" s="219"/>
      <c r="IX62" s="219"/>
      <c r="IY62" s="219"/>
      <c r="IZ62" s="219"/>
      <c r="JA62" s="219"/>
      <c r="JB62" s="219"/>
      <c r="JC62" s="219"/>
      <c r="JD62" s="219"/>
      <c r="JE62" s="219"/>
      <c r="JF62" s="219"/>
      <c r="JG62" s="219"/>
      <c r="JH62" s="219"/>
      <c r="JI62" s="219"/>
      <c r="JJ62" s="219"/>
      <c r="JK62" s="219"/>
      <c r="JL62" s="219"/>
      <c r="JM62" s="219"/>
      <c r="JN62" s="219"/>
      <c r="JO62" s="219"/>
      <c r="JP62" s="219"/>
      <c r="JQ62" s="219"/>
      <c r="JR62" s="219"/>
      <c r="JS62" s="219"/>
      <c r="JT62" s="219"/>
      <c r="JU62" s="219"/>
      <c r="JV62" s="219"/>
      <c r="JW62" s="219"/>
      <c r="JX62" s="219"/>
      <c r="JY62" s="219"/>
      <c r="JZ62" s="219"/>
      <c r="KA62" s="219"/>
      <c r="KB62" s="219"/>
      <c r="KC62" s="219"/>
      <c r="KD62" s="219"/>
      <c r="KE62" s="219"/>
      <c r="KF62" s="219"/>
      <c r="KG62" s="219"/>
      <c r="KH62" s="219"/>
      <c r="KI62" s="219"/>
      <c r="KJ62" s="219"/>
      <c r="KK62" s="219"/>
      <c r="KL62" s="219"/>
      <c r="KM62" s="219"/>
      <c r="KN62" s="219"/>
      <c r="KO62" s="219"/>
      <c r="KP62" s="219"/>
      <c r="KQ62" s="219"/>
      <c r="KR62" s="219"/>
      <c r="KS62" s="219"/>
      <c r="KT62" s="219"/>
      <c r="KU62" s="219"/>
      <c r="KV62" s="219"/>
      <c r="KW62" s="219"/>
      <c r="KX62" s="219"/>
      <c r="KY62" s="219"/>
      <c r="KZ62" s="219"/>
      <c r="LA62" s="219"/>
      <c r="LB62" s="219"/>
      <c r="LC62" s="219"/>
      <c r="LD62" s="219"/>
      <c r="LE62" s="219"/>
    </row>
    <row r="63" spans="1:317" x14ac:dyDescent="0.25">
      <c r="A63" s="214" t="str">
        <f t="shared" si="8"/>
        <v>GER 204</v>
      </c>
      <c r="B63" s="214" t="str">
        <f t="shared" si="9"/>
        <v>N/A</v>
      </c>
      <c r="C63" s="214" t="str">
        <f t="shared" si="10"/>
        <v>Intermediate German II</v>
      </c>
      <c r="D63" s="214" t="str">
        <f t="shared" si="11"/>
        <v>unknown</v>
      </c>
      <c r="E63" s="214" t="str">
        <f t="shared" ca="1" si="12"/>
        <v>unknown</v>
      </c>
      <c r="F63" s="211" t="str">
        <f>MASTERprerequisitesMATRIX!A60</f>
        <v>GER 204</v>
      </c>
      <c r="G63" s="211" t="str">
        <f>MASTERprerequisitesMATRIX!B60</f>
        <v>N/A</v>
      </c>
      <c r="H63" s="211" t="str">
        <f>MASTERprerequisitesMATRIX!C60</f>
        <v>Intermediate German II</v>
      </c>
      <c r="I63" s="211" t="str">
        <f>MASTERprerequisitesMATRIX!D60</f>
        <v>unknown</v>
      </c>
      <c r="J63" s="218" t="str">
        <f>IF(MASTERprerequisitesMATRIX!E60=1,DYNAMICprerequisites!J$3,IF(MASTERprerequisitesMATRIX!E60=2,DYNAMICprerequisites!J$2,IF(MASTERprerequisitesMATRIX!E60=3,DYNAMICprerequisites!J$1,"")))</f>
        <v/>
      </c>
      <c r="K63" s="219" t="str">
        <f>IF(MASTERprerequisitesMATRIX!F60=1,DYNAMICprerequisites!K$3,IF(MASTERprerequisitesMATRIX!F60=2,DYNAMICprerequisites!K$2,IF(MASTERprerequisitesMATRIX!F60=3,DYNAMICprerequisites!K$1,"")))</f>
        <v/>
      </c>
      <c r="L63" s="219" t="str">
        <f>IF(MASTERprerequisitesMATRIX!G60=1,DYNAMICprerequisites!L$3,IF(MASTERprerequisitesMATRIX!G60=2,DYNAMICprerequisites!L$2,IF(MASTERprerequisitesMATRIX!G60=3,DYNAMICprerequisites!L$1,"")))</f>
        <v/>
      </c>
      <c r="M63" s="219" t="str">
        <f>IF(MASTERprerequisitesMATRIX!H60=1,DYNAMICprerequisites!M$3,IF(MASTERprerequisitesMATRIX!H60=2,DYNAMICprerequisites!M$2,IF(MASTERprerequisitesMATRIX!H60=3,DYNAMICprerequisites!M$1,"")))</f>
        <v/>
      </c>
      <c r="N63" s="219" t="str">
        <f>IF(MASTERprerequisitesMATRIX!I60=1,DYNAMICprerequisites!N$3,IF(MASTERprerequisitesMATRIX!I60=2,DYNAMICprerequisites!N$2,IF(MASTERprerequisitesMATRIX!I60=3,DYNAMICprerequisites!N$1,"")))</f>
        <v/>
      </c>
      <c r="O63" s="219" t="str">
        <f>IF(MASTERprerequisitesMATRIX!J60=1,DYNAMICprerequisites!O$3,IF(MASTERprerequisitesMATRIX!J60=2,DYNAMICprerequisites!O$2,IF(MASTERprerequisitesMATRIX!J60=3,DYNAMICprerequisites!O$1,"")))</f>
        <v/>
      </c>
      <c r="P63" s="219" t="str">
        <f>IF(MASTERprerequisitesMATRIX!K60=1,DYNAMICprerequisites!P$3,IF(MASTERprerequisitesMATRIX!K60=2,DYNAMICprerequisites!P$2,IF(MASTERprerequisitesMATRIX!K60=3,DYNAMICprerequisites!P$1,"")))</f>
        <v/>
      </c>
      <c r="Q63" s="219" t="str">
        <f>IF(MASTERprerequisitesMATRIX!L60=1,DYNAMICprerequisites!Q$3,IF(MASTERprerequisitesMATRIX!L60=2,DYNAMICprerequisites!Q$2,IF(MASTERprerequisitesMATRIX!L60=3,DYNAMICprerequisites!Q$1,"")))</f>
        <v/>
      </c>
      <c r="R63" s="219" t="str">
        <f>IF(MASTERprerequisitesMATRIX!M60=1,DYNAMICprerequisites!R$3,IF(MASTERprerequisitesMATRIX!M60=2,DYNAMICprerequisites!R$2,IF(MASTERprerequisitesMATRIX!M60=3,DYNAMICprerequisites!R$1,"")))</f>
        <v/>
      </c>
      <c r="S63" s="219" t="str">
        <f>IF(MASTERprerequisitesMATRIX!N60=1,DYNAMICprerequisites!S$3,IF(MASTERprerequisitesMATRIX!N60=2,DYNAMICprerequisites!S$2,IF(MASTERprerequisitesMATRIX!N60=3,DYNAMICprerequisites!S$1,"")))</f>
        <v/>
      </c>
      <c r="T63" s="219" t="str">
        <f>IF(MASTERprerequisitesMATRIX!O60=1,DYNAMICprerequisites!T$3,IF(MASTERprerequisitesMATRIX!O60=2,DYNAMICprerequisites!T$2,IF(MASTERprerequisitesMATRIX!O60=3,DYNAMICprerequisites!T$1,"")))</f>
        <v/>
      </c>
      <c r="U63" s="219" t="str">
        <f>IF(MASTERprerequisitesMATRIX!P60=1,DYNAMICprerequisites!U$3,IF(MASTERprerequisitesMATRIX!P60=2,DYNAMICprerequisites!U$2,IF(MASTERprerequisitesMATRIX!P60=3,DYNAMICprerequisites!U$1,"")))</f>
        <v/>
      </c>
      <c r="V63" s="219" t="str">
        <f>IF(MASTERprerequisitesMATRIX!Q60=1,DYNAMICprerequisites!V$3,IF(MASTERprerequisitesMATRIX!Q60=2,DYNAMICprerequisites!V$2,IF(MASTERprerequisitesMATRIX!Q60=3,DYNAMICprerequisites!V$1,"")))</f>
        <v/>
      </c>
      <c r="W63" s="219" t="str">
        <f>IF(MASTERprerequisitesMATRIX!R60=1,DYNAMICprerequisites!W$3,IF(MASTERprerequisitesMATRIX!R60=2,DYNAMICprerequisites!W$2,IF(MASTERprerequisitesMATRIX!R60=3,DYNAMICprerequisites!W$1,"")))</f>
        <v/>
      </c>
      <c r="X63" s="219" t="str">
        <f>IF(MASTERprerequisitesMATRIX!S60=1,DYNAMICprerequisites!X$3,IF(MASTERprerequisitesMATRIX!S60=2,DYNAMICprerequisites!X$2,IF(MASTERprerequisitesMATRIX!S60=3,DYNAMICprerequisites!X$1,"")))</f>
        <v/>
      </c>
      <c r="Y63" s="219" t="str">
        <f>IF(MASTERprerequisitesMATRIX!T60=1,DYNAMICprerequisites!Y$3,IF(MASTERprerequisitesMATRIX!T60=2,DYNAMICprerequisites!Y$2,IF(MASTERprerequisitesMATRIX!T60=3,DYNAMICprerequisites!Y$1,"")))</f>
        <v/>
      </c>
      <c r="Z63" s="219" t="str">
        <f>IF(MASTERprerequisitesMATRIX!U60=1,DYNAMICprerequisites!Z$3,IF(MASTERprerequisitesMATRIX!U60=2,DYNAMICprerequisites!Z$2,IF(MASTERprerequisitesMATRIX!U60=3,DYNAMICprerequisites!Z$1,"")))</f>
        <v/>
      </c>
      <c r="AA63" s="219" t="str">
        <f>IF(MASTERprerequisitesMATRIX!V60=1,DYNAMICprerequisites!AA$3,IF(MASTERprerequisitesMATRIX!V60=2,DYNAMICprerequisites!AA$2,IF(MASTERprerequisitesMATRIX!V60=3,DYNAMICprerequisites!AA$1,"")))</f>
        <v/>
      </c>
      <c r="AB63" s="219" t="str">
        <f>IF(MASTERprerequisitesMATRIX!W60=1,DYNAMICprerequisites!AB$3,IF(MASTERprerequisitesMATRIX!W60=2,DYNAMICprerequisites!AB$2,IF(MASTERprerequisitesMATRIX!W60=3,DYNAMICprerequisites!AB$1,"")))</f>
        <v/>
      </c>
      <c r="AC63" s="219" t="str">
        <f>IF(MASTERprerequisitesMATRIX!X60=1,DYNAMICprerequisites!AC$3,IF(MASTERprerequisitesMATRIX!X60=2,DYNAMICprerequisites!AC$2,IF(MASTERprerequisitesMATRIX!X60=3,DYNAMICprerequisites!AC$1,"")))</f>
        <v/>
      </c>
      <c r="AD63" s="219" t="str">
        <f>IF(MASTERprerequisitesMATRIX!Y60=1,DYNAMICprerequisites!AD$3,IF(MASTERprerequisitesMATRIX!Y60=2,DYNAMICprerequisites!AD$2,IF(MASTERprerequisitesMATRIX!Y60=3,DYNAMICprerequisites!AD$1,"")))</f>
        <v/>
      </c>
      <c r="AE63" s="219" t="str">
        <f>IF(MASTERprerequisitesMATRIX!Z60=1,DYNAMICprerequisites!AE$3,IF(MASTERprerequisitesMATRIX!Z60=2,DYNAMICprerequisites!AE$2,IF(MASTERprerequisitesMATRIX!Z60=3,DYNAMICprerequisites!AE$1,"")))</f>
        <v/>
      </c>
      <c r="AF63" s="219" t="str">
        <f>IF(MASTERprerequisitesMATRIX!AA60=1,DYNAMICprerequisites!AF$3,IF(MASTERprerequisitesMATRIX!AA60=2,DYNAMICprerequisites!AF$2,IF(MASTERprerequisitesMATRIX!AA60=3,DYNAMICprerequisites!AF$1,"")))</f>
        <v/>
      </c>
      <c r="AG63" s="219" t="str">
        <f>IF(MASTERprerequisitesMATRIX!AB60=1,DYNAMICprerequisites!AG$3,IF(MASTERprerequisitesMATRIX!AB60=2,DYNAMICprerequisites!AG$2,IF(MASTERprerequisitesMATRIX!AB60=3,DYNAMICprerequisites!AG$1,"")))</f>
        <v/>
      </c>
      <c r="AH63" s="219" t="str">
        <f>IF(MASTERprerequisitesMATRIX!AC60=1,DYNAMICprerequisites!AH$3,IF(MASTERprerequisitesMATRIX!AC60=2,DYNAMICprerequisites!AH$2,IF(MASTERprerequisitesMATRIX!AC60=3,DYNAMICprerequisites!AH$1,"")))</f>
        <v/>
      </c>
      <c r="AI63" s="219" t="str">
        <f>IF(MASTERprerequisitesMATRIX!AD60=1,DYNAMICprerequisites!AI$3,IF(MASTERprerequisitesMATRIX!AD60=2,DYNAMICprerequisites!AI$2,IF(MASTERprerequisitesMATRIX!AD60=3,DYNAMICprerequisites!AI$1,"")))</f>
        <v/>
      </c>
      <c r="AJ63" s="219" t="str">
        <f>IF(MASTERprerequisitesMATRIX!AE60=1,DYNAMICprerequisites!AJ$3,IF(MASTERprerequisitesMATRIX!AE60=2,DYNAMICprerequisites!AJ$2,IF(MASTERprerequisitesMATRIX!AE60=3,DYNAMICprerequisites!AJ$1,"")))</f>
        <v/>
      </c>
      <c r="AK63" s="219" t="str">
        <f>IF(MASTERprerequisitesMATRIX!AF60=1,DYNAMICprerequisites!AK$3,IF(MASTERprerequisitesMATRIX!AF60=2,DYNAMICprerequisites!AK$2,IF(MASTERprerequisitesMATRIX!AF60=3,DYNAMICprerequisites!AK$1,"")))</f>
        <v/>
      </c>
      <c r="AL63" s="219" t="str">
        <f>IF(MASTERprerequisitesMATRIX!AG60=1,DYNAMICprerequisites!AL$3,IF(MASTERprerequisitesMATRIX!AG60=2,DYNAMICprerequisites!AL$2,IF(MASTERprerequisitesMATRIX!AG60=3,DYNAMICprerequisites!AL$1,"")))</f>
        <v/>
      </c>
      <c r="AM63" s="219" t="str">
        <f>IF(MASTERprerequisitesMATRIX!AH60=1,DYNAMICprerequisites!AM$3,IF(MASTERprerequisitesMATRIX!AH60=2,DYNAMICprerequisites!AM$2,IF(MASTERprerequisitesMATRIX!AH60=3,DYNAMICprerequisites!AM$1,"")))</f>
        <v/>
      </c>
      <c r="AN63" s="219" t="str">
        <f>IF(MASTERprerequisitesMATRIX!AI60=1,DYNAMICprerequisites!AN$3,IF(MASTERprerequisitesMATRIX!AI60=2,DYNAMICprerequisites!AN$2,IF(MASTERprerequisitesMATRIX!AI60=3,DYNAMICprerequisites!AN$1,"")))</f>
        <v/>
      </c>
      <c r="AO63" s="219" t="str">
        <f>IF(MASTERprerequisitesMATRIX!AJ60=1,DYNAMICprerequisites!AO$3,IF(MASTERprerequisitesMATRIX!AJ60=2,DYNAMICprerequisites!AO$2,IF(MASTERprerequisitesMATRIX!AJ60=3,DYNAMICprerequisites!AO$1,"")))</f>
        <v/>
      </c>
      <c r="AP63" s="219" t="str">
        <f>IF(MASTERprerequisitesMATRIX!AK60=1,DYNAMICprerequisites!AP$3,IF(MASTERprerequisitesMATRIX!AK60=2,DYNAMICprerequisites!AP$2,IF(MASTERprerequisitesMATRIX!AK60=3,DYNAMICprerequisites!AP$1,"")))</f>
        <v/>
      </c>
      <c r="AQ63" s="219" t="str">
        <f>IF(MASTERprerequisitesMATRIX!AL60=1,DYNAMICprerequisites!AQ$3,IF(MASTERprerequisitesMATRIX!AL60=2,DYNAMICprerequisites!AQ$2,IF(MASTERprerequisitesMATRIX!AL60=3,DYNAMICprerequisites!AQ$1,"")))</f>
        <v/>
      </c>
      <c r="AR63" s="219" t="str">
        <f>IF(MASTERprerequisitesMATRIX!AM60=1,DYNAMICprerequisites!AR$3,IF(MASTERprerequisitesMATRIX!AM60=2,DYNAMICprerequisites!AR$2,IF(MASTERprerequisitesMATRIX!AM60=3,DYNAMICprerequisites!AR$1,"")))</f>
        <v/>
      </c>
      <c r="AS63" s="219" t="str">
        <f>IF(MASTERprerequisitesMATRIX!AN60=1,DYNAMICprerequisites!AS$3,IF(MASTERprerequisitesMATRIX!AN60=2,DYNAMICprerequisites!AS$2,IF(MASTERprerequisitesMATRIX!AN60=3,DYNAMICprerequisites!AS$1,"")))</f>
        <v/>
      </c>
      <c r="AT63" s="219" t="str">
        <f>IF(MASTERprerequisitesMATRIX!AO60=1,DYNAMICprerequisites!AT$3,IF(MASTERprerequisitesMATRIX!AO60=2,DYNAMICprerequisites!AT$2,IF(MASTERprerequisitesMATRIX!AO60=3,DYNAMICprerequisites!AT$1,"")))</f>
        <v/>
      </c>
      <c r="AU63" s="219" t="str">
        <f>IF(MASTERprerequisitesMATRIX!AP60=1,DYNAMICprerequisites!AU$3,IF(MASTERprerequisitesMATRIX!AP60=2,DYNAMICprerequisites!AU$2,IF(MASTERprerequisitesMATRIX!AP60=3,DYNAMICprerequisites!AU$1,"")))</f>
        <v/>
      </c>
      <c r="AV63" s="219" t="str">
        <f>IF(MASTERprerequisitesMATRIX!AQ60=1,DYNAMICprerequisites!AV$3,IF(MASTERprerequisitesMATRIX!AQ60=2,DYNAMICprerequisites!AV$2,IF(MASTERprerequisitesMATRIX!AQ60=3,DYNAMICprerequisites!AV$1,"")))</f>
        <v/>
      </c>
      <c r="AW63" s="219" t="str">
        <f>IF(MASTERprerequisitesMATRIX!AR60=1,DYNAMICprerequisites!AW$3,IF(MASTERprerequisitesMATRIX!AR60=2,DYNAMICprerequisites!AW$2,IF(MASTERprerequisitesMATRIX!AR60=3,DYNAMICprerequisites!AW$1,"")))</f>
        <v/>
      </c>
      <c r="AX63" s="219" t="str">
        <f>IF(MASTERprerequisitesMATRIX!AS60=1,DYNAMICprerequisites!AX$3,IF(MASTERprerequisitesMATRIX!AS60=2,DYNAMICprerequisites!AX$2,IF(MASTERprerequisitesMATRIX!AS60=3,DYNAMICprerequisites!AX$1,"")))</f>
        <v/>
      </c>
      <c r="AY63" s="219" t="str">
        <f>IF(MASTERprerequisitesMATRIX!AT60=1,DYNAMICprerequisites!AY$3,IF(MASTERprerequisitesMATRIX!AT60=2,DYNAMICprerequisites!AY$2,IF(MASTERprerequisitesMATRIX!AT60=3,DYNAMICprerequisites!AY$1,"")))</f>
        <v/>
      </c>
      <c r="AZ63" s="219" t="str">
        <f>IF(MASTERprerequisitesMATRIX!AU60=1,DYNAMICprerequisites!AZ$3,IF(MASTERprerequisitesMATRIX!AU60=2,DYNAMICprerequisites!AZ$2,IF(MASTERprerequisitesMATRIX!AU60=3,DYNAMICprerequisites!AZ$1,"")))</f>
        <v/>
      </c>
      <c r="BA63" s="219" t="str">
        <f>IF(MASTERprerequisitesMATRIX!AV60=1,DYNAMICprerequisites!BA$3,IF(MASTERprerequisitesMATRIX!AV60=2,DYNAMICprerequisites!BA$2,IF(MASTERprerequisitesMATRIX!AV60=3,DYNAMICprerequisites!BA$1,"")))</f>
        <v/>
      </c>
      <c r="BB63" s="219" t="str">
        <f>IF(MASTERprerequisitesMATRIX!AW60=1,DYNAMICprerequisites!BB$3,IF(MASTERprerequisitesMATRIX!AW60=2,DYNAMICprerequisites!BB$2,IF(MASTERprerequisitesMATRIX!AW60=3,DYNAMICprerequisites!BB$1,"")))</f>
        <v/>
      </c>
      <c r="BC63" s="219" t="str">
        <f>IF(MASTERprerequisitesMATRIX!AX60=1,DYNAMICprerequisites!BC$3,IF(MASTERprerequisitesMATRIX!AX60=2,DYNAMICprerequisites!BC$2,IF(MASTERprerequisitesMATRIX!AX60=3,DYNAMICprerequisites!BC$1,"")))</f>
        <v/>
      </c>
      <c r="BD63" s="219" t="str">
        <f>IF(MASTERprerequisitesMATRIX!AY60=1,DYNAMICprerequisites!BD$3,IF(MASTERprerequisitesMATRIX!AY60=2,DYNAMICprerequisites!BD$2,IF(MASTERprerequisitesMATRIX!AY60=3,DYNAMICprerequisites!BD$1,"")))</f>
        <v/>
      </c>
      <c r="BE63" s="219" t="str">
        <f>IF(MASTERprerequisitesMATRIX!AZ60=1,DYNAMICprerequisites!BE$3,IF(MASTERprerequisitesMATRIX!AZ60=2,DYNAMICprerequisites!BE$2,IF(MASTERprerequisitesMATRIX!AZ60=3,DYNAMICprerequisites!BE$1,"")))</f>
        <v/>
      </c>
      <c r="BF63" s="218" t="str">
        <f ca="1">IF(MASTERprerequisitesMATRIX!BA60=1,DYNAMICprerequisites!BF$3,IF(MASTERprerequisitesMATRIX!BA60=2,DYNAMICprerequisites!BF$2,IF(MASTERprerequisitesMATRIX!BA60=3,DYNAMICprerequisites!BF$1,"")))</f>
        <v xml:space="preserve"> unknown </v>
      </c>
      <c r="BG63" s="219" t="str">
        <f>IF(MASTERprerequisitesMATRIX!BB60=1,DYNAMICprerequisites!BG$3,IF(MASTERprerequisitesMATRIX!BB60=2,DYNAMICprerequisites!BG$2,IF(MASTERprerequisitesMATRIX!BB60=3,DYNAMICprerequisites!BG$1,"")))</f>
        <v/>
      </c>
      <c r="BH63" s="219" t="str">
        <f>IF(MASTERprerequisitesMATRIX!BC60=1,DYNAMICprerequisites!BH$3,IF(MASTERprerequisitesMATRIX!BC60=2,DYNAMICprerequisites!BH$2,IF(MASTERprerequisitesMATRIX!BC60=3,DYNAMICprerequisites!BH$1,"")))</f>
        <v/>
      </c>
      <c r="BI63" s="219" t="str">
        <f>IF(MASTERprerequisitesMATRIX!BD60=1,DYNAMICprerequisites!BI$3,IF(MASTERprerequisitesMATRIX!BD60=2,DYNAMICprerequisites!BI$2,IF(MASTERprerequisitesMATRIX!BD60=3,DYNAMICprerequisites!BI$1,"")))</f>
        <v/>
      </c>
      <c r="BJ63" s="219" t="str">
        <f>IF(MASTERprerequisitesMATRIX!BE60=1,DYNAMICprerequisites!BJ$3,IF(MASTERprerequisitesMATRIX!BE60=2,DYNAMICprerequisites!BJ$2,IF(MASTERprerequisitesMATRIX!BE60=3,DYNAMICprerequisites!BJ$1,"")))</f>
        <v/>
      </c>
      <c r="BK63" s="219" t="str">
        <f>IF(MASTERprerequisitesMATRIX!BF60=1,DYNAMICprerequisites!BK$3,IF(MASTERprerequisitesMATRIX!BF60=2,DYNAMICprerequisites!BK$2,IF(MASTERprerequisitesMATRIX!BF60=3,DYNAMICprerequisites!BK$1,"")))</f>
        <v/>
      </c>
      <c r="BL63" s="219" t="str">
        <f>IF(MASTERprerequisitesMATRIX!BG60=1,DYNAMICprerequisites!BL$3,IF(MASTERprerequisitesMATRIX!BG60=2,DYNAMICprerequisites!BL$2,IF(MASTERprerequisitesMATRIX!BG60=3,DYNAMICprerequisites!BL$1,"")))</f>
        <v/>
      </c>
      <c r="BM63" s="219" t="str">
        <f>IF(MASTERprerequisitesMATRIX!BH60=1,DYNAMICprerequisites!BM$3,IF(MASTERprerequisitesMATRIX!BH60=2,DYNAMICprerequisites!BM$2,IF(MASTERprerequisitesMATRIX!BH60=3,DYNAMICprerequisites!BM$1,"")))</f>
        <v/>
      </c>
      <c r="BN63" s="219" t="str">
        <f>IF(MASTERprerequisitesMATRIX!BI60=1,DYNAMICprerequisites!BN$3,IF(MASTERprerequisitesMATRIX!BI60=2,DYNAMICprerequisites!BN$2,IF(MASTERprerequisitesMATRIX!BI60=3,DYNAMICprerequisites!BN$1,"")))</f>
        <v/>
      </c>
      <c r="BO63" s="219" t="str">
        <f>IF(MASTERprerequisitesMATRIX!BJ60=1,DYNAMICprerequisites!BO$3,IF(MASTERprerequisitesMATRIX!BJ60=2,DYNAMICprerequisites!BO$2,IF(MASTERprerequisitesMATRIX!BJ60=3,DYNAMICprerequisites!BO$1,"")))</f>
        <v/>
      </c>
      <c r="BP63" s="219" t="str">
        <f>IF(MASTERprerequisitesMATRIX!BK60=1,DYNAMICprerequisites!BP$3,IF(MASTERprerequisitesMATRIX!BK60=2,DYNAMICprerequisites!BP$2,IF(MASTERprerequisitesMATRIX!BK60=3,DYNAMICprerequisites!BP$1,"")))</f>
        <v/>
      </c>
      <c r="BQ63" s="219" t="str">
        <f>IF(MASTERprerequisitesMATRIX!BL60=1,DYNAMICprerequisites!BQ$3,IF(MASTERprerequisitesMATRIX!BL60=2,DYNAMICprerequisites!BQ$2,IF(MASTERprerequisitesMATRIX!BL60=3,DYNAMICprerequisites!BQ$1,"")))</f>
        <v/>
      </c>
      <c r="BR63" s="219" t="str">
        <f>IF(MASTERprerequisitesMATRIX!BM60=1,DYNAMICprerequisites!BR$3,IF(MASTERprerequisitesMATRIX!BM60=2,DYNAMICprerequisites!BR$2,IF(MASTERprerequisitesMATRIX!BM60=3,DYNAMICprerequisites!BR$1,"")))</f>
        <v/>
      </c>
      <c r="BS63" s="219" t="str">
        <f>IF(MASTERprerequisitesMATRIX!BN60=1,DYNAMICprerequisites!BS$3,IF(MASTERprerequisitesMATRIX!BN60=2,DYNAMICprerequisites!BS$2,IF(MASTERprerequisitesMATRIX!BN60=3,DYNAMICprerequisites!BS$1,"")))</f>
        <v/>
      </c>
      <c r="BT63" s="219" t="str">
        <f>IF(MASTERprerequisitesMATRIX!BO60=1,DYNAMICprerequisites!BT$3,IF(MASTERprerequisitesMATRIX!BO60=2,DYNAMICprerequisites!BT$2,IF(MASTERprerequisitesMATRIX!BO60=3,DYNAMICprerequisites!BT$1,"")))</f>
        <v/>
      </c>
      <c r="BU63" s="219" t="str">
        <f>IF(MASTERprerequisitesMATRIX!BP60=1,DYNAMICprerequisites!BU$3,IF(MASTERprerequisitesMATRIX!BP60=2,DYNAMICprerequisites!BU$2,IF(MASTERprerequisitesMATRIX!BP60=3,DYNAMICprerequisites!BU$1,"")))</f>
        <v/>
      </c>
      <c r="BV63" s="219" t="str">
        <f>IF(MASTERprerequisitesMATRIX!BQ60=1,DYNAMICprerequisites!BV$3,IF(MASTERprerequisitesMATRIX!BQ60=2,DYNAMICprerequisites!BV$2,IF(MASTERprerequisitesMATRIX!BQ60=3,DYNAMICprerequisites!BV$1,"")))</f>
        <v/>
      </c>
      <c r="BW63" s="219" t="str">
        <f>IF(MASTERprerequisitesMATRIX!BR60=1,DYNAMICprerequisites!BW$3,IF(MASTERprerequisitesMATRIX!BR60=2,DYNAMICprerequisites!BW$2,IF(MASTERprerequisitesMATRIX!BR60=3,DYNAMICprerequisites!BW$1,"")))</f>
        <v/>
      </c>
      <c r="BX63" s="219" t="str">
        <f>IF(MASTERprerequisitesMATRIX!BS60=1,DYNAMICprerequisites!BX$3,IF(MASTERprerequisitesMATRIX!BS60=2,DYNAMICprerequisites!BX$2,IF(MASTERprerequisitesMATRIX!BS60=3,DYNAMICprerequisites!BX$1,"")))</f>
        <v/>
      </c>
      <c r="BY63" s="219" t="str">
        <f>IF(MASTERprerequisitesMATRIX!BT60=1,DYNAMICprerequisites!BY$3,IF(MASTERprerequisitesMATRIX!BT60=2,DYNAMICprerequisites!BY$2,IF(MASTERprerequisitesMATRIX!BT60=3,DYNAMICprerequisites!BY$1,"")))</f>
        <v/>
      </c>
      <c r="BZ63" s="219" t="str">
        <f>IF(MASTERprerequisitesMATRIX!BU60=1,DYNAMICprerequisites!BZ$3,IF(MASTERprerequisitesMATRIX!BU60=2,DYNAMICprerequisites!BZ$2,IF(MASTERprerequisitesMATRIX!BU60=3,DYNAMICprerequisites!BZ$1,"")))</f>
        <v/>
      </c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  <c r="EM63" s="219"/>
      <c r="EN63" s="219"/>
      <c r="EO63" s="219"/>
      <c r="EP63" s="219"/>
      <c r="EQ63" s="219"/>
      <c r="ER63" s="219"/>
      <c r="ES63" s="219"/>
      <c r="ET63" s="219"/>
      <c r="EU63" s="219"/>
      <c r="EV63" s="219"/>
      <c r="EW63" s="219"/>
      <c r="EX63" s="219"/>
      <c r="EY63" s="219"/>
      <c r="EZ63" s="219"/>
      <c r="FA63" s="219"/>
      <c r="FB63" s="219"/>
      <c r="FC63" s="219"/>
      <c r="FD63" s="219"/>
      <c r="FE63" s="219"/>
      <c r="FF63" s="219"/>
      <c r="FG63" s="219"/>
      <c r="FH63" s="219"/>
      <c r="FI63" s="219"/>
      <c r="FJ63" s="219"/>
      <c r="FK63" s="219"/>
      <c r="FL63" s="219"/>
      <c r="FM63" s="219"/>
      <c r="FN63" s="219"/>
      <c r="FO63" s="219"/>
      <c r="FP63" s="219"/>
      <c r="FQ63" s="219"/>
      <c r="FR63" s="219"/>
      <c r="FS63" s="219"/>
      <c r="FT63" s="219"/>
      <c r="FU63" s="219"/>
      <c r="FV63" s="219"/>
      <c r="FW63" s="219"/>
      <c r="FX63" s="219"/>
      <c r="FY63" s="219"/>
      <c r="FZ63" s="219"/>
      <c r="GA63" s="219"/>
      <c r="GB63" s="219"/>
      <c r="GC63" s="219"/>
      <c r="GD63" s="219"/>
      <c r="GE63" s="219"/>
      <c r="GF63" s="219"/>
      <c r="GG63" s="219"/>
      <c r="GH63" s="219"/>
      <c r="GI63" s="219"/>
      <c r="GJ63" s="219"/>
      <c r="GK63" s="219"/>
      <c r="GL63" s="219"/>
      <c r="GM63" s="219"/>
      <c r="GN63" s="219"/>
      <c r="GO63" s="219"/>
      <c r="GP63" s="219"/>
      <c r="GQ63" s="219"/>
      <c r="GR63" s="219"/>
      <c r="GS63" s="219"/>
      <c r="GT63" s="219"/>
      <c r="GU63" s="219"/>
      <c r="GV63" s="219"/>
      <c r="GW63" s="219"/>
      <c r="GX63" s="219"/>
      <c r="GY63" s="219"/>
      <c r="GZ63" s="219"/>
      <c r="HA63" s="219"/>
      <c r="HB63" s="219"/>
      <c r="HC63" s="219"/>
      <c r="HD63" s="219"/>
      <c r="HE63" s="219"/>
      <c r="HF63" s="219"/>
      <c r="HG63" s="219"/>
      <c r="HH63" s="219"/>
      <c r="HI63" s="219"/>
      <c r="HJ63" s="219"/>
      <c r="HK63" s="219"/>
      <c r="HL63" s="219"/>
      <c r="HM63" s="219"/>
      <c r="HN63" s="219"/>
      <c r="HO63" s="219"/>
      <c r="HP63" s="219"/>
      <c r="HQ63" s="219"/>
      <c r="HR63" s="219"/>
      <c r="HS63" s="219"/>
      <c r="HT63" s="219"/>
      <c r="HU63" s="219"/>
      <c r="HV63" s="219"/>
      <c r="HW63" s="219"/>
      <c r="HX63" s="219"/>
      <c r="HY63" s="219"/>
      <c r="HZ63" s="219"/>
      <c r="IA63" s="219"/>
      <c r="IB63" s="219"/>
      <c r="IC63" s="219"/>
      <c r="ID63" s="219"/>
      <c r="IE63" s="219"/>
      <c r="IF63" s="219"/>
      <c r="IG63" s="219"/>
      <c r="IH63" s="219"/>
      <c r="II63" s="219"/>
      <c r="IJ63" s="219"/>
      <c r="IK63" s="219"/>
      <c r="IL63" s="219"/>
      <c r="IM63" s="219"/>
      <c r="IN63" s="219"/>
      <c r="IO63" s="219"/>
      <c r="IP63" s="219"/>
      <c r="IQ63" s="219"/>
      <c r="IR63" s="219"/>
      <c r="IS63" s="219"/>
      <c r="IT63" s="219"/>
      <c r="IU63" s="219"/>
      <c r="IV63" s="219"/>
      <c r="IW63" s="219"/>
      <c r="IX63" s="219"/>
      <c r="IY63" s="219"/>
      <c r="IZ63" s="219"/>
      <c r="JA63" s="219"/>
      <c r="JB63" s="219"/>
      <c r="JC63" s="219"/>
      <c r="JD63" s="219"/>
      <c r="JE63" s="219"/>
      <c r="JF63" s="219"/>
      <c r="JG63" s="219"/>
      <c r="JH63" s="219"/>
      <c r="JI63" s="219"/>
      <c r="JJ63" s="219"/>
      <c r="JK63" s="219"/>
      <c r="JL63" s="219"/>
      <c r="JM63" s="219"/>
      <c r="JN63" s="219"/>
      <c r="JO63" s="219"/>
      <c r="JP63" s="219"/>
      <c r="JQ63" s="219"/>
      <c r="JR63" s="219"/>
      <c r="JS63" s="219"/>
      <c r="JT63" s="219"/>
      <c r="JU63" s="219"/>
      <c r="JV63" s="219"/>
      <c r="JW63" s="219"/>
      <c r="JX63" s="219"/>
      <c r="JY63" s="219"/>
      <c r="JZ63" s="219"/>
      <c r="KA63" s="219"/>
      <c r="KB63" s="219"/>
      <c r="KC63" s="219"/>
      <c r="KD63" s="219"/>
      <c r="KE63" s="219"/>
      <c r="KF63" s="219"/>
      <c r="KG63" s="219"/>
      <c r="KH63" s="219"/>
      <c r="KI63" s="219"/>
      <c r="KJ63" s="219"/>
      <c r="KK63" s="219"/>
      <c r="KL63" s="219"/>
      <c r="KM63" s="219"/>
      <c r="KN63" s="219"/>
      <c r="KO63" s="219"/>
      <c r="KP63" s="219"/>
      <c r="KQ63" s="219"/>
      <c r="KR63" s="219"/>
      <c r="KS63" s="219"/>
      <c r="KT63" s="219"/>
      <c r="KU63" s="219"/>
      <c r="KV63" s="219"/>
      <c r="KW63" s="219"/>
      <c r="KX63" s="219"/>
      <c r="KY63" s="219"/>
      <c r="KZ63" s="219"/>
      <c r="LA63" s="219"/>
      <c r="LB63" s="219"/>
      <c r="LC63" s="219"/>
      <c r="LD63" s="219"/>
      <c r="LE63" s="219"/>
    </row>
    <row r="64" spans="1:317" x14ac:dyDescent="0.25">
      <c r="A64" s="214" t="str">
        <f t="shared" si="8"/>
        <v>GER 305</v>
      </c>
      <c r="B64" s="214" t="str">
        <f t="shared" si="9"/>
        <v>N/A</v>
      </c>
      <c r="C64" s="214" t="str">
        <f t="shared" si="10"/>
        <v>German Civilization and Culture</v>
      </c>
      <c r="D64" s="214" t="str">
        <f t="shared" si="11"/>
        <v>unknown</v>
      </c>
      <c r="E64" s="214" t="str">
        <f t="shared" ca="1" si="12"/>
        <v>unknown</v>
      </c>
      <c r="F64" s="211" t="str">
        <f>MASTERprerequisitesMATRIX!A61</f>
        <v>GER 305</v>
      </c>
      <c r="G64" s="211" t="str">
        <f>MASTERprerequisitesMATRIX!B61</f>
        <v>N/A</v>
      </c>
      <c r="H64" s="211" t="str">
        <f>MASTERprerequisitesMATRIX!C61</f>
        <v>German Civilization and Culture</v>
      </c>
      <c r="I64" s="211" t="str">
        <f>MASTERprerequisitesMATRIX!D61</f>
        <v>unknown</v>
      </c>
      <c r="J64" s="218" t="str">
        <f>IF(MASTERprerequisitesMATRIX!E61=1,DYNAMICprerequisites!J$3,IF(MASTERprerequisitesMATRIX!E61=2,DYNAMICprerequisites!J$2,IF(MASTERprerequisitesMATRIX!E61=3,DYNAMICprerequisites!J$1,"")))</f>
        <v/>
      </c>
      <c r="K64" s="219" t="str">
        <f>IF(MASTERprerequisitesMATRIX!F61=1,DYNAMICprerequisites!K$3,IF(MASTERprerequisitesMATRIX!F61=2,DYNAMICprerequisites!K$2,IF(MASTERprerequisitesMATRIX!F61=3,DYNAMICprerequisites!K$1,"")))</f>
        <v/>
      </c>
      <c r="L64" s="219" t="str">
        <f>IF(MASTERprerequisitesMATRIX!G61=1,DYNAMICprerequisites!L$3,IF(MASTERprerequisitesMATRIX!G61=2,DYNAMICprerequisites!L$2,IF(MASTERprerequisitesMATRIX!G61=3,DYNAMICprerequisites!L$1,"")))</f>
        <v/>
      </c>
      <c r="M64" s="219" t="str">
        <f>IF(MASTERprerequisitesMATRIX!H61=1,DYNAMICprerequisites!M$3,IF(MASTERprerequisitesMATRIX!H61=2,DYNAMICprerequisites!M$2,IF(MASTERprerequisitesMATRIX!H61=3,DYNAMICprerequisites!M$1,"")))</f>
        <v/>
      </c>
      <c r="N64" s="219" t="str">
        <f>IF(MASTERprerequisitesMATRIX!I61=1,DYNAMICprerequisites!N$3,IF(MASTERprerequisitesMATRIX!I61=2,DYNAMICprerequisites!N$2,IF(MASTERprerequisitesMATRIX!I61=3,DYNAMICprerequisites!N$1,"")))</f>
        <v/>
      </c>
      <c r="O64" s="219" t="str">
        <f>IF(MASTERprerequisitesMATRIX!J61=1,DYNAMICprerequisites!O$3,IF(MASTERprerequisitesMATRIX!J61=2,DYNAMICprerequisites!O$2,IF(MASTERprerequisitesMATRIX!J61=3,DYNAMICprerequisites!O$1,"")))</f>
        <v/>
      </c>
      <c r="P64" s="219" t="str">
        <f>IF(MASTERprerequisitesMATRIX!K61=1,DYNAMICprerequisites!P$3,IF(MASTERprerequisitesMATRIX!K61=2,DYNAMICprerequisites!P$2,IF(MASTERprerequisitesMATRIX!K61=3,DYNAMICprerequisites!P$1,"")))</f>
        <v/>
      </c>
      <c r="Q64" s="219" t="str">
        <f>IF(MASTERprerequisitesMATRIX!L61=1,DYNAMICprerequisites!Q$3,IF(MASTERprerequisitesMATRIX!L61=2,DYNAMICprerequisites!Q$2,IF(MASTERprerequisitesMATRIX!L61=3,DYNAMICprerequisites!Q$1,"")))</f>
        <v/>
      </c>
      <c r="R64" s="219" t="str">
        <f>IF(MASTERprerequisitesMATRIX!M61=1,DYNAMICprerequisites!R$3,IF(MASTERprerequisitesMATRIX!M61=2,DYNAMICprerequisites!R$2,IF(MASTERprerequisitesMATRIX!M61=3,DYNAMICprerequisites!R$1,"")))</f>
        <v/>
      </c>
      <c r="S64" s="219" t="str">
        <f>IF(MASTERprerequisitesMATRIX!N61=1,DYNAMICprerequisites!S$3,IF(MASTERprerequisitesMATRIX!N61=2,DYNAMICprerequisites!S$2,IF(MASTERprerequisitesMATRIX!N61=3,DYNAMICprerequisites!S$1,"")))</f>
        <v/>
      </c>
      <c r="T64" s="219" t="str">
        <f>IF(MASTERprerequisitesMATRIX!O61=1,DYNAMICprerequisites!T$3,IF(MASTERprerequisitesMATRIX!O61=2,DYNAMICprerequisites!T$2,IF(MASTERprerequisitesMATRIX!O61=3,DYNAMICprerequisites!T$1,"")))</f>
        <v/>
      </c>
      <c r="U64" s="219" t="str">
        <f>IF(MASTERprerequisitesMATRIX!P61=1,DYNAMICprerequisites!U$3,IF(MASTERprerequisitesMATRIX!P61=2,DYNAMICprerequisites!U$2,IF(MASTERprerequisitesMATRIX!P61=3,DYNAMICprerequisites!U$1,"")))</f>
        <v/>
      </c>
      <c r="V64" s="219" t="str">
        <f>IF(MASTERprerequisitesMATRIX!Q61=1,DYNAMICprerequisites!V$3,IF(MASTERprerequisitesMATRIX!Q61=2,DYNAMICprerequisites!V$2,IF(MASTERprerequisitesMATRIX!Q61=3,DYNAMICprerequisites!V$1,"")))</f>
        <v/>
      </c>
      <c r="W64" s="219" t="str">
        <f>IF(MASTERprerequisitesMATRIX!R61=1,DYNAMICprerequisites!W$3,IF(MASTERprerequisitesMATRIX!R61=2,DYNAMICprerequisites!W$2,IF(MASTERprerequisitesMATRIX!R61=3,DYNAMICprerequisites!W$1,"")))</f>
        <v/>
      </c>
      <c r="X64" s="219" t="str">
        <f>IF(MASTERprerequisitesMATRIX!S61=1,DYNAMICprerequisites!X$3,IF(MASTERprerequisitesMATRIX!S61=2,DYNAMICprerequisites!X$2,IF(MASTERprerequisitesMATRIX!S61=3,DYNAMICprerequisites!X$1,"")))</f>
        <v/>
      </c>
      <c r="Y64" s="219" t="str">
        <f>IF(MASTERprerequisitesMATRIX!T61=1,DYNAMICprerequisites!Y$3,IF(MASTERprerequisitesMATRIX!T61=2,DYNAMICprerequisites!Y$2,IF(MASTERprerequisitesMATRIX!T61=3,DYNAMICprerequisites!Y$1,"")))</f>
        <v/>
      </c>
      <c r="Z64" s="219" t="str">
        <f>IF(MASTERprerequisitesMATRIX!U61=1,DYNAMICprerequisites!Z$3,IF(MASTERprerequisitesMATRIX!U61=2,DYNAMICprerequisites!Z$2,IF(MASTERprerequisitesMATRIX!U61=3,DYNAMICprerequisites!Z$1,"")))</f>
        <v/>
      </c>
      <c r="AA64" s="219" t="str">
        <f>IF(MASTERprerequisitesMATRIX!V61=1,DYNAMICprerequisites!AA$3,IF(MASTERprerequisitesMATRIX!V61=2,DYNAMICprerequisites!AA$2,IF(MASTERprerequisitesMATRIX!V61=3,DYNAMICprerequisites!AA$1,"")))</f>
        <v/>
      </c>
      <c r="AB64" s="219" t="str">
        <f>IF(MASTERprerequisitesMATRIX!W61=1,DYNAMICprerequisites!AB$3,IF(MASTERprerequisitesMATRIX!W61=2,DYNAMICprerequisites!AB$2,IF(MASTERprerequisitesMATRIX!W61=3,DYNAMICprerequisites!AB$1,"")))</f>
        <v/>
      </c>
      <c r="AC64" s="219" t="str">
        <f>IF(MASTERprerequisitesMATRIX!X61=1,DYNAMICprerequisites!AC$3,IF(MASTERprerequisitesMATRIX!X61=2,DYNAMICprerequisites!AC$2,IF(MASTERprerequisitesMATRIX!X61=3,DYNAMICprerequisites!AC$1,"")))</f>
        <v/>
      </c>
      <c r="AD64" s="219" t="str">
        <f>IF(MASTERprerequisitesMATRIX!Y61=1,DYNAMICprerequisites!AD$3,IF(MASTERprerequisitesMATRIX!Y61=2,DYNAMICprerequisites!AD$2,IF(MASTERprerequisitesMATRIX!Y61=3,DYNAMICprerequisites!AD$1,"")))</f>
        <v/>
      </c>
      <c r="AE64" s="219" t="str">
        <f>IF(MASTERprerequisitesMATRIX!Z61=1,DYNAMICprerequisites!AE$3,IF(MASTERprerequisitesMATRIX!Z61=2,DYNAMICprerequisites!AE$2,IF(MASTERprerequisitesMATRIX!Z61=3,DYNAMICprerequisites!AE$1,"")))</f>
        <v/>
      </c>
      <c r="AF64" s="219" t="str">
        <f>IF(MASTERprerequisitesMATRIX!AA61=1,DYNAMICprerequisites!AF$3,IF(MASTERprerequisitesMATRIX!AA61=2,DYNAMICprerequisites!AF$2,IF(MASTERprerequisitesMATRIX!AA61=3,DYNAMICprerequisites!AF$1,"")))</f>
        <v/>
      </c>
      <c r="AG64" s="219" t="str">
        <f>IF(MASTERprerequisitesMATRIX!AB61=1,DYNAMICprerequisites!AG$3,IF(MASTERprerequisitesMATRIX!AB61=2,DYNAMICprerequisites!AG$2,IF(MASTERprerequisitesMATRIX!AB61=3,DYNAMICprerequisites!AG$1,"")))</f>
        <v/>
      </c>
      <c r="AH64" s="219" t="str">
        <f>IF(MASTERprerequisitesMATRIX!AC61=1,DYNAMICprerequisites!AH$3,IF(MASTERprerequisitesMATRIX!AC61=2,DYNAMICprerequisites!AH$2,IF(MASTERprerequisitesMATRIX!AC61=3,DYNAMICprerequisites!AH$1,"")))</f>
        <v/>
      </c>
      <c r="AI64" s="219" t="str">
        <f>IF(MASTERprerequisitesMATRIX!AD61=1,DYNAMICprerequisites!AI$3,IF(MASTERprerequisitesMATRIX!AD61=2,DYNAMICprerequisites!AI$2,IF(MASTERprerequisitesMATRIX!AD61=3,DYNAMICprerequisites!AI$1,"")))</f>
        <v/>
      </c>
      <c r="AJ64" s="219" t="str">
        <f>IF(MASTERprerequisitesMATRIX!AE61=1,DYNAMICprerequisites!AJ$3,IF(MASTERprerequisitesMATRIX!AE61=2,DYNAMICprerequisites!AJ$2,IF(MASTERprerequisitesMATRIX!AE61=3,DYNAMICprerequisites!AJ$1,"")))</f>
        <v/>
      </c>
      <c r="AK64" s="219" t="str">
        <f>IF(MASTERprerequisitesMATRIX!AF61=1,DYNAMICprerequisites!AK$3,IF(MASTERprerequisitesMATRIX!AF61=2,DYNAMICprerequisites!AK$2,IF(MASTERprerequisitesMATRIX!AF61=3,DYNAMICprerequisites!AK$1,"")))</f>
        <v/>
      </c>
      <c r="AL64" s="219" t="str">
        <f>IF(MASTERprerequisitesMATRIX!AG61=1,DYNAMICprerequisites!AL$3,IF(MASTERprerequisitesMATRIX!AG61=2,DYNAMICprerequisites!AL$2,IF(MASTERprerequisitesMATRIX!AG61=3,DYNAMICprerequisites!AL$1,"")))</f>
        <v/>
      </c>
      <c r="AM64" s="219" t="str">
        <f>IF(MASTERprerequisitesMATRIX!AH61=1,DYNAMICprerequisites!AM$3,IF(MASTERprerequisitesMATRIX!AH61=2,DYNAMICprerequisites!AM$2,IF(MASTERprerequisitesMATRIX!AH61=3,DYNAMICprerequisites!AM$1,"")))</f>
        <v/>
      </c>
      <c r="AN64" s="219" t="str">
        <f>IF(MASTERprerequisitesMATRIX!AI61=1,DYNAMICprerequisites!AN$3,IF(MASTERprerequisitesMATRIX!AI61=2,DYNAMICprerequisites!AN$2,IF(MASTERprerequisitesMATRIX!AI61=3,DYNAMICprerequisites!AN$1,"")))</f>
        <v/>
      </c>
      <c r="AO64" s="219" t="str">
        <f>IF(MASTERprerequisitesMATRIX!AJ61=1,DYNAMICprerequisites!AO$3,IF(MASTERprerequisitesMATRIX!AJ61=2,DYNAMICprerequisites!AO$2,IF(MASTERprerequisitesMATRIX!AJ61=3,DYNAMICprerequisites!AO$1,"")))</f>
        <v/>
      </c>
      <c r="AP64" s="219" t="str">
        <f>IF(MASTERprerequisitesMATRIX!AK61=1,DYNAMICprerequisites!AP$3,IF(MASTERprerequisitesMATRIX!AK61=2,DYNAMICprerequisites!AP$2,IF(MASTERprerequisitesMATRIX!AK61=3,DYNAMICprerequisites!AP$1,"")))</f>
        <v/>
      </c>
      <c r="AQ64" s="219" t="str">
        <f>IF(MASTERprerequisitesMATRIX!AL61=1,DYNAMICprerequisites!AQ$3,IF(MASTERprerequisitesMATRIX!AL61=2,DYNAMICprerequisites!AQ$2,IF(MASTERprerequisitesMATRIX!AL61=3,DYNAMICprerequisites!AQ$1,"")))</f>
        <v/>
      </c>
      <c r="AR64" s="219" t="str">
        <f>IF(MASTERprerequisitesMATRIX!AM61=1,DYNAMICprerequisites!AR$3,IF(MASTERprerequisitesMATRIX!AM61=2,DYNAMICprerequisites!AR$2,IF(MASTERprerequisitesMATRIX!AM61=3,DYNAMICprerequisites!AR$1,"")))</f>
        <v/>
      </c>
      <c r="AS64" s="219" t="str">
        <f>IF(MASTERprerequisitesMATRIX!AN61=1,DYNAMICprerequisites!AS$3,IF(MASTERprerequisitesMATRIX!AN61=2,DYNAMICprerequisites!AS$2,IF(MASTERprerequisitesMATRIX!AN61=3,DYNAMICprerequisites!AS$1,"")))</f>
        <v/>
      </c>
      <c r="AT64" s="219" t="str">
        <f>IF(MASTERprerequisitesMATRIX!AO61=1,DYNAMICprerequisites!AT$3,IF(MASTERprerequisitesMATRIX!AO61=2,DYNAMICprerequisites!AT$2,IF(MASTERprerequisitesMATRIX!AO61=3,DYNAMICprerequisites!AT$1,"")))</f>
        <v/>
      </c>
      <c r="AU64" s="219" t="str">
        <f>IF(MASTERprerequisitesMATRIX!AP61=1,DYNAMICprerequisites!AU$3,IF(MASTERprerequisitesMATRIX!AP61=2,DYNAMICprerequisites!AU$2,IF(MASTERprerequisitesMATRIX!AP61=3,DYNAMICprerequisites!AU$1,"")))</f>
        <v/>
      </c>
      <c r="AV64" s="219" t="str">
        <f>IF(MASTERprerequisitesMATRIX!AQ61=1,DYNAMICprerequisites!AV$3,IF(MASTERprerequisitesMATRIX!AQ61=2,DYNAMICprerequisites!AV$2,IF(MASTERprerequisitesMATRIX!AQ61=3,DYNAMICprerequisites!AV$1,"")))</f>
        <v/>
      </c>
      <c r="AW64" s="219" t="str">
        <f>IF(MASTERprerequisitesMATRIX!AR61=1,DYNAMICprerequisites!AW$3,IF(MASTERprerequisitesMATRIX!AR61=2,DYNAMICprerequisites!AW$2,IF(MASTERprerequisitesMATRIX!AR61=3,DYNAMICprerequisites!AW$1,"")))</f>
        <v/>
      </c>
      <c r="AX64" s="219" t="str">
        <f>IF(MASTERprerequisitesMATRIX!AS61=1,DYNAMICprerequisites!AX$3,IF(MASTERprerequisitesMATRIX!AS61=2,DYNAMICprerequisites!AX$2,IF(MASTERprerequisitesMATRIX!AS61=3,DYNAMICprerequisites!AX$1,"")))</f>
        <v/>
      </c>
      <c r="AY64" s="219" t="str">
        <f>IF(MASTERprerequisitesMATRIX!AT61=1,DYNAMICprerequisites!AY$3,IF(MASTERprerequisitesMATRIX!AT61=2,DYNAMICprerequisites!AY$2,IF(MASTERprerequisitesMATRIX!AT61=3,DYNAMICprerequisites!AY$1,"")))</f>
        <v/>
      </c>
      <c r="AZ64" s="219" t="str">
        <f>IF(MASTERprerequisitesMATRIX!AU61=1,DYNAMICprerequisites!AZ$3,IF(MASTERprerequisitesMATRIX!AU61=2,DYNAMICprerequisites!AZ$2,IF(MASTERprerequisitesMATRIX!AU61=3,DYNAMICprerequisites!AZ$1,"")))</f>
        <v/>
      </c>
      <c r="BA64" s="219" t="str">
        <f>IF(MASTERprerequisitesMATRIX!AV61=1,DYNAMICprerequisites!BA$3,IF(MASTERprerequisitesMATRIX!AV61=2,DYNAMICprerequisites!BA$2,IF(MASTERprerequisitesMATRIX!AV61=3,DYNAMICprerequisites!BA$1,"")))</f>
        <v/>
      </c>
      <c r="BB64" s="219" t="str">
        <f>IF(MASTERprerequisitesMATRIX!AW61=1,DYNAMICprerequisites!BB$3,IF(MASTERprerequisitesMATRIX!AW61=2,DYNAMICprerequisites!BB$2,IF(MASTERprerequisitesMATRIX!AW61=3,DYNAMICprerequisites!BB$1,"")))</f>
        <v/>
      </c>
      <c r="BC64" s="219" t="str">
        <f>IF(MASTERprerequisitesMATRIX!AX61=1,DYNAMICprerequisites!BC$3,IF(MASTERprerequisitesMATRIX!AX61=2,DYNAMICprerequisites!BC$2,IF(MASTERprerequisitesMATRIX!AX61=3,DYNAMICprerequisites!BC$1,"")))</f>
        <v/>
      </c>
      <c r="BD64" s="219" t="str">
        <f>IF(MASTERprerequisitesMATRIX!AY61=1,DYNAMICprerequisites!BD$3,IF(MASTERprerequisitesMATRIX!AY61=2,DYNAMICprerequisites!BD$2,IF(MASTERprerequisitesMATRIX!AY61=3,DYNAMICprerequisites!BD$1,"")))</f>
        <v/>
      </c>
      <c r="BE64" s="219" t="str">
        <f>IF(MASTERprerequisitesMATRIX!AZ61=1,DYNAMICprerequisites!BE$3,IF(MASTERprerequisitesMATRIX!AZ61=2,DYNAMICprerequisites!BE$2,IF(MASTERprerequisitesMATRIX!AZ61=3,DYNAMICprerequisites!BE$1,"")))</f>
        <v/>
      </c>
      <c r="BF64" s="218" t="str">
        <f ca="1">IF(MASTERprerequisitesMATRIX!BA61=1,DYNAMICprerequisites!BF$3,IF(MASTERprerequisitesMATRIX!BA61=2,DYNAMICprerequisites!BF$2,IF(MASTERprerequisitesMATRIX!BA61=3,DYNAMICprerequisites!BF$1,"")))</f>
        <v xml:space="preserve"> unknown </v>
      </c>
      <c r="BG64" s="219" t="str">
        <f>IF(MASTERprerequisitesMATRIX!BB61=1,DYNAMICprerequisites!BG$3,IF(MASTERprerequisitesMATRIX!BB61=2,DYNAMICprerequisites!BG$2,IF(MASTERprerequisitesMATRIX!BB61=3,DYNAMICprerequisites!BG$1,"")))</f>
        <v/>
      </c>
      <c r="BH64" s="219" t="str">
        <f>IF(MASTERprerequisitesMATRIX!BC61=1,DYNAMICprerequisites!BH$3,IF(MASTERprerequisitesMATRIX!BC61=2,DYNAMICprerequisites!BH$2,IF(MASTERprerequisitesMATRIX!BC61=3,DYNAMICprerequisites!BH$1,"")))</f>
        <v/>
      </c>
      <c r="BI64" s="219" t="str">
        <f>IF(MASTERprerequisitesMATRIX!BD61=1,DYNAMICprerequisites!BI$3,IF(MASTERprerequisitesMATRIX!BD61=2,DYNAMICprerequisites!BI$2,IF(MASTERprerequisitesMATRIX!BD61=3,DYNAMICprerequisites!BI$1,"")))</f>
        <v/>
      </c>
      <c r="BJ64" s="219" t="str">
        <f>IF(MASTERprerequisitesMATRIX!BE61=1,DYNAMICprerequisites!BJ$3,IF(MASTERprerequisitesMATRIX!BE61=2,DYNAMICprerequisites!BJ$2,IF(MASTERprerequisitesMATRIX!BE61=3,DYNAMICprerequisites!BJ$1,"")))</f>
        <v/>
      </c>
      <c r="BK64" s="219" t="str">
        <f>IF(MASTERprerequisitesMATRIX!BF61=1,DYNAMICprerequisites!BK$3,IF(MASTERprerequisitesMATRIX!BF61=2,DYNAMICprerequisites!BK$2,IF(MASTERprerequisitesMATRIX!BF61=3,DYNAMICprerequisites!BK$1,"")))</f>
        <v/>
      </c>
      <c r="BL64" s="219" t="str">
        <f>IF(MASTERprerequisitesMATRIX!BG61=1,DYNAMICprerequisites!BL$3,IF(MASTERprerequisitesMATRIX!BG61=2,DYNAMICprerequisites!BL$2,IF(MASTERprerequisitesMATRIX!BG61=3,DYNAMICprerequisites!BL$1,"")))</f>
        <v/>
      </c>
      <c r="BM64" s="219" t="str">
        <f>IF(MASTERprerequisitesMATRIX!BH61=1,DYNAMICprerequisites!BM$3,IF(MASTERprerequisitesMATRIX!BH61=2,DYNAMICprerequisites!BM$2,IF(MASTERprerequisitesMATRIX!BH61=3,DYNAMICprerequisites!BM$1,"")))</f>
        <v/>
      </c>
      <c r="BN64" s="219" t="str">
        <f>IF(MASTERprerequisitesMATRIX!BI61=1,DYNAMICprerequisites!BN$3,IF(MASTERprerequisitesMATRIX!BI61=2,DYNAMICprerequisites!BN$2,IF(MASTERprerequisitesMATRIX!BI61=3,DYNAMICprerequisites!BN$1,"")))</f>
        <v/>
      </c>
      <c r="BO64" s="219" t="str">
        <f>IF(MASTERprerequisitesMATRIX!BJ61=1,DYNAMICprerequisites!BO$3,IF(MASTERprerequisitesMATRIX!BJ61=2,DYNAMICprerequisites!BO$2,IF(MASTERprerequisitesMATRIX!BJ61=3,DYNAMICprerequisites!BO$1,"")))</f>
        <v/>
      </c>
      <c r="BP64" s="219" t="str">
        <f>IF(MASTERprerequisitesMATRIX!BK61=1,DYNAMICprerequisites!BP$3,IF(MASTERprerequisitesMATRIX!BK61=2,DYNAMICprerequisites!BP$2,IF(MASTERprerequisitesMATRIX!BK61=3,DYNAMICprerequisites!BP$1,"")))</f>
        <v/>
      </c>
      <c r="BQ64" s="219" t="str">
        <f>IF(MASTERprerequisitesMATRIX!BL61=1,DYNAMICprerequisites!BQ$3,IF(MASTERprerequisitesMATRIX!BL61=2,DYNAMICprerequisites!BQ$2,IF(MASTERprerequisitesMATRIX!BL61=3,DYNAMICprerequisites!BQ$1,"")))</f>
        <v/>
      </c>
      <c r="BR64" s="219" t="str">
        <f>IF(MASTERprerequisitesMATRIX!BM61=1,DYNAMICprerequisites!BR$3,IF(MASTERprerequisitesMATRIX!BM61=2,DYNAMICprerequisites!BR$2,IF(MASTERprerequisitesMATRIX!BM61=3,DYNAMICprerequisites!BR$1,"")))</f>
        <v/>
      </c>
      <c r="BS64" s="219" t="str">
        <f>IF(MASTERprerequisitesMATRIX!BN61=1,DYNAMICprerequisites!BS$3,IF(MASTERprerequisitesMATRIX!BN61=2,DYNAMICprerequisites!BS$2,IF(MASTERprerequisitesMATRIX!BN61=3,DYNAMICprerequisites!BS$1,"")))</f>
        <v/>
      </c>
      <c r="BT64" s="219" t="str">
        <f>IF(MASTERprerequisitesMATRIX!BO61=1,DYNAMICprerequisites!BT$3,IF(MASTERprerequisitesMATRIX!BO61=2,DYNAMICprerequisites!BT$2,IF(MASTERprerequisitesMATRIX!BO61=3,DYNAMICprerequisites!BT$1,"")))</f>
        <v/>
      </c>
      <c r="BU64" s="219" t="str">
        <f>IF(MASTERprerequisitesMATRIX!BP61=1,DYNAMICprerequisites!BU$3,IF(MASTERprerequisitesMATRIX!BP61=2,DYNAMICprerequisites!BU$2,IF(MASTERprerequisitesMATRIX!BP61=3,DYNAMICprerequisites!BU$1,"")))</f>
        <v/>
      </c>
      <c r="BV64" s="219" t="str">
        <f>IF(MASTERprerequisitesMATRIX!BQ61=1,DYNAMICprerequisites!BV$3,IF(MASTERprerequisitesMATRIX!BQ61=2,DYNAMICprerequisites!BV$2,IF(MASTERprerequisitesMATRIX!BQ61=3,DYNAMICprerequisites!BV$1,"")))</f>
        <v/>
      </c>
      <c r="BW64" s="219" t="str">
        <f>IF(MASTERprerequisitesMATRIX!BR61=1,DYNAMICprerequisites!BW$3,IF(MASTERprerequisitesMATRIX!BR61=2,DYNAMICprerequisites!BW$2,IF(MASTERprerequisitesMATRIX!BR61=3,DYNAMICprerequisites!BW$1,"")))</f>
        <v/>
      </c>
      <c r="BX64" s="219" t="str">
        <f>IF(MASTERprerequisitesMATRIX!BS61=1,DYNAMICprerequisites!BX$3,IF(MASTERprerequisitesMATRIX!BS61=2,DYNAMICprerequisites!BX$2,IF(MASTERprerequisitesMATRIX!BS61=3,DYNAMICprerequisites!BX$1,"")))</f>
        <v/>
      </c>
      <c r="BY64" s="219" t="str">
        <f>IF(MASTERprerequisitesMATRIX!BT61=1,DYNAMICprerequisites!BY$3,IF(MASTERprerequisitesMATRIX!BT61=2,DYNAMICprerequisites!BY$2,IF(MASTERprerequisitesMATRIX!BT61=3,DYNAMICprerequisites!BY$1,"")))</f>
        <v/>
      </c>
      <c r="BZ64" s="219" t="str">
        <f>IF(MASTERprerequisitesMATRIX!BU61=1,DYNAMICprerequisites!BZ$3,IF(MASTERprerequisitesMATRIX!BU61=2,DYNAMICprerequisites!BZ$2,IF(MASTERprerequisitesMATRIX!BU61=3,DYNAMICprerequisites!BZ$1,"")))</f>
        <v/>
      </c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EV64" s="219"/>
      <c r="EW64" s="219"/>
      <c r="EX64" s="219"/>
      <c r="EY64" s="219"/>
      <c r="EZ64" s="219"/>
      <c r="FA64" s="219"/>
      <c r="FB64" s="219"/>
      <c r="FC64" s="219"/>
      <c r="FD64" s="219"/>
      <c r="FE64" s="219"/>
      <c r="FF64" s="219"/>
      <c r="FG64" s="219"/>
      <c r="FH64" s="219"/>
      <c r="FI64" s="219"/>
      <c r="FJ64" s="219"/>
      <c r="FK64" s="219"/>
      <c r="FL64" s="219"/>
      <c r="FM64" s="219"/>
      <c r="FN64" s="219"/>
      <c r="FO64" s="219"/>
      <c r="FP64" s="219"/>
      <c r="FQ64" s="219"/>
      <c r="FR64" s="219"/>
      <c r="FS64" s="219"/>
      <c r="FT64" s="219"/>
      <c r="FU64" s="219"/>
      <c r="FV64" s="219"/>
      <c r="FW64" s="219"/>
      <c r="FX64" s="219"/>
      <c r="FY64" s="219"/>
      <c r="FZ64" s="219"/>
      <c r="GA64" s="219"/>
      <c r="GB64" s="219"/>
      <c r="GC64" s="219"/>
      <c r="GD64" s="219"/>
      <c r="GE64" s="219"/>
      <c r="GF64" s="219"/>
      <c r="GG64" s="219"/>
      <c r="GH64" s="219"/>
      <c r="GI64" s="219"/>
      <c r="GJ64" s="219"/>
      <c r="GK64" s="219"/>
      <c r="GL64" s="219"/>
      <c r="GM64" s="219"/>
      <c r="GN64" s="219"/>
      <c r="GO64" s="219"/>
      <c r="GP64" s="219"/>
      <c r="GQ64" s="219"/>
      <c r="GR64" s="219"/>
      <c r="GS64" s="219"/>
      <c r="GT64" s="219"/>
      <c r="GU64" s="219"/>
      <c r="GV64" s="219"/>
      <c r="GW64" s="219"/>
      <c r="GX64" s="219"/>
      <c r="GY64" s="219"/>
      <c r="GZ64" s="219"/>
      <c r="HA64" s="219"/>
      <c r="HB64" s="219"/>
      <c r="HC64" s="219"/>
      <c r="HD64" s="219"/>
      <c r="HE64" s="219"/>
      <c r="HF64" s="219"/>
      <c r="HG64" s="219"/>
      <c r="HH64" s="219"/>
      <c r="HI64" s="219"/>
      <c r="HJ64" s="219"/>
      <c r="HK64" s="219"/>
      <c r="HL64" s="219"/>
      <c r="HM64" s="219"/>
      <c r="HN64" s="219"/>
      <c r="HO64" s="219"/>
      <c r="HP64" s="219"/>
      <c r="HQ64" s="219"/>
      <c r="HR64" s="219"/>
      <c r="HS64" s="219"/>
      <c r="HT64" s="219"/>
      <c r="HU64" s="219"/>
      <c r="HV64" s="219"/>
      <c r="HW64" s="219"/>
      <c r="HX64" s="219"/>
      <c r="HY64" s="219"/>
      <c r="HZ64" s="219"/>
      <c r="IA64" s="219"/>
      <c r="IB64" s="219"/>
      <c r="IC64" s="219"/>
      <c r="ID64" s="219"/>
      <c r="IE64" s="219"/>
      <c r="IF64" s="219"/>
      <c r="IG64" s="219"/>
      <c r="IH64" s="219"/>
      <c r="II64" s="219"/>
      <c r="IJ64" s="219"/>
      <c r="IK64" s="219"/>
      <c r="IL64" s="219"/>
      <c r="IM64" s="219"/>
      <c r="IN64" s="219"/>
      <c r="IO64" s="219"/>
      <c r="IP64" s="219"/>
      <c r="IQ64" s="219"/>
      <c r="IR64" s="219"/>
      <c r="IS64" s="219"/>
      <c r="IT64" s="219"/>
      <c r="IU64" s="219"/>
      <c r="IV64" s="219"/>
      <c r="IW64" s="219"/>
      <c r="IX64" s="219"/>
      <c r="IY64" s="219"/>
      <c r="IZ64" s="219"/>
      <c r="JA64" s="219"/>
      <c r="JB64" s="219"/>
      <c r="JC64" s="219"/>
      <c r="JD64" s="219"/>
      <c r="JE64" s="219"/>
      <c r="JF64" s="219"/>
      <c r="JG64" s="219"/>
      <c r="JH64" s="219"/>
      <c r="JI64" s="219"/>
      <c r="JJ64" s="219"/>
      <c r="JK64" s="219"/>
      <c r="JL64" s="219"/>
      <c r="JM64" s="219"/>
      <c r="JN64" s="219"/>
      <c r="JO64" s="219"/>
      <c r="JP64" s="219"/>
      <c r="JQ64" s="219"/>
      <c r="JR64" s="219"/>
      <c r="JS64" s="219"/>
      <c r="JT64" s="219"/>
      <c r="JU64" s="219"/>
      <c r="JV64" s="219"/>
      <c r="JW64" s="219"/>
      <c r="JX64" s="219"/>
      <c r="JY64" s="219"/>
      <c r="JZ64" s="219"/>
      <c r="KA64" s="219"/>
      <c r="KB64" s="219"/>
      <c r="KC64" s="219"/>
      <c r="KD64" s="219"/>
      <c r="KE64" s="219"/>
      <c r="KF64" s="219"/>
      <c r="KG64" s="219"/>
      <c r="KH64" s="219"/>
      <c r="KI64" s="219"/>
      <c r="KJ64" s="219"/>
      <c r="KK64" s="219"/>
      <c r="KL64" s="219"/>
      <c r="KM64" s="219"/>
      <c r="KN64" s="219"/>
      <c r="KO64" s="219"/>
      <c r="KP64" s="219"/>
      <c r="KQ64" s="219"/>
      <c r="KR64" s="219"/>
      <c r="KS64" s="219"/>
      <c r="KT64" s="219"/>
      <c r="KU64" s="219"/>
      <c r="KV64" s="219"/>
      <c r="KW64" s="219"/>
      <c r="KX64" s="219"/>
      <c r="KY64" s="219"/>
      <c r="KZ64" s="219"/>
      <c r="LA64" s="219"/>
      <c r="LB64" s="219"/>
      <c r="LC64" s="219"/>
      <c r="LD64" s="219"/>
      <c r="LE64" s="219"/>
    </row>
    <row r="65" spans="1:317" x14ac:dyDescent="0.25">
      <c r="A65" s="214" t="str">
        <f t="shared" si="8"/>
        <v>GER 306</v>
      </c>
      <c r="B65" s="214" t="str">
        <f t="shared" si="9"/>
        <v>N/A</v>
      </c>
      <c r="C65" s="214" t="str">
        <f t="shared" si="10"/>
        <v>Business German</v>
      </c>
      <c r="D65" s="214" t="str">
        <f t="shared" si="11"/>
        <v>unknown</v>
      </c>
      <c r="E65" s="214" t="str">
        <f t="shared" ca="1" si="12"/>
        <v>unknown</v>
      </c>
      <c r="F65" s="211" t="str">
        <f>MASTERprerequisitesMATRIX!A62</f>
        <v>GER 306</v>
      </c>
      <c r="G65" s="211" t="str">
        <f>MASTERprerequisitesMATRIX!B62</f>
        <v>N/A</v>
      </c>
      <c r="H65" s="211" t="str">
        <f>MASTERprerequisitesMATRIX!C62</f>
        <v>Business German</v>
      </c>
      <c r="I65" s="211" t="str">
        <f>MASTERprerequisitesMATRIX!D62</f>
        <v>unknown</v>
      </c>
      <c r="J65" s="218" t="str">
        <f>IF(MASTERprerequisitesMATRIX!E62=1,DYNAMICprerequisites!J$3,IF(MASTERprerequisitesMATRIX!E62=2,DYNAMICprerequisites!J$2,IF(MASTERprerequisitesMATRIX!E62=3,DYNAMICprerequisites!J$1,"")))</f>
        <v/>
      </c>
      <c r="K65" s="219" t="str">
        <f>IF(MASTERprerequisitesMATRIX!F62=1,DYNAMICprerequisites!K$3,IF(MASTERprerequisitesMATRIX!F62=2,DYNAMICprerequisites!K$2,IF(MASTERprerequisitesMATRIX!F62=3,DYNAMICprerequisites!K$1,"")))</f>
        <v/>
      </c>
      <c r="L65" s="219" t="str">
        <f>IF(MASTERprerequisitesMATRIX!G62=1,DYNAMICprerequisites!L$3,IF(MASTERprerequisitesMATRIX!G62=2,DYNAMICprerequisites!L$2,IF(MASTERprerequisitesMATRIX!G62=3,DYNAMICprerequisites!L$1,"")))</f>
        <v/>
      </c>
      <c r="M65" s="219" t="str">
        <f>IF(MASTERprerequisitesMATRIX!H62=1,DYNAMICprerequisites!M$3,IF(MASTERprerequisitesMATRIX!H62=2,DYNAMICprerequisites!M$2,IF(MASTERprerequisitesMATRIX!H62=3,DYNAMICprerequisites!M$1,"")))</f>
        <v/>
      </c>
      <c r="N65" s="219" t="str">
        <f>IF(MASTERprerequisitesMATRIX!I62=1,DYNAMICprerequisites!N$3,IF(MASTERprerequisitesMATRIX!I62=2,DYNAMICprerequisites!N$2,IF(MASTERprerequisitesMATRIX!I62=3,DYNAMICprerequisites!N$1,"")))</f>
        <v/>
      </c>
      <c r="O65" s="219" t="str">
        <f>IF(MASTERprerequisitesMATRIX!J62=1,DYNAMICprerequisites!O$3,IF(MASTERprerequisitesMATRIX!J62=2,DYNAMICprerequisites!O$2,IF(MASTERprerequisitesMATRIX!J62=3,DYNAMICprerequisites!O$1,"")))</f>
        <v/>
      </c>
      <c r="P65" s="219" t="str">
        <f>IF(MASTERprerequisitesMATRIX!K62=1,DYNAMICprerequisites!P$3,IF(MASTERprerequisitesMATRIX!K62=2,DYNAMICprerequisites!P$2,IF(MASTERprerequisitesMATRIX!K62=3,DYNAMICprerequisites!P$1,"")))</f>
        <v/>
      </c>
      <c r="Q65" s="219" t="str">
        <f>IF(MASTERprerequisitesMATRIX!L62=1,DYNAMICprerequisites!Q$3,IF(MASTERprerequisitesMATRIX!L62=2,DYNAMICprerequisites!Q$2,IF(MASTERprerequisitesMATRIX!L62=3,DYNAMICprerequisites!Q$1,"")))</f>
        <v/>
      </c>
      <c r="R65" s="219" t="str">
        <f>IF(MASTERprerequisitesMATRIX!M62=1,DYNAMICprerequisites!R$3,IF(MASTERprerequisitesMATRIX!M62=2,DYNAMICprerequisites!R$2,IF(MASTERprerequisitesMATRIX!M62=3,DYNAMICprerequisites!R$1,"")))</f>
        <v/>
      </c>
      <c r="S65" s="219" t="str">
        <f>IF(MASTERprerequisitesMATRIX!N62=1,DYNAMICprerequisites!S$3,IF(MASTERprerequisitesMATRIX!N62=2,DYNAMICprerequisites!S$2,IF(MASTERprerequisitesMATRIX!N62=3,DYNAMICprerequisites!S$1,"")))</f>
        <v/>
      </c>
      <c r="T65" s="219" t="str">
        <f>IF(MASTERprerequisitesMATRIX!O62=1,DYNAMICprerequisites!T$3,IF(MASTERprerequisitesMATRIX!O62=2,DYNAMICprerequisites!T$2,IF(MASTERprerequisitesMATRIX!O62=3,DYNAMICprerequisites!T$1,"")))</f>
        <v/>
      </c>
      <c r="U65" s="219" t="str">
        <f>IF(MASTERprerequisitesMATRIX!P62=1,DYNAMICprerequisites!U$3,IF(MASTERprerequisitesMATRIX!P62=2,DYNAMICprerequisites!U$2,IF(MASTERprerequisitesMATRIX!P62=3,DYNAMICprerequisites!U$1,"")))</f>
        <v/>
      </c>
      <c r="V65" s="219" t="str">
        <f>IF(MASTERprerequisitesMATRIX!Q62=1,DYNAMICprerequisites!V$3,IF(MASTERprerequisitesMATRIX!Q62=2,DYNAMICprerequisites!V$2,IF(MASTERprerequisitesMATRIX!Q62=3,DYNAMICprerequisites!V$1,"")))</f>
        <v/>
      </c>
      <c r="W65" s="219" t="str">
        <f>IF(MASTERprerequisitesMATRIX!R62=1,DYNAMICprerequisites!W$3,IF(MASTERprerequisitesMATRIX!R62=2,DYNAMICprerequisites!W$2,IF(MASTERprerequisitesMATRIX!R62=3,DYNAMICprerequisites!W$1,"")))</f>
        <v/>
      </c>
      <c r="X65" s="219" t="str">
        <f>IF(MASTERprerequisitesMATRIX!S62=1,DYNAMICprerequisites!X$3,IF(MASTERprerequisitesMATRIX!S62=2,DYNAMICprerequisites!X$2,IF(MASTERprerequisitesMATRIX!S62=3,DYNAMICprerequisites!X$1,"")))</f>
        <v/>
      </c>
      <c r="Y65" s="219" t="str">
        <f>IF(MASTERprerequisitesMATRIX!T62=1,DYNAMICprerequisites!Y$3,IF(MASTERprerequisitesMATRIX!T62=2,DYNAMICprerequisites!Y$2,IF(MASTERprerequisitesMATRIX!T62=3,DYNAMICprerequisites!Y$1,"")))</f>
        <v/>
      </c>
      <c r="Z65" s="219" t="str">
        <f>IF(MASTERprerequisitesMATRIX!U62=1,DYNAMICprerequisites!Z$3,IF(MASTERprerequisitesMATRIX!U62=2,DYNAMICprerequisites!Z$2,IF(MASTERprerequisitesMATRIX!U62=3,DYNAMICprerequisites!Z$1,"")))</f>
        <v/>
      </c>
      <c r="AA65" s="219" t="str">
        <f>IF(MASTERprerequisitesMATRIX!V62=1,DYNAMICprerequisites!AA$3,IF(MASTERprerequisitesMATRIX!V62=2,DYNAMICprerequisites!AA$2,IF(MASTERprerequisitesMATRIX!V62=3,DYNAMICprerequisites!AA$1,"")))</f>
        <v/>
      </c>
      <c r="AB65" s="219" t="str">
        <f>IF(MASTERprerequisitesMATRIX!W62=1,DYNAMICprerequisites!AB$3,IF(MASTERprerequisitesMATRIX!W62=2,DYNAMICprerequisites!AB$2,IF(MASTERprerequisitesMATRIX!W62=3,DYNAMICprerequisites!AB$1,"")))</f>
        <v/>
      </c>
      <c r="AC65" s="219" t="str">
        <f>IF(MASTERprerequisitesMATRIX!X62=1,DYNAMICprerequisites!AC$3,IF(MASTERprerequisitesMATRIX!X62=2,DYNAMICprerequisites!AC$2,IF(MASTERprerequisitesMATRIX!X62=3,DYNAMICprerequisites!AC$1,"")))</f>
        <v/>
      </c>
      <c r="AD65" s="219" t="str">
        <f>IF(MASTERprerequisitesMATRIX!Y62=1,DYNAMICprerequisites!AD$3,IF(MASTERprerequisitesMATRIX!Y62=2,DYNAMICprerequisites!AD$2,IF(MASTERprerequisitesMATRIX!Y62=3,DYNAMICprerequisites!AD$1,"")))</f>
        <v/>
      </c>
      <c r="AE65" s="219" t="str">
        <f>IF(MASTERprerequisitesMATRIX!Z62=1,DYNAMICprerequisites!AE$3,IF(MASTERprerequisitesMATRIX!Z62=2,DYNAMICprerequisites!AE$2,IF(MASTERprerequisitesMATRIX!Z62=3,DYNAMICprerequisites!AE$1,"")))</f>
        <v/>
      </c>
      <c r="AF65" s="219" t="str">
        <f>IF(MASTERprerequisitesMATRIX!AA62=1,DYNAMICprerequisites!AF$3,IF(MASTERprerequisitesMATRIX!AA62=2,DYNAMICprerequisites!AF$2,IF(MASTERprerequisitesMATRIX!AA62=3,DYNAMICprerequisites!AF$1,"")))</f>
        <v/>
      </c>
      <c r="AG65" s="219" t="str">
        <f>IF(MASTERprerequisitesMATRIX!AB62=1,DYNAMICprerequisites!AG$3,IF(MASTERprerequisitesMATRIX!AB62=2,DYNAMICprerequisites!AG$2,IF(MASTERprerequisitesMATRIX!AB62=3,DYNAMICprerequisites!AG$1,"")))</f>
        <v/>
      </c>
      <c r="AH65" s="219" t="str">
        <f>IF(MASTERprerequisitesMATRIX!AC62=1,DYNAMICprerequisites!AH$3,IF(MASTERprerequisitesMATRIX!AC62=2,DYNAMICprerequisites!AH$2,IF(MASTERprerequisitesMATRIX!AC62=3,DYNAMICprerequisites!AH$1,"")))</f>
        <v/>
      </c>
      <c r="AI65" s="219" t="str">
        <f>IF(MASTERprerequisitesMATRIX!AD62=1,DYNAMICprerequisites!AI$3,IF(MASTERprerequisitesMATRIX!AD62=2,DYNAMICprerequisites!AI$2,IF(MASTERprerequisitesMATRIX!AD62=3,DYNAMICprerequisites!AI$1,"")))</f>
        <v/>
      </c>
      <c r="AJ65" s="219" t="str">
        <f>IF(MASTERprerequisitesMATRIX!AE62=1,DYNAMICprerequisites!AJ$3,IF(MASTERprerequisitesMATRIX!AE62=2,DYNAMICprerequisites!AJ$2,IF(MASTERprerequisitesMATRIX!AE62=3,DYNAMICprerequisites!AJ$1,"")))</f>
        <v/>
      </c>
      <c r="AK65" s="219" t="str">
        <f>IF(MASTERprerequisitesMATRIX!AF62=1,DYNAMICprerequisites!AK$3,IF(MASTERprerequisitesMATRIX!AF62=2,DYNAMICprerequisites!AK$2,IF(MASTERprerequisitesMATRIX!AF62=3,DYNAMICprerequisites!AK$1,"")))</f>
        <v/>
      </c>
      <c r="AL65" s="219" t="str">
        <f>IF(MASTERprerequisitesMATRIX!AG62=1,DYNAMICprerequisites!AL$3,IF(MASTERprerequisitesMATRIX!AG62=2,DYNAMICprerequisites!AL$2,IF(MASTERprerequisitesMATRIX!AG62=3,DYNAMICprerequisites!AL$1,"")))</f>
        <v/>
      </c>
      <c r="AM65" s="219" t="str">
        <f>IF(MASTERprerequisitesMATRIX!AH62=1,DYNAMICprerequisites!AM$3,IF(MASTERprerequisitesMATRIX!AH62=2,DYNAMICprerequisites!AM$2,IF(MASTERprerequisitesMATRIX!AH62=3,DYNAMICprerequisites!AM$1,"")))</f>
        <v/>
      </c>
      <c r="AN65" s="219" t="str">
        <f>IF(MASTERprerequisitesMATRIX!AI62=1,DYNAMICprerequisites!AN$3,IF(MASTERprerequisitesMATRIX!AI62=2,DYNAMICprerequisites!AN$2,IF(MASTERprerequisitesMATRIX!AI62=3,DYNAMICprerequisites!AN$1,"")))</f>
        <v/>
      </c>
      <c r="AO65" s="219" t="str">
        <f>IF(MASTERprerequisitesMATRIX!AJ62=1,DYNAMICprerequisites!AO$3,IF(MASTERprerequisitesMATRIX!AJ62=2,DYNAMICprerequisites!AO$2,IF(MASTERprerequisitesMATRIX!AJ62=3,DYNAMICprerequisites!AO$1,"")))</f>
        <v/>
      </c>
      <c r="AP65" s="219" t="str">
        <f>IF(MASTERprerequisitesMATRIX!AK62=1,DYNAMICprerequisites!AP$3,IF(MASTERprerequisitesMATRIX!AK62=2,DYNAMICprerequisites!AP$2,IF(MASTERprerequisitesMATRIX!AK62=3,DYNAMICprerequisites!AP$1,"")))</f>
        <v/>
      </c>
      <c r="AQ65" s="219" t="str">
        <f>IF(MASTERprerequisitesMATRIX!AL62=1,DYNAMICprerequisites!AQ$3,IF(MASTERprerequisitesMATRIX!AL62=2,DYNAMICprerequisites!AQ$2,IF(MASTERprerequisitesMATRIX!AL62=3,DYNAMICprerequisites!AQ$1,"")))</f>
        <v/>
      </c>
      <c r="AR65" s="219" t="str">
        <f>IF(MASTERprerequisitesMATRIX!AM62=1,DYNAMICprerequisites!AR$3,IF(MASTERprerequisitesMATRIX!AM62=2,DYNAMICprerequisites!AR$2,IF(MASTERprerequisitesMATRIX!AM62=3,DYNAMICprerequisites!AR$1,"")))</f>
        <v/>
      </c>
      <c r="AS65" s="219" t="str">
        <f>IF(MASTERprerequisitesMATRIX!AN62=1,DYNAMICprerequisites!AS$3,IF(MASTERprerequisitesMATRIX!AN62=2,DYNAMICprerequisites!AS$2,IF(MASTERprerequisitesMATRIX!AN62=3,DYNAMICprerequisites!AS$1,"")))</f>
        <v/>
      </c>
      <c r="AT65" s="219" t="str">
        <f>IF(MASTERprerequisitesMATRIX!AO62=1,DYNAMICprerequisites!AT$3,IF(MASTERprerequisitesMATRIX!AO62=2,DYNAMICprerequisites!AT$2,IF(MASTERprerequisitesMATRIX!AO62=3,DYNAMICprerequisites!AT$1,"")))</f>
        <v/>
      </c>
      <c r="AU65" s="219" t="str">
        <f>IF(MASTERprerequisitesMATRIX!AP62=1,DYNAMICprerequisites!AU$3,IF(MASTERprerequisitesMATRIX!AP62=2,DYNAMICprerequisites!AU$2,IF(MASTERprerequisitesMATRIX!AP62=3,DYNAMICprerequisites!AU$1,"")))</f>
        <v/>
      </c>
      <c r="AV65" s="219" t="str">
        <f>IF(MASTERprerequisitesMATRIX!AQ62=1,DYNAMICprerequisites!AV$3,IF(MASTERprerequisitesMATRIX!AQ62=2,DYNAMICprerequisites!AV$2,IF(MASTERprerequisitesMATRIX!AQ62=3,DYNAMICprerequisites!AV$1,"")))</f>
        <v/>
      </c>
      <c r="AW65" s="219" t="str">
        <f>IF(MASTERprerequisitesMATRIX!AR62=1,DYNAMICprerequisites!AW$3,IF(MASTERprerequisitesMATRIX!AR62=2,DYNAMICprerequisites!AW$2,IF(MASTERprerequisitesMATRIX!AR62=3,DYNAMICprerequisites!AW$1,"")))</f>
        <v/>
      </c>
      <c r="AX65" s="219" t="str">
        <f>IF(MASTERprerequisitesMATRIX!AS62=1,DYNAMICprerequisites!AX$3,IF(MASTERprerequisitesMATRIX!AS62=2,DYNAMICprerequisites!AX$2,IF(MASTERprerequisitesMATRIX!AS62=3,DYNAMICprerequisites!AX$1,"")))</f>
        <v/>
      </c>
      <c r="AY65" s="219" t="str">
        <f>IF(MASTERprerequisitesMATRIX!AT62=1,DYNAMICprerequisites!AY$3,IF(MASTERprerequisitesMATRIX!AT62=2,DYNAMICprerequisites!AY$2,IF(MASTERprerequisitesMATRIX!AT62=3,DYNAMICprerequisites!AY$1,"")))</f>
        <v/>
      </c>
      <c r="AZ65" s="219" t="str">
        <f>IF(MASTERprerequisitesMATRIX!AU62=1,DYNAMICprerequisites!AZ$3,IF(MASTERprerequisitesMATRIX!AU62=2,DYNAMICprerequisites!AZ$2,IF(MASTERprerequisitesMATRIX!AU62=3,DYNAMICprerequisites!AZ$1,"")))</f>
        <v/>
      </c>
      <c r="BA65" s="219" t="str">
        <f>IF(MASTERprerequisitesMATRIX!AV62=1,DYNAMICprerequisites!BA$3,IF(MASTERprerequisitesMATRIX!AV62=2,DYNAMICprerequisites!BA$2,IF(MASTERprerequisitesMATRIX!AV62=3,DYNAMICprerequisites!BA$1,"")))</f>
        <v/>
      </c>
      <c r="BB65" s="219" t="str">
        <f>IF(MASTERprerequisitesMATRIX!AW62=1,DYNAMICprerequisites!BB$3,IF(MASTERprerequisitesMATRIX!AW62=2,DYNAMICprerequisites!BB$2,IF(MASTERprerequisitesMATRIX!AW62=3,DYNAMICprerequisites!BB$1,"")))</f>
        <v/>
      </c>
      <c r="BC65" s="219" t="str">
        <f>IF(MASTERprerequisitesMATRIX!AX62=1,DYNAMICprerequisites!BC$3,IF(MASTERprerequisitesMATRIX!AX62=2,DYNAMICprerequisites!BC$2,IF(MASTERprerequisitesMATRIX!AX62=3,DYNAMICprerequisites!BC$1,"")))</f>
        <v/>
      </c>
      <c r="BD65" s="219" t="str">
        <f>IF(MASTERprerequisitesMATRIX!AY62=1,DYNAMICprerequisites!BD$3,IF(MASTERprerequisitesMATRIX!AY62=2,DYNAMICprerequisites!BD$2,IF(MASTERprerequisitesMATRIX!AY62=3,DYNAMICprerequisites!BD$1,"")))</f>
        <v/>
      </c>
      <c r="BE65" s="219" t="str">
        <f>IF(MASTERprerequisitesMATRIX!AZ62=1,DYNAMICprerequisites!BE$3,IF(MASTERprerequisitesMATRIX!AZ62=2,DYNAMICprerequisites!BE$2,IF(MASTERprerequisitesMATRIX!AZ62=3,DYNAMICprerequisites!BE$1,"")))</f>
        <v/>
      </c>
      <c r="BF65" s="218" t="str">
        <f ca="1">IF(MASTERprerequisitesMATRIX!BA62=1,DYNAMICprerequisites!BF$3,IF(MASTERprerequisitesMATRIX!BA62=2,DYNAMICprerequisites!BF$2,IF(MASTERprerequisitesMATRIX!BA62=3,DYNAMICprerequisites!BF$1,"")))</f>
        <v xml:space="preserve"> unknown </v>
      </c>
      <c r="BG65" s="219" t="str">
        <f>IF(MASTERprerequisitesMATRIX!BB62=1,DYNAMICprerequisites!BG$3,IF(MASTERprerequisitesMATRIX!BB62=2,DYNAMICprerequisites!BG$2,IF(MASTERprerequisitesMATRIX!BB62=3,DYNAMICprerequisites!BG$1,"")))</f>
        <v/>
      </c>
      <c r="BH65" s="219" t="str">
        <f>IF(MASTERprerequisitesMATRIX!BC62=1,DYNAMICprerequisites!BH$3,IF(MASTERprerequisitesMATRIX!BC62=2,DYNAMICprerequisites!BH$2,IF(MASTERprerequisitesMATRIX!BC62=3,DYNAMICprerequisites!BH$1,"")))</f>
        <v/>
      </c>
      <c r="BI65" s="219" t="str">
        <f>IF(MASTERprerequisitesMATRIX!BD62=1,DYNAMICprerequisites!BI$3,IF(MASTERprerequisitesMATRIX!BD62=2,DYNAMICprerequisites!BI$2,IF(MASTERprerequisitesMATRIX!BD62=3,DYNAMICprerequisites!BI$1,"")))</f>
        <v/>
      </c>
      <c r="BJ65" s="219" t="str">
        <f>IF(MASTERprerequisitesMATRIX!BE62=1,DYNAMICprerequisites!BJ$3,IF(MASTERprerequisitesMATRIX!BE62=2,DYNAMICprerequisites!BJ$2,IF(MASTERprerequisitesMATRIX!BE62=3,DYNAMICprerequisites!BJ$1,"")))</f>
        <v/>
      </c>
      <c r="BK65" s="219" t="str">
        <f>IF(MASTERprerequisitesMATRIX!BF62=1,DYNAMICprerequisites!BK$3,IF(MASTERprerequisitesMATRIX!BF62=2,DYNAMICprerequisites!BK$2,IF(MASTERprerequisitesMATRIX!BF62=3,DYNAMICprerequisites!BK$1,"")))</f>
        <v/>
      </c>
      <c r="BL65" s="219" t="str">
        <f>IF(MASTERprerequisitesMATRIX!BG62=1,DYNAMICprerequisites!BL$3,IF(MASTERprerequisitesMATRIX!BG62=2,DYNAMICprerequisites!BL$2,IF(MASTERprerequisitesMATRIX!BG62=3,DYNAMICprerequisites!BL$1,"")))</f>
        <v/>
      </c>
      <c r="BM65" s="219" t="str">
        <f>IF(MASTERprerequisitesMATRIX!BH62=1,DYNAMICprerequisites!BM$3,IF(MASTERprerequisitesMATRIX!BH62=2,DYNAMICprerequisites!BM$2,IF(MASTERprerequisitesMATRIX!BH62=3,DYNAMICprerequisites!BM$1,"")))</f>
        <v/>
      </c>
      <c r="BN65" s="219" t="str">
        <f>IF(MASTERprerequisitesMATRIX!BI62=1,DYNAMICprerequisites!BN$3,IF(MASTERprerequisitesMATRIX!BI62=2,DYNAMICprerequisites!BN$2,IF(MASTERprerequisitesMATRIX!BI62=3,DYNAMICprerequisites!BN$1,"")))</f>
        <v/>
      </c>
      <c r="BO65" s="219" t="str">
        <f>IF(MASTERprerequisitesMATRIX!BJ62=1,DYNAMICprerequisites!BO$3,IF(MASTERprerequisitesMATRIX!BJ62=2,DYNAMICprerequisites!BO$2,IF(MASTERprerequisitesMATRIX!BJ62=3,DYNAMICprerequisites!BO$1,"")))</f>
        <v/>
      </c>
      <c r="BP65" s="219" t="str">
        <f>IF(MASTERprerequisitesMATRIX!BK62=1,DYNAMICprerequisites!BP$3,IF(MASTERprerequisitesMATRIX!BK62=2,DYNAMICprerequisites!BP$2,IF(MASTERprerequisitesMATRIX!BK62=3,DYNAMICprerequisites!BP$1,"")))</f>
        <v/>
      </c>
      <c r="BQ65" s="219" t="str">
        <f>IF(MASTERprerequisitesMATRIX!BL62=1,DYNAMICprerequisites!BQ$3,IF(MASTERprerequisitesMATRIX!BL62=2,DYNAMICprerequisites!BQ$2,IF(MASTERprerequisitesMATRIX!BL62=3,DYNAMICprerequisites!BQ$1,"")))</f>
        <v/>
      </c>
      <c r="BR65" s="219" t="str">
        <f>IF(MASTERprerequisitesMATRIX!BM62=1,DYNAMICprerequisites!BR$3,IF(MASTERprerequisitesMATRIX!BM62=2,DYNAMICprerequisites!BR$2,IF(MASTERprerequisitesMATRIX!BM62=3,DYNAMICprerequisites!BR$1,"")))</f>
        <v/>
      </c>
      <c r="BS65" s="219" t="str">
        <f>IF(MASTERprerequisitesMATRIX!BN62=1,DYNAMICprerequisites!BS$3,IF(MASTERprerequisitesMATRIX!BN62=2,DYNAMICprerequisites!BS$2,IF(MASTERprerequisitesMATRIX!BN62=3,DYNAMICprerequisites!BS$1,"")))</f>
        <v/>
      </c>
      <c r="BT65" s="219" t="str">
        <f>IF(MASTERprerequisitesMATRIX!BO62=1,DYNAMICprerequisites!BT$3,IF(MASTERprerequisitesMATRIX!BO62=2,DYNAMICprerequisites!BT$2,IF(MASTERprerequisitesMATRIX!BO62=3,DYNAMICprerequisites!BT$1,"")))</f>
        <v/>
      </c>
      <c r="BU65" s="219" t="str">
        <f>IF(MASTERprerequisitesMATRIX!BP62=1,DYNAMICprerequisites!BU$3,IF(MASTERprerequisitesMATRIX!BP62=2,DYNAMICprerequisites!BU$2,IF(MASTERprerequisitesMATRIX!BP62=3,DYNAMICprerequisites!BU$1,"")))</f>
        <v/>
      </c>
      <c r="BV65" s="219" t="str">
        <f>IF(MASTERprerequisitesMATRIX!BQ62=1,DYNAMICprerequisites!BV$3,IF(MASTERprerequisitesMATRIX!BQ62=2,DYNAMICprerequisites!BV$2,IF(MASTERprerequisitesMATRIX!BQ62=3,DYNAMICprerequisites!BV$1,"")))</f>
        <v/>
      </c>
      <c r="BW65" s="219" t="str">
        <f>IF(MASTERprerequisitesMATRIX!BR62=1,DYNAMICprerequisites!BW$3,IF(MASTERprerequisitesMATRIX!BR62=2,DYNAMICprerequisites!BW$2,IF(MASTERprerequisitesMATRIX!BR62=3,DYNAMICprerequisites!BW$1,"")))</f>
        <v/>
      </c>
      <c r="BX65" s="219" t="str">
        <f>IF(MASTERprerequisitesMATRIX!BS62=1,DYNAMICprerequisites!BX$3,IF(MASTERprerequisitesMATRIX!BS62=2,DYNAMICprerequisites!BX$2,IF(MASTERprerequisitesMATRIX!BS62=3,DYNAMICprerequisites!BX$1,"")))</f>
        <v/>
      </c>
      <c r="BY65" s="219" t="str">
        <f>IF(MASTERprerequisitesMATRIX!BT62=1,DYNAMICprerequisites!BY$3,IF(MASTERprerequisitesMATRIX!BT62=2,DYNAMICprerequisites!BY$2,IF(MASTERprerequisitesMATRIX!BT62=3,DYNAMICprerequisites!BY$1,"")))</f>
        <v/>
      </c>
      <c r="BZ65" s="219" t="str">
        <f>IF(MASTERprerequisitesMATRIX!BU62=1,DYNAMICprerequisites!BZ$3,IF(MASTERprerequisitesMATRIX!BU62=2,DYNAMICprerequisites!BZ$2,IF(MASTERprerequisitesMATRIX!BU62=3,DYNAMICprerequisites!BZ$1,"")))</f>
        <v/>
      </c>
      <c r="CA65" s="219"/>
      <c r="CB65" s="219"/>
      <c r="CC65" s="219"/>
      <c r="CD65" s="219"/>
      <c r="CE65" s="219"/>
      <c r="CF65" s="219"/>
      <c r="CG65" s="219"/>
      <c r="CH65" s="219"/>
      <c r="CI65" s="219"/>
      <c r="CJ65" s="219"/>
      <c r="CK65" s="219"/>
      <c r="CL65" s="219"/>
      <c r="CM65" s="219"/>
      <c r="CN65" s="219"/>
      <c r="CO65" s="219"/>
      <c r="CP65" s="219"/>
      <c r="CQ65" s="219"/>
      <c r="CR65" s="219"/>
      <c r="CS65" s="219"/>
      <c r="CT65" s="219"/>
      <c r="CU65" s="219"/>
      <c r="CV65" s="219"/>
      <c r="CW65" s="219"/>
      <c r="CX65" s="219"/>
      <c r="CY65" s="219"/>
      <c r="CZ65" s="219"/>
      <c r="DA65" s="219"/>
      <c r="DB65" s="219"/>
      <c r="DC65" s="219"/>
      <c r="DD65" s="219"/>
      <c r="DE65" s="219"/>
      <c r="DF65" s="219"/>
      <c r="DG65" s="219"/>
      <c r="DH65" s="219"/>
      <c r="DI65" s="219"/>
      <c r="DJ65" s="219"/>
      <c r="DK65" s="219"/>
      <c r="DL65" s="219"/>
      <c r="DM65" s="219"/>
      <c r="DN65" s="219"/>
      <c r="DO65" s="219"/>
      <c r="DP65" s="219"/>
      <c r="DQ65" s="219"/>
      <c r="DR65" s="219"/>
      <c r="DS65" s="219"/>
      <c r="DT65" s="219"/>
      <c r="DU65" s="219"/>
      <c r="DV65" s="219"/>
      <c r="DW65" s="219"/>
      <c r="DX65" s="219"/>
      <c r="DY65" s="219"/>
      <c r="DZ65" s="219"/>
      <c r="EA65" s="219"/>
      <c r="EB65" s="219"/>
      <c r="EC65" s="219"/>
      <c r="ED65" s="219"/>
      <c r="EE65" s="219"/>
      <c r="EF65" s="219"/>
      <c r="EG65" s="219"/>
      <c r="EH65" s="219"/>
      <c r="EI65" s="219"/>
      <c r="EJ65" s="219"/>
      <c r="EK65" s="219"/>
      <c r="EL65" s="219"/>
      <c r="EM65" s="219"/>
      <c r="EN65" s="219"/>
      <c r="EO65" s="219"/>
      <c r="EP65" s="219"/>
      <c r="EQ65" s="219"/>
      <c r="ER65" s="219"/>
      <c r="ES65" s="219"/>
      <c r="ET65" s="219"/>
      <c r="EU65" s="219"/>
      <c r="EV65" s="219"/>
      <c r="EW65" s="219"/>
      <c r="EX65" s="219"/>
      <c r="EY65" s="219"/>
      <c r="EZ65" s="219"/>
      <c r="FA65" s="219"/>
      <c r="FB65" s="219"/>
      <c r="FC65" s="219"/>
      <c r="FD65" s="219"/>
      <c r="FE65" s="219"/>
      <c r="FF65" s="219"/>
      <c r="FG65" s="219"/>
      <c r="FH65" s="219"/>
      <c r="FI65" s="219"/>
      <c r="FJ65" s="219"/>
      <c r="FK65" s="219"/>
      <c r="FL65" s="219"/>
      <c r="FM65" s="219"/>
      <c r="FN65" s="219"/>
      <c r="FO65" s="219"/>
      <c r="FP65" s="219"/>
      <c r="FQ65" s="219"/>
      <c r="FR65" s="219"/>
      <c r="FS65" s="219"/>
      <c r="FT65" s="219"/>
      <c r="FU65" s="219"/>
      <c r="FV65" s="219"/>
      <c r="FW65" s="219"/>
      <c r="FX65" s="219"/>
      <c r="FY65" s="219"/>
      <c r="FZ65" s="219"/>
      <c r="GA65" s="219"/>
      <c r="GB65" s="219"/>
      <c r="GC65" s="219"/>
      <c r="GD65" s="219"/>
      <c r="GE65" s="219"/>
      <c r="GF65" s="219"/>
      <c r="GG65" s="219"/>
      <c r="GH65" s="219"/>
      <c r="GI65" s="219"/>
      <c r="GJ65" s="219"/>
      <c r="GK65" s="219"/>
      <c r="GL65" s="219"/>
      <c r="GM65" s="219"/>
      <c r="GN65" s="219"/>
      <c r="GO65" s="219"/>
      <c r="GP65" s="219"/>
      <c r="GQ65" s="219"/>
      <c r="GR65" s="219"/>
      <c r="GS65" s="219"/>
      <c r="GT65" s="219"/>
      <c r="GU65" s="219"/>
      <c r="GV65" s="219"/>
      <c r="GW65" s="219"/>
      <c r="GX65" s="219"/>
      <c r="GY65" s="219"/>
      <c r="GZ65" s="219"/>
      <c r="HA65" s="219"/>
      <c r="HB65" s="219"/>
      <c r="HC65" s="219"/>
      <c r="HD65" s="219"/>
      <c r="HE65" s="219"/>
      <c r="HF65" s="219"/>
      <c r="HG65" s="219"/>
      <c r="HH65" s="219"/>
      <c r="HI65" s="219"/>
      <c r="HJ65" s="219"/>
      <c r="HK65" s="219"/>
      <c r="HL65" s="219"/>
      <c r="HM65" s="219"/>
      <c r="HN65" s="219"/>
      <c r="HO65" s="219"/>
      <c r="HP65" s="219"/>
      <c r="HQ65" s="219"/>
      <c r="HR65" s="219"/>
      <c r="HS65" s="219"/>
      <c r="HT65" s="219"/>
      <c r="HU65" s="219"/>
      <c r="HV65" s="219"/>
      <c r="HW65" s="219"/>
      <c r="HX65" s="219"/>
      <c r="HY65" s="219"/>
      <c r="HZ65" s="219"/>
      <c r="IA65" s="219"/>
      <c r="IB65" s="219"/>
      <c r="IC65" s="219"/>
      <c r="ID65" s="219"/>
      <c r="IE65" s="219"/>
      <c r="IF65" s="219"/>
      <c r="IG65" s="219"/>
      <c r="IH65" s="219"/>
      <c r="II65" s="219"/>
      <c r="IJ65" s="219"/>
      <c r="IK65" s="219"/>
      <c r="IL65" s="219"/>
      <c r="IM65" s="219"/>
      <c r="IN65" s="219"/>
      <c r="IO65" s="219"/>
      <c r="IP65" s="219"/>
      <c r="IQ65" s="219"/>
      <c r="IR65" s="219"/>
      <c r="IS65" s="219"/>
      <c r="IT65" s="219"/>
      <c r="IU65" s="219"/>
      <c r="IV65" s="219"/>
      <c r="IW65" s="219"/>
      <c r="IX65" s="219"/>
      <c r="IY65" s="219"/>
      <c r="IZ65" s="219"/>
      <c r="JA65" s="219"/>
      <c r="JB65" s="219"/>
      <c r="JC65" s="219"/>
      <c r="JD65" s="219"/>
      <c r="JE65" s="219"/>
      <c r="JF65" s="219"/>
      <c r="JG65" s="219"/>
      <c r="JH65" s="219"/>
      <c r="JI65" s="219"/>
      <c r="JJ65" s="219"/>
      <c r="JK65" s="219"/>
      <c r="JL65" s="219"/>
      <c r="JM65" s="219"/>
      <c r="JN65" s="219"/>
      <c r="JO65" s="219"/>
      <c r="JP65" s="219"/>
      <c r="JQ65" s="219"/>
      <c r="JR65" s="219"/>
      <c r="JS65" s="219"/>
      <c r="JT65" s="219"/>
      <c r="JU65" s="219"/>
      <c r="JV65" s="219"/>
      <c r="JW65" s="219"/>
      <c r="JX65" s="219"/>
      <c r="JY65" s="219"/>
      <c r="JZ65" s="219"/>
      <c r="KA65" s="219"/>
      <c r="KB65" s="219"/>
      <c r="KC65" s="219"/>
      <c r="KD65" s="219"/>
      <c r="KE65" s="219"/>
      <c r="KF65" s="219"/>
      <c r="KG65" s="219"/>
      <c r="KH65" s="219"/>
      <c r="KI65" s="219"/>
      <c r="KJ65" s="219"/>
      <c r="KK65" s="219"/>
      <c r="KL65" s="219"/>
      <c r="KM65" s="219"/>
      <c r="KN65" s="219"/>
      <c r="KO65" s="219"/>
      <c r="KP65" s="219"/>
      <c r="KQ65" s="219"/>
      <c r="KR65" s="219"/>
      <c r="KS65" s="219"/>
      <c r="KT65" s="219"/>
      <c r="KU65" s="219"/>
      <c r="KV65" s="219"/>
      <c r="KW65" s="219"/>
      <c r="KX65" s="219"/>
      <c r="KY65" s="219"/>
      <c r="KZ65" s="219"/>
      <c r="LA65" s="219"/>
      <c r="LB65" s="219"/>
      <c r="LC65" s="219"/>
      <c r="LD65" s="219"/>
      <c r="LE65" s="219"/>
    </row>
    <row r="66" spans="1:317" x14ac:dyDescent="0.25">
      <c r="A66" s="214" t="str">
        <f t="shared" si="8"/>
        <v>GOV 101</v>
      </c>
      <c r="B66" s="214" t="str">
        <f t="shared" si="9"/>
        <v>FA, SP</v>
      </c>
      <c r="C66" s="214" t="str">
        <f t="shared" si="10"/>
        <v>American Government and Politics</v>
      </c>
      <c r="D66" s="214" t="str">
        <f t="shared" si="11"/>
        <v>None</v>
      </c>
      <c r="E66" s="214" t="str">
        <f t="shared" si="12"/>
        <v/>
      </c>
      <c r="F66" s="211" t="str">
        <f>MASTERprerequisitesMATRIX!A63</f>
        <v>GOV 101</v>
      </c>
      <c r="G66" s="211" t="str">
        <f>MASTERprerequisitesMATRIX!B63</f>
        <v>FA, SP</v>
      </c>
      <c r="H66" s="211" t="str">
        <f>MASTERprerequisitesMATRIX!C63</f>
        <v>American Government and Politics</v>
      </c>
      <c r="I66" s="211" t="str">
        <f>MASTERprerequisitesMATRIX!D63</f>
        <v>None</v>
      </c>
      <c r="J66" s="218" t="str">
        <f>IF(MASTERprerequisitesMATRIX!E63=1,DYNAMICprerequisites!J$3,IF(MASTERprerequisitesMATRIX!E63=2,DYNAMICprerequisites!J$2,IF(MASTERprerequisitesMATRIX!E63=3,DYNAMICprerequisites!J$1,"")))</f>
        <v/>
      </c>
      <c r="K66" s="219" t="str">
        <f>IF(MASTERprerequisitesMATRIX!F63=1,DYNAMICprerequisites!K$3,IF(MASTERprerequisitesMATRIX!F63=2,DYNAMICprerequisites!K$2,IF(MASTERprerequisitesMATRIX!F63=3,DYNAMICprerequisites!K$1,"")))</f>
        <v/>
      </c>
      <c r="L66" s="219" t="str">
        <f>IF(MASTERprerequisitesMATRIX!G63=1,DYNAMICprerequisites!L$3,IF(MASTERprerequisitesMATRIX!G63=2,DYNAMICprerequisites!L$2,IF(MASTERprerequisitesMATRIX!G63=3,DYNAMICprerequisites!L$1,"")))</f>
        <v/>
      </c>
      <c r="M66" s="219" t="str">
        <f>IF(MASTERprerequisitesMATRIX!H63=1,DYNAMICprerequisites!M$3,IF(MASTERprerequisitesMATRIX!H63=2,DYNAMICprerequisites!M$2,IF(MASTERprerequisitesMATRIX!H63=3,DYNAMICprerequisites!M$1,"")))</f>
        <v/>
      </c>
      <c r="N66" s="219" t="str">
        <f>IF(MASTERprerequisitesMATRIX!I63=1,DYNAMICprerequisites!N$3,IF(MASTERprerequisitesMATRIX!I63=2,DYNAMICprerequisites!N$2,IF(MASTERprerequisitesMATRIX!I63=3,DYNAMICprerequisites!N$1,"")))</f>
        <v/>
      </c>
      <c r="O66" s="219" t="str">
        <f>IF(MASTERprerequisitesMATRIX!J63=1,DYNAMICprerequisites!O$3,IF(MASTERprerequisitesMATRIX!J63=2,DYNAMICprerequisites!O$2,IF(MASTERprerequisitesMATRIX!J63=3,DYNAMICprerequisites!O$1,"")))</f>
        <v/>
      </c>
      <c r="P66" s="219" t="str">
        <f>IF(MASTERprerequisitesMATRIX!K63=1,DYNAMICprerequisites!P$3,IF(MASTERprerequisitesMATRIX!K63=2,DYNAMICprerequisites!P$2,IF(MASTERprerequisitesMATRIX!K63=3,DYNAMICprerequisites!P$1,"")))</f>
        <v/>
      </c>
      <c r="Q66" s="219" t="str">
        <f>IF(MASTERprerequisitesMATRIX!L63=1,DYNAMICprerequisites!Q$3,IF(MASTERprerequisitesMATRIX!L63=2,DYNAMICprerequisites!Q$2,IF(MASTERprerequisitesMATRIX!L63=3,DYNAMICprerequisites!Q$1,"")))</f>
        <v/>
      </c>
      <c r="R66" s="219" t="str">
        <f>IF(MASTERprerequisitesMATRIX!M63=1,DYNAMICprerequisites!R$3,IF(MASTERprerequisitesMATRIX!M63=2,DYNAMICprerequisites!R$2,IF(MASTERprerequisitesMATRIX!M63=3,DYNAMICprerequisites!R$1,"")))</f>
        <v/>
      </c>
      <c r="S66" s="219" t="str">
        <f>IF(MASTERprerequisitesMATRIX!N63=1,DYNAMICprerequisites!S$3,IF(MASTERprerequisitesMATRIX!N63=2,DYNAMICprerequisites!S$2,IF(MASTERprerequisitesMATRIX!N63=3,DYNAMICprerequisites!S$1,"")))</f>
        <v/>
      </c>
      <c r="T66" s="219" t="str">
        <f>IF(MASTERprerequisitesMATRIX!O63=1,DYNAMICprerequisites!T$3,IF(MASTERprerequisitesMATRIX!O63=2,DYNAMICprerequisites!T$2,IF(MASTERprerequisitesMATRIX!O63=3,DYNAMICprerequisites!T$1,"")))</f>
        <v/>
      </c>
      <c r="U66" s="219" t="str">
        <f>IF(MASTERprerequisitesMATRIX!P63=1,DYNAMICprerequisites!U$3,IF(MASTERprerequisitesMATRIX!P63=2,DYNAMICprerequisites!U$2,IF(MASTERprerequisitesMATRIX!P63=3,DYNAMICprerequisites!U$1,"")))</f>
        <v/>
      </c>
      <c r="V66" s="219" t="str">
        <f>IF(MASTERprerequisitesMATRIX!Q63=1,DYNAMICprerequisites!V$3,IF(MASTERprerequisitesMATRIX!Q63=2,DYNAMICprerequisites!V$2,IF(MASTERprerequisitesMATRIX!Q63=3,DYNAMICprerequisites!V$1,"")))</f>
        <v/>
      </c>
      <c r="W66" s="219" t="str">
        <f>IF(MASTERprerequisitesMATRIX!R63=1,DYNAMICprerequisites!W$3,IF(MASTERprerequisitesMATRIX!R63=2,DYNAMICprerequisites!W$2,IF(MASTERprerequisitesMATRIX!R63=3,DYNAMICprerequisites!W$1,"")))</f>
        <v/>
      </c>
      <c r="X66" s="219" t="str">
        <f>IF(MASTERprerequisitesMATRIX!S63=1,DYNAMICprerequisites!X$3,IF(MASTERprerequisitesMATRIX!S63=2,DYNAMICprerequisites!X$2,IF(MASTERprerequisitesMATRIX!S63=3,DYNAMICprerequisites!X$1,"")))</f>
        <v/>
      </c>
      <c r="Y66" s="219" t="str">
        <f>IF(MASTERprerequisitesMATRIX!T63=1,DYNAMICprerequisites!Y$3,IF(MASTERprerequisitesMATRIX!T63=2,DYNAMICprerequisites!Y$2,IF(MASTERprerequisitesMATRIX!T63=3,DYNAMICprerequisites!Y$1,"")))</f>
        <v/>
      </c>
      <c r="Z66" s="219" t="str">
        <f>IF(MASTERprerequisitesMATRIX!U63=1,DYNAMICprerequisites!Z$3,IF(MASTERprerequisitesMATRIX!U63=2,DYNAMICprerequisites!Z$2,IF(MASTERprerequisitesMATRIX!U63=3,DYNAMICprerequisites!Z$1,"")))</f>
        <v/>
      </c>
      <c r="AA66" s="219" t="str">
        <f>IF(MASTERprerequisitesMATRIX!V63=1,DYNAMICprerequisites!AA$3,IF(MASTERprerequisitesMATRIX!V63=2,DYNAMICprerequisites!AA$2,IF(MASTERprerequisitesMATRIX!V63=3,DYNAMICprerequisites!AA$1,"")))</f>
        <v/>
      </c>
      <c r="AB66" s="219" t="str">
        <f>IF(MASTERprerequisitesMATRIX!W63=1,DYNAMICprerequisites!AB$3,IF(MASTERprerequisitesMATRIX!W63=2,DYNAMICprerequisites!AB$2,IF(MASTERprerequisitesMATRIX!W63=3,DYNAMICprerequisites!AB$1,"")))</f>
        <v/>
      </c>
      <c r="AC66" s="219" t="str">
        <f>IF(MASTERprerequisitesMATRIX!X63=1,DYNAMICprerequisites!AC$3,IF(MASTERprerequisitesMATRIX!X63=2,DYNAMICprerequisites!AC$2,IF(MASTERprerequisitesMATRIX!X63=3,DYNAMICprerequisites!AC$1,"")))</f>
        <v/>
      </c>
      <c r="AD66" s="219" t="str">
        <f>IF(MASTERprerequisitesMATRIX!Y63=1,DYNAMICprerequisites!AD$3,IF(MASTERprerequisitesMATRIX!Y63=2,DYNAMICprerequisites!AD$2,IF(MASTERprerequisitesMATRIX!Y63=3,DYNAMICprerequisites!AD$1,"")))</f>
        <v/>
      </c>
      <c r="AE66" s="219" t="str">
        <f>IF(MASTERprerequisitesMATRIX!Z63=1,DYNAMICprerequisites!AE$3,IF(MASTERprerequisitesMATRIX!Z63=2,DYNAMICprerequisites!AE$2,IF(MASTERprerequisitesMATRIX!Z63=3,DYNAMICprerequisites!AE$1,"")))</f>
        <v/>
      </c>
      <c r="AF66" s="219" t="str">
        <f>IF(MASTERprerequisitesMATRIX!AA63=1,DYNAMICprerequisites!AF$3,IF(MASTERprerequisitesMATRIX!AA63=2,DYNAMICprerequisites!AF$2,IF(MASTERprerequisitesMATRIX!AA63=3,DYNAMICprerequisites!AF$1,"")))</f>
        <v/>
      </c>
      <c r="AG66" s="219" t="str">
        <f>IF(MASTERprerequisitesMATRIX!AB63=1,DYNAMICprerequisites!AG$3,IF(MASTERprerequisitesMATRIX!AB63=2,DYNAMICprerequisites!AG$2,IF(MASTERprerequisitesMATRIX!AB63=3,DYNAMICprerequisites!AG$1,"")))</f>
        <v/>
      </c>
      <c r="AH66" s="219" t="str">
        <f>IF(MASTERprerequisitesMATRIX!AC63=1,DYNAMICprerequisites!AH$3,IF(MASTERprerequisitesMATRIX!AC63=2,DYNAMICprerequisites!AH$2,IF(MASTERprerequisitesMATRIX!AC63=3,DYNAMICprerequisites!AH$1,"")))</f>
        <v/>
      </c>
      <c r="AI66" s="219" t="str">
        <f>IF(MASTERprerequisitesMATRIX!AD63=1,DYNAMICprerequisites!AI$3,IF(MASTERprerequisitesMATRIX!AD63=2,DYNAMICprerequisites!AI$2,IF(MASTERprerequisitesMATRIX!AD63=3,DYNAMICprerequisites!AI$1,"")))</f>
        <v/>
      </c>
      <c r="AJ66" s="219" t="str">
        <f>IF(MASTERprerequisitesMATRIX!AE63=1,DYNAMICprerequisites!AJ$3,IF(MASTERprerequisitesMATRIX!AE63=2,DYNAMICprerequisites!AJ$2,IF(MASTERprerequisitesMATRIX!AE63=3,DYNAMICprerequisites!AJ$1,"")))</f>
        <v/>
      </c>
      <c r="AK66" s="219" t="str">
        <f>IF(MASTERprerequisitesMATRIX!AF63=1,DYNAMICprerequisites!AK$3,IF(MASTERprerequisitesMATRIX!AF63=2,DYNAMICprerequisites!AK$2,IF(MASTERprerequisitesMATRIX!AF63=3,DYNAMICprerequisites!AK$1,"")))</f>
        <v/>
      </c>
      <c r="AL66" s="219" t="str">
        <f>IF(MASTERprerequisitesMATRIX!AG63=1,DYNAMICprerequisites!AL$3,IF(MASTERprerequisitesMATRIX!AG63=2,DYNAMICprerequisites!AL$2,IF(MASTERprerequisitesMATRIX!AG63=3,DYNAMICprerequisites!AL$1,"")))</f>
        <v/>
      </c>
      <c r="AM66" s="219" t="str">
        <f>IF(MASTERprerequisitesMATRIX!AH63=1,DYNAMICprerequisites!AM$3,IF(MASTERprerequisitesMATRIX!AH63=2,DYNAMICprerequisites!AM$2,IF(MASTERprerequisitesMATRIX!AH63=3,DYNAMICprerequisites!AM$1,"")))</f>
        <v/>
      </c>
      <c r="AN66" s="219" t="str">
        <f>IF(MASTERprerequisitesMATRIX!AI63=1,DYNAMICprerequisites!AN$3,IF(MASTERprerequisitesMATRIX!AI63=2,DYNAMICprerequisites!AN$2,IF(MASTERprerequisitesMATRIX!AI63=3,DYNAMICprerequisites!AN$1,"")))</f>
        <v/>
      </c>
      <c r="AO66" s="219" t="str">
        <f>IF(MASTERprerequisitesMATRIX!AJ63=1,DYNAMICprerequisites!AO$3,IF(MASTERprerequisitesMATRIX!AJ63=2,DYNAMICprerequisites!AO$2,IF(MASTERprerequisitesMATRIX!AJ63=3,DYNAMICprerequisites!AO$1,"")))</f>
        <v/>
      </c>
      <c r="AP66" s="219" t="str">
        <f>IF(MASTERprerequisitesMATRIX!AK63=1,DYNAMICprerequisites!AP$3,IF(MASTERprerequisitesMATRIX!AK63=2,DYNAMICprerequisites!AP$2,IF(MASTERprerequisitesMATRIX!AK63=3,DYNAMICprerequisites!AP$1,"")))</f>
        <v/>
      </c>
      <c r="AQ66" s="219" t="str">
        <f>IF(MASTERprerequisitesMATRIX!AL63=1,DYNAMICprerequisites!AQ$3,IF(MASTERprerequisitesMATRIX!AL63=2,DYNAMICprerequisites!AQ$2,IF(MASTERprerequisitesMATRIX!AL63=3,DYNAMICprerequisites!AQ$1,"")))</f>
        <v/>
      </c>
      <c r="AR66" s="219" t="str">
        <f>IF(MASTERprerequisitesMATRIX!AM63=1,DYNAMICprerequisites!AR$3,IF(MASTERprerequisitesMATRIX!AM63=2,DYNAMICprerequisites!AR$2,IF(MASTERprerequisitesMATRIX!AM63=3,DYNAMICprerequisites!AR$1,"")))</f>
        <v/>
      </c>
      <c r="AS66" s="219" t="str">
        <f>IF(MASTERprerequisitesMATRIX!AN63=1,DYNAMICprerequisites!AS$3,IF(MASTERprerequisitesMATRIX!AN63=2,DYNAMICprerequisites!AS$2,IF(MASTERprerequisitesMATRIX!AN63=3,DYNAMICprerequisites!AS$1,"")))</f>
        <v/>
      </c>
      <c r="AT66" s="219" t="str">
        <f>IF(MASTERprerequisitesMATRIX!AO63=1,DYNAMICprerequisites!AT$3,IF(MASTERprerequisitesMATRIX!AO63=2,DYNAMICprerequisites!AT$2,IF(MASTERprerequisitesMATRIX!AO63=3,DYNAMICprerequisites!AT$1,"")))</f>
        <v/>
      </c>
      <c r="AU66" s="219" t="str">
        <f>IF(MASTERprerequisitesMATRIX!AP63=1,DYNAMICprerequisites!AU$3,IF(MASTERprerequisitesMATRIX!AP63=2,DYNAMICprerequisites!AU$2,IF(MASTERprerequisitesMATRIX!AP63=3,DYNAMICprerequisites!AU$1,"")))</f>
        <v/>
      </c>
      <c r="AV66" s="219" t="str">
        <f>IF(MASTERprerequisitesMATRIX!AQ63=1,DYNAMICprerequisites!AV$3,IF(MASTERprerequisitesMATRIX!AQ63=2,DYNAMICprerequisites!AV$2,IF(MASTERprerequisitesMATRIX!AQ63=3,DYNAMICprerequisites!AV$1,"")))</f>
        <v/>
      </c>
      <c r="AW66" s="219" t="str">
        <f>IF(MASTERprerequisitesMATRIX!AR63=1,DYNAMICprerequisites!AW$3,IF(MASTERprerequisitesMATRIX!AR63=2,DYNAMICprerequisites!AW$2,IF(MASTERprerequisitesMATRIX!AR63=3,DYNAMICprerequisites!AW$1,"")))</f>
        <v/>
      </c>
      <c r="AX66" s="219" t="str">
        <f>IF(MASTERprerequisitesMATRIX!AS63=1,DYNAMICprerequisites!AX$3,IF(MASTERprerequisitesMATRIX!AS63=2,DYNAMICprerequisites!AX$2,IF(MASTERprerequisitesMATRIX!AS63=3,DYNAMICprerequisites!AX$1,"")))</f>
        <v/>
      </c>
      <c r="AY66" s="219" t="str">
        <f>IF(MASTERprerequisitesMATRIX!AT63=1,DYNAMICprerequisites!AY$3,IF(MASTERprerequisitesMATRIX!AT63=2,DYNAMICprerequisites!AY$2,IF(MASTERprerequisitesMATRIX!AT63=3,DYNAMICprerequisites!AY$1,"")))</f>
        <v/>
      </c>
      <c r="AZ66" s="219" t="str">
        <f>IF(MASTERprerequisitesMATRIX!AU63=1,DYNAMICprerequisites!AZ$3,IF(MASTERprerequisitesMATRIX!AU63=2,DYNAMICprerequisites!AZ$2,IF(MASTERprerequisitesMATRIX!AU63=3,DYNAMICprerequisites!AZ$1,"")))</f>
        <v/>
      </c>
      <c r="BA66" s="219" t="str">
        <f>IF(MASTERprerequisitesMATRIX!AV63=1,DYNAMICprerequisites!BA$3,IF(MASTERprerequisitesMATRIX!AV63=2,DYNAMICprerequisites!BA$2,IF(MASTERprerequisitesMATRIX!AV63=3,DYNAMICprerequisites!BA$1,"")))</f>
        <v/>
      </c>
      <c r="BB66" s="219" t="str">
        <f>IF(MASTERprerequisitesMATRIX!AW63=1,DYNAMICprerequisites!BB$3,IF(MASTERprerequisitesMATRIX!AW63=2,DYNAMICprerequisites!BB$2,IF(MASTERprerequisitesMATRIX!AW63=3,DYNAMICprerequisites!BB$1,"")))</f>
        <v/>
      </c>
      <c r="BC66" s="219" t="str">
        <f>IF(MASTERprerequisitesMATRIX!AX63=1,DYNAMICprerequisites!BC$3,IF(MASTERprerequisitesMATRIX!AX63=2,DYNAMICprerequisites!BC$2,IF(MASTERprerequisitesMATRIX!AX63=3,DYNAMICprerequisites!BC$1,"")))</f>
        <v/>
      </c>
      <c r="BD66" s="219" t="str">
        <f>IF(MASTERprerequisitesMATRIX!AY63=1,DYNAMICprerequisites!BD$3,IF(MASTERprerequisitesMATRIX!AY63=2,DYNAMICprerequisites!BD$2,IF(MASTERprerequisitesMATRIX!AY63=3,DYNAMICprerequisites!BD$1,"")))</f>
        <v/>
      </c>
      <c r="BE66" s="219" t="str">
        <f>IF(MASTERprerequisitesMATRIX!AZ63=1,DYNAMICprerequisites!BE$3,IF(MASTERprerequisitesMATRIX!AZ63=2,DYNAMICprerequisites!BE$2,IF(MASTERprerequisitesMATRIX!AZ63=3,DYNAMICprerequisites!BE$1,"")))</f>
        <v/>
      </c>
      <c r="BF66" s="219" t="str">
        <f>IF(MASTERprerequisitesMATRIX!BA63=1,DYNAMICprerequisites!BF$3,IF(MASTERprerequisitesMATRIX!BA63=2,DYNAMICprerequisites!BF$2,IF(MASTERprerequisitesMATRIX!BA63=3,DYNAMICprerequisites!BF$1,"")))</f>
        <v/>
      </c>
      <c r="BG66" s="219" t="str">
        <f>IF(MASTERprerequisitesMATRIX!BB63=1,DYNAMICprerequisites!BG$3,IF(MASTERprerequisitesMATRIX!BB63=2,DYNAMICprerequisites!BG$2,IF(MASTERprerequisitesMATRIX!BB63=3,DYNAMICprerequisites!BG$1,"")))</f>
        <v/>
      </c>
      <c r="BH66" s="219" t="str">
        <f>IF(MASTERprerequisitesMATRIX!BC63=1,DYNAMICprerequisites!BH$3,IF(MASTERprerequisitesMATRIX!BC63=2,DYNAMICprerequisites!BH$2,IF(MASTERprerequisitesMATRIX!BC63=3,DYNAMICprerequisites!BH$1,"")))</f>
        <v/>
      </c>
      <c r="BI66" s="219" t="str">
        <f>IF(MASTERprerequisitesMATRIX!BD63=1,DYNAMICprerequisites!BI$3,IF(MASTERprerequisitesMATRIX!BD63=2,DYNAMICprerequisites!BI$2,IF(MASTERprerequisitesMATRIX!BD63=3,DYNAMICprerequisites!BI$1,"")))</f>
        <v/>
      </c>
      <c r="BJ66" s="219" t="str">
        <f>IF(MASTERprerequisitesMATRIX!BE63=1,DYNAMICprerequisites!BJ$3,IF(MASTERprerequisitesMATRIX!BE63=2,DYNAMICprerequisites!BJ$2,IF(MASTERprerequisitesMATRIX!BE63=3,DYNAMICprerequisites!BJ$1,"")))</f>
        <v/>
      </c>
      <c r="BK66" s="219" t="str">
        <f>IF(MASTERprerequisitesMATRIX!BF63=1,DYNAMICprerequisites!BK$3,IF(MASTERprerequisitesMATRIX!BF63=2,DYNAMICprerequisites!BK$2,IF(MASTERprerequisitesMATRIX!BF63=3,DYNAMICprerequisites!BK$1,"")))</f>
        <v/>
      </c>
      <c r="BL66" s="219" t="str">
        <f>IF(MASTERprerequisitesMATRIX!BG63=1,DYNAMICprerequisites!BL$3,IF(MASTERprerequisitesMATRIX!BG63=2,DYNAMICprerequisites!BL$2,IF(MASTERprerequisitesMATRIX!BG63=3,DYNAMICprerequisites!BL$1,"")))</f>
        <v/>
      </c>
      <c r="BM66" s="219" t="str">
        <f>IF(MASTERprerequisitesMATRIX!BH63=1,DYNAMICprerequisites!BM$3,IF(MASTERprerequisitesMATRIX!BH63=2,DYNAMICprerequisites!BM$2,IF(MASTERprerequisitesMATRIX!BH63=3,DYNAMICprerequisites!BM$1,"")))</f>
        <v/>
      </c>
      <c r="BN66" s="219" t="str">
        <f>IF(MASTERprerequisitesMATRIX!BI63=1,DYNAMICprerequisites!BN$3,IF(MASTERprerequisitesMATRIX!BI63=2,DYNAMICprerequisites!BN$2,IF(MASTERprerequisitesMATRIX!BI63=3,DYNAMICprerequisites!BN$1,"")))</f>
        <v/>
      </c>
      <c r="BO66" s="219" t="str">
        <f>IF(MASTERprerequisitesMATRIX!BJ63=1,DYNAMICprerequisites!BO$3,IF(MASTERprerequisitesMATRIX!BJ63=2,DYNAMICprerequisites!BO$2,IF(MASTERprerequisitesMATRIX!BJ63=3,DYNAMICprerequisites!BO$1,"")))</f>
        <v/>
      </c>
      <c r="BP66" s="219" t="str">
        <f>IF(MASTERprerequisitesMATRIX!BK63=1,DYNAMICprerequisites!BP$3,IF(MASTERprerequisitesMATRIX!BK63=2,DYNAMICprerequisites!BP$2,IF(MASTERprerequisitesMATRIX!BK63=3,DYNAMICprerequisites!BP$1,"")))</f>
        <v/>
      </c>
      <c r="BQ66" s="219" t="str">
        <f>IF(MASTERprerequisitesMATRIX!BL63=1,DYNAMICprerequisites!BQ$3,IF(MASTERprerequisitesMATRIX!BL63=2,DYNAMICprerequisites!BQ$2,IF(MASTERprerequisitesMATRIX!BL63=3,DYNAMICprerequisites!BQ$1,"")))</f>
        <v/>
      </c>
      <c r="BR66" s="219" t="str">
        <f>IF(MASTERprerequisitesMATRIX!BM63=1,DYNAMICprerequisites!BR$3,IF(MASTERprerequisitesMATRIX!BM63=2,DYNAMICprerequisites!BR$2,IF(MASTERprerequisitesMATRIX!BM63=3,DYNAMICprerequisites!BR$1,"")))</f>
        <v/>
      </c>
      <c r="BS66" s="219" t="str">
        <f>IF(MASTERprerequisitesMATRIX!BN63=1,DYNAMICprerequisites!BS$3,IF(MASTERprerequisitesMATRIX!BN63=2,DYNAMICprerequisites!BS$2,IF(MASTERprerequisitesMATRIX!BN63=3,DYNAMICprerequisites!BS$1,"")))</f>
        <v/>
      </c>
      <c r="BT66" s="219" t="str">
        <f>IF(MASTERprerequisitesMATRIX!BO63=1,DYNAMICprerequisites!BT$3,IF(MASTERprerequisitesMATRIX!BO63=2,DYNAMICprerequisites!BT$2,IF(MASTERprerequisitesMATRIX!BO63=3,DYNAMICprerequisites!BT$1,"")))</f>
        <v/>
      </c>
      <c r="BU66" s="219" t="str">
        <f>IF(MASTERprerequisitesMATRIX!BP63=1,DYNAMICprerequisites!BU$3,IF(MASTERprerequisitesMATRIX!BP63=2,DYNAMICprerequisites!BU$2,IF(MASTERprerequisitesMATRIX!BP63=3,DYNAMICprerequisites!BU$1,"")))</f>
        <v/>
      </c>
      <c r="BV66" s="219" t="str">
        <f>IF(MASTERprerequisitesMATRIX!BQ63=1,DYNAMICprerequisites!BV$3,IF(MASTERprerequisitesMATRIX!BQ63=2,DYNAMICprerequisites!BV$2,IF(MASTERprerequisitesMATRIX!BQ63=3,DYNAMICprerequisites!BV$1,"")))</f>
        <v/>
      </c>
      <c r="BW66" s="219" t="str">
        <f>IF(MASTERprerequisitesMATRIX!BR63=1,DYNAMICprerequisites!BW$3,IF(MASTERprerequisitesMATRIX!BR63=2,DYNAMICprerequisites!BW$2,IF(MASTERprerequisitesMATRIX!BR63=3,DYNAMICprerequisites!BW$1,"")))</f>
        <v/>
      </c>
      <c r="BX66" s="219" t="str">
        <f>IF(MASTERprerequisitesMATRIX!BS63=1,DYNAMICprerequisites!BX$3,IF(MASTERprerequisitesMATRIX!BS63=2,DYNAMICprerequisites!BX$2,IF(MASTERprerequisitesMATRIX!BS63=3,DYNAMICprerequisites!BX$1,"")))</f>
        <v/>
      </c>
      <c r="BY66" s="219" t="str">
        <f>IF(MASTERprerequisitesMATRIX!BT63=1,DYNAMICprerequisites!BY$3,IF(MASTERprerequisitesMATRIX!BT63=2,DYNAMICprerequisites!BY$2,IF(MASTERprerequisitesMATRIX!BT63=3,DYNAMICprerequisites!BY$1,"")))</f>
        <v/>
      </c>
      <c r="BZ66" s="219" t="str">
        <f>IF(MASTERprerequisitesMATRIX!BU63=1,DYNAMICprerequisites!BZ$3,IF(MASTERprerequisitesMATRIX!BU63=2,DYNAMICprerequisites!BZ$2,IF(MASTERprerequisitesMATRIX!BU63=3,DYNAMICprerequisites!BZ$1,"")))</f>
        <v/>
      </c>
      <c r="CA66" s="219"/>
      <c r="CB66" s="219"/>
      <c r="CC66" s="219"/>
      <c r="CD66" s="219"/>
      <c r="CE66" s="219"/>
      <c r="CF66" s="219"/>
      <c r="CG66" s="219"/>
      <c r="CH66" s="219"/>
      <c r="CI66" s="219"/>
      <c r="CJ66" s="219"/>
      <c r="CK66" s="219"/>
      <c r="CL66" s="219"/>
      <c r="CM66" s="219"/>
      <c r="CN66" s="219"/>
      <c r="CO66" s="219"/>
      <c r="CP66" s="219"/>
      <c r="CQ66" s="219"/>
      <c r="CR66" s="219"/>
      <c r="CS66" s="219"/>
      <c r="CT66" s="219"/>
      <c r="CU66" s="219"/>
      <c r="CV66" s="219"/>
      <c r="CW66" s="219"/>
      <c r="CX66" s="219"/>
      <c r="CY66" s="219"/>
      <c r="CZ66" s="219"/>
      <c r="DA66" s="219"/>
      <c r="DB66" s="219"/>
      <c r="DC66" s="219"/>
      <c r="DD66" s="219"/>
      <c r="DE66" s="219"/>
      <c r="DF66" s="219"/>
      <c r="DG66" s="219"/>
      <c r="DH66" s="219"/>
      <c r="DI66" s="219"/>
      <c r="DJ66" s="219"/>
      <c r="DK66" s="219"/>
      <c r="DL66" s="219"/>
      <c r="DM66" s="219"/>
      <c r="DN66" s="219"/>
      <c r="DO66" s="219"/>
      <c r="DP66" s="219"/>
      <c r="DQ66" s="219"/>
      <c r="DR66" s="219"/>
      <c r="DS66" s="219"/>
      <c r="DT66" s="219"/>
      <c r="DU66" s="219"/>
      <c r="DV66" s="219"/>
      <c r="DW66" s="219"/>
      <c r="DX66" s="219"/>
      <c r="DY66" s="219"/>
      <c r="DZ66" s="219"/>
      <c r="EA66" s="219"/>
      <c r="EB66" s="219"/>
      <c r="EC66" s="219"/>
      <c r="ED66" s="219"/>
      <c r="EE66" s="219"/>
      <c r="EF66" s="219"/>
      <c r="EG66" s="219"/>
      <c r="EH66" s="219"/>
      <c r="EI66" s="219"/>
      <c r="EJ66" s="219"/>
      <c r="EK66" s="219"/>
      <c r="EL66" s="219"/>
      <c r="EM66" s="219"/>
      <c r="EN66" s="219"/>
      <c r="EO66" s="219"/>
      <c r="EP66" s="219"/>
      <c r="EQ66" s="219"/>
      <c r="ER66" s="219"/>
      <c r="ES66" s="219"/>
      <c r="ET66" s="219"/>
      <c r="EU66" s="219"/>
      <c r="EV66" s="219"/>
      <c r="EW66" s="219"/>
      <c r="EX66" s="219"/>
      <c r="EY66" s="219"/>
      <c r="EZ66" s="219"/>
      <c r="FA66" s="219"/>
      <c r="FB66" s="219"/>
      <c r="FC66" s="219"/>
      <c r="FD66" s="219"/>
      <c r="FE66" s="219"/>
      <c r="FF66" s="219"/>
      <c r="FG66" s="219"/>
      <c r="FH66" s="219"/>
      <c r="FI66" s="219"/>
      <c r="FJ66" s="219"/>
      <c r="FK66" s="219"/>
      <c r="FL66" s="219"/>
      <c r="FM66" s="219"/>
      <c r="FN66" s="219"/>
      <c r="FO66" s="219"/>
      <c r="FP66" s="219"/>
      <c r="FQ66" s="219"/>
      <c r="FR66" s="219"/>
      <c r="FS66" s="219"/>
      <c r="FT66" s="219"/>
      <c r="FU66" s="219"/>
      <c r="FV66" s="219"/>
      <c r="FW66" s="219"/>
      <c r="FX66" s="219"/>
      <c r="FY66" s="219"/>
      <c r="FZ66" s="219"/>
      <c r="GA66" s="219"/>
      <c r="GB66" s="219"/>
      <c r="GC66" s="219"/>
      <c r="GD66" s="219"/>
      <c r="GE66" s="219"/>
      <c r="GF66" s="219"/>
      <c r="GG66" s="219"/>
      <c r="GH66" s="219"/>
      <c r="GI66" s="219"/>
      <c r="GJ66" s="219"/>
      <c r="GK66" s="219"/>
      <c r="GL66" s="219"/>
      <c r="GM66" s="219"/>
      <c r="GN66" s="219"/>
      <c r="GO66" s="219"/>
      <c r="GP66" s="219"/>
      <c r="GQ66" s="219"/>
      <c r="GR66" s="219"/>
      <c r="GS66" s="219"/>
      <c r="GT66" s="219"/>
      <c r="GU66" s="219"/>
      <c r="GV66" s="219"/>
      <c r="GW66" s="219"/>
      <c r="GX66" s="219"/>
      <c r="GY66" s="219"/>
      <c r="GZ66" s="219"/>
      <c r="HA66" s="219"/>
      <c r="HB66" s="219"/>
      <c r="HC66" s="219"/>
      <c r="HD66" s="219"/>
      <c r="HE66" s="219"/>
      <c r="HF66" s="219"/>
      <c r="HG66" s="219"/>
      <c r="HH66" s="219"/>
      <c r="HI66" s="219"/>
      <c r="HJ66" s="219"/>
      <c r="HK66" s="219"/>
      <c r="HL66" s="219"/>
      <c r="HM66" s="219"/>
      <c r="HN66" s="219"/>
      <c r="HO66" s="219"/>
      <c r="HP66" s="219"/>
      <c r="HQ66" s="219"/>
      <c r="HR66" s="219"/>
      <c r="HS66" s="219"/>
      <c r="HT66" s="219"/>
      <c r="HU66" s="219"/>
      <c r="HV66" s="219"/>
      <c r="HW66" s="219"/>
      <c r="HX66" s="219"/>
      <c r="HY66" s="219"/>
      <c r="HZ66" s="219"/>
      <c r="IA66" s="219"/>
      <c r="IB66" s="219"/>
      <c r="IC66" s="219"/>
      <c r="ID66" s="219"/>
      <c r="IE66" s="219"/>
      <c r="IF66" s="219"/>
      <c r="IG66" s="219"/>
      <c r="IH66" s="219"/>
      <c r="II66" s="219"/>
      <c r="IJ66" s="219"/>
      <c r="IK66" s="219"/>
      <c r="IL66" s="219"/>
      <c r="IM66" s="219"/>
      <c r="IN66" s="219"/>
      <c r="IO66" s="219"/>
      <c r="IP66" s="219"/>
      <c r="IQ66" s="219"/>
      <c r="IR66" s="219"/>
      <c r="IS66" s="219"/>
      <c r="IT66" s="219"/>
      <c r="IU66" s="219"/>
      <c r="IV66" s="219"/>
      <c r="IW66" s="219"/>
      <c r="IX66" s="219"/>
      <c r="IY66" s="219"/>
      <c r="IZ66" s="219"/>
      <c r="JA66" s="219"/>
      <c r="JB66" s="219"/>
      <c r="JC66" s="219"/>
      <c r="JD66" s="219"/>
      <c r="JE66" s="219"/>
      <c r="JF66" s="219"/>
      <c r="JG66" s="219"/>
      <c r="JH66" s="219"/>
      <c r="JI66" s="219"/>
      <c r="JJ66" s="219"/>
      <c r="JK66" s="219"/>
      <c r="JL66" s="219"/>
      <c r="JM66" s="219"/>
      <c r="JN66" s="219"/>
      <c r="JO66" s="219"/>
      <c r="JP66" s="219"/>
      <c r="JQ66" s="219"/>
      <c r="JR66" s="219"/>
      <c r="JS66" s="219"/>
      <c r="JT66" s="219"/>
      <c r="JU66" s="219"/>
      <c r="JV66" s="219"/>
      <c r="JW66" s="219"/>
      <c r="JX66" s="219"/>
      <c r="JY66" s="219"/>
      <c r="JZ66" s="219"/>
      <c r="KA66" s="219"/>
      <c r="KB66" s="219"/>
      <c r="KC66" s="219"/>
      <c r="KD66" s="219"/>
      <c r="KE66" s="219"/>
      <c r="KF66" s="219"/>
      <c r="KG66" s="219"/>
      <c r="KH66" s="219"/>
      <c r="KI66" s="219"/>
      <c r="KJ66" s="219"/>
      <c r="KK66" s="219"/>
      <c r="KL66" s="219"/>
      <c r="KM66" s="219"/>
      <c r="KN66" s="219"/>
      <c r="KO66" s="219"/>
      <c r="KP66" s="219"/>
      <c r="KQ66" s="219"/>
      <c r="KR66" s="219"/>
      <c r="KS66" s="219"/>
      <c r="KT66" s="219"/>
      <c r="KU66" s="219"/>
      <c r="KV66" s="219"/>
      <c r="KW66" s="219"/>
      <c r="KX66" s="219"/>
      <c r="KY66" s="219"/>
      <c r="KZ66" s="219"/>
      <c r="LA66" s="219"/>
      <c r="LB66" s="219"/>
      <c r="LC66" s="219"/>
      <c r="LD66" s="219"/>
      <c r="LE66" s="219"/>
    </row>
    <row r="67" spans="1:317" x14ac:dyDescent="0.25">
      <c r="A67" s="214" t="str">
        <f t="shared" si="8"/>
        <v>HEB 102</v>
      </c>
      <c r="B67" s="214" t="str">
        <f t="shared" si="9"/>
        <v>FA, SP</v>
      </c>
      <c r="C67" s="214" t="str">
        <f t="shared" si="10"/>
        <v>Elementary Hebrew II</v>
      </c>
      <c r="D67" s="214" t="str">
        <f t="shared" si="11"/>
        <v>HEB 101*; proficiency</v>
      </c>
      <c r="E67" s="214" t="str">
        <f t="shared" ca="1" si="12"/>
        <v>HEB 101 ("C" or better)</v>
      </c>
      <c r="F67" s="211" t="str">
        <f>MASTERprerequisitesMATRIX!A64</f>
        <v>HEB 102</v>
      </c>
      <c r="G67" s="211" t="str">
        <f>MASTERprerequisitesMATRIX!B64</f>
        <v>FA, SP</v>
      </c>
      <c r="H67" s="211" t="str">
        <f>MASTERprerequisitesMATRIX!C64</f>
        <v>Elementary Hebrew II</v>
      </c>
      <c r="I67" s="211" t="str">
        <f>MASTERprerequisitesMATRIX!D64</f>
        <v>HEB 101*; proficiency</v>
      </c>
      <c r="J67" s="218" t="str">
        <f>IF(MASTERprerequisitesMATRIX!E64=1,DYNAMICprerequisites!J$3,IF(MASTERprerequisitesMATRIX!E64=2,DYNAMICprerequisites!J$2,IF(MASTERprerequisitesMATRIX!E64=3,DYNAMICprerequisites!J$1,"")))</f>
        <v/>
      </c>
      <c r="K67" s="219" t="str">
        <f>IF(MASTERprerequisitesMATRIX!F64=1,DYNAMICprerequisites!K$3,IF(MASTERprerequisitesMATRIX!F64=2,DYNAMICprerequisites!K$2,IF(MASTERprerequisitesMATRIX!F64=3,DYNAMICprerequisites!K$1,"")))</f>
        <v/>
      </c>
      <c r="L67" s="219" t="str">
        <f>IF(MASTERprerequisitesMATRIX!G64=1,DYNAMICprerequisites!L$3,IF(MASTERprerequisitesMATRIX!G64=2,DYNAMICprerequisites!L$2,IF(MASTERprerequisitesMATRIX!G64=3,DYNAMICprerequisites!L$1,"")))</f>
        <v/>
      </c>
      <c r="M67" s="219" t="str">
        <f>IF(MASTERprerequisitesMATRIX!H64=1,DYNAMICprerequisites!M$3,IF(MASTERprerequisitesMATRIX!H64=2,DYNAMICprerequisites!M$2,IF(MASTERprerequisitesMATRIX!H64=3,DYNAMICprerequisites!M$1,"")))</f>
        <v/>
      </c>
      <c r="N67" s="219" t="str">
        <f>IF(MASTERprerequisitesMATRIX!I64=1,DYNAMICprerequisites!N$3,IF(MASTERprerequisitesMATRIX!I64=2,DYNAMICprerequisites!N$2,IF(MASTERprerequisitesMATRIX!I64=3,DYNAMICprerequisites!N$1,"")))</f>
        <v/>
      </c>
      <c r="O67" s="219" t="str">
        <f>IF(MASTERprerequisitesMATRIX!J64=1,DYNAMICprerequisites!O$3,IF(MASTERprerequisitesMATRIX!J64=2,DYNAMICprerequisites!O$2,IF(MASTERprerequisitesMATRIX!J64=3,DYNAMICprerequisites!O$1,"")))</f>
        <v/>
      </c>
      <c r="P67" s="219" t="str">
        <f>IF(MASTERprerequisitesMATRIX!K64=1,DYNAMICprerequisites!P$3,IF(MASTERprerequisitesMATRIX!K64=2,DYNAMICprerequisites!P$2,IF(MASTERprerequisitesMATRIX!K64=3,DYNAMICprerequisites!P$1,"")))</f>
        <v/>
      </c>
      <c r="Q67" s="219" t="str">
        <f>IF(MASTERprerequisitesMATRIX!L64=1,DYNAMICprerequisites!Q$3,IF(MASTERprerequisitesMATRIX!L64=2,DYNAMICprerequisites!Q$2,IF(MASTERprerequisitesMATRIX!L64=3,DYNAMICprerequisites!Q$1,"")))</f>
        <v/>
      </c>
      <c r="R67" s="219" t="str">
        <f>IF(MASTERprerequisitesMATRIX!M64=1,DYNAMICprerequisites!R$3,IF(MASTERprerequisitesMATRIX!M64=2,DYNAMICprerequisites!R$2,IF(MASTERprerequisitesMATRIX!M64=3,DYNAMICprerequisites!R$1,"")))</f>
        <v/>
      </c>
      <c r="S67" s="219" t="str">
        <f>IF(MASTERprerequisitesMATRIX!N64=1,DYNAMICprerequisites!S$3,IF(MASTERprerequisitesMATRIX!N64=2,DYNAMICprerequisites!S$2,IF(MASTERprerequisitesMATRIX!N64=3,DYNAMICprerequisites!S$1,"")))</f>
        <v/>
      </c>
      <c r="T67" s="219" t="str">
        <f>IF(MASTERprerequisitesMATRIX!O64=1,DYNAMICprerequisites!T$3,IF(MASTERprerequisitesMATRIX!O64=2,DYNAMICprerequisites!T$2,IF(MASTERprerequisitesMATRIX!O64=3,DYNAMICprerequisites!T$1,"")))</f>
        <v/>
      </c>
      <c r="U67" s="219" t="str">
        <f>IF(MASTERprerequisitesMATRIX!P64=1,DYNAMICprerequisites!U$3,IF(MASTERprerequisitesMATRIX!P64=2,DYNAMICprerequisites!U$2,IF(MASTERprerequisitesMATRIX!P64=3,DYNAMICprerequisites!U$1,"")))</f>
        <v/>
      </c>
      <c r="V67" s="219" t="str">
        <f>IF(MASTERprerequisitesMATRIX!Q64=1,DYNAMICprerequisites!V$3,IF(MASTERprerequisitesMATRIX!Q64=2,DYNAMICprerequisites!V$2,IF(MASTERprerequisitesMATRIX!Q64=3,DYNAMICprerequisites!V$1,"")))</f>
        <v/>
      </c>
      <c r="W67" s="219" t="str">
        <f>IF(MASTERprerequisitesMATRIX!R64=1,DYNAMICprerequisites!W$3,IF(MASTERprerequisitesMATRIX!R64=2,DYNAMICprerequisites!W$2,IF(MASTERprerequisitesMATRIX!R64=3,DYNAMICprerequisites!W$1,"")))</f>
        <v/>
      </c>
      <c r="X67" s="219" t="str">
        <f>IF(MASTERprerequisitesMATRIX!S64=1,DYNAMICprerequisites!X$3,IF(MASTERprerequisitesMATRIX!S64=2,DYNAMICprerequisites!X$2,IF(MASTERprerequisitesMATRIX!S64=3,DYNAMICprerequisites!X$1,"")))</f>
        <v/>
      </c>
      <c r="Y67" s="219" t="str">
        <f>IF(MASTERprerequisitesMATRIX!T64=1,DYNAMICprerequisites!Y$3,IF(MASTERprerequisitesMATRIX!T64=2,DYNAMICprerequisites!Y$2,IF(MASTERprerequisitesMATRIX!T64=3,DYNAMICprerequisites!Y$1,"")))</f>
        <v/>
      </c>
      <c r="Z67" s="219" t="str">
        <f>IF(MASTERprerequisitesMATRIX!U64=1,DYNAMICprerequisites!Z$3,IF(MASTERprerequisitesMATRIX!U64=2,DYNAMICprerequisites!Z$2,IF(MASTERprerequisitesMATRIX!U64=3,DYNAMICprerequisites!Z$1,"")))</f>
        <v/>
      </c>
      <c r="AA67" s="219" t="str">
        <f>IF(MASTERprerequisitesMATRIX!V64=1,DYNAMICprerequisites!AA$3,IF(MASTERprerequisitesMATRIX!V64=2,DYNAMICprerequisites!AA$2,IF(MASTERprerequisitesMATRIX!V64=3,DYNAMICprerequisites!AA$1,"")))</f>
        <v/>
      </c>
      <c r="AB67" s="219" t="str">
        <f>IF(MASTERprerequisitesMATRIX!W64=1,DYNAMICprerequisites!AB$3,IF(MASTERprerequisitesMATRIX!W64=2,DYNAMICprerequisites!AB$2,IF(MASTERprerequisitesMATRIX!W64=3,DYNAMICprerequisites!AB$1,"")))</f>
        <v/>
      </c>
      <c r="AC67" s="219" t="str">
        <f>IF(MASTERprerequisitesMATRIX!X64=1,DYNAMICprerequisites!AC$3,IF(MASTERprerequisitesMATRIX!X64=2,DYNAMICprerequisites!AC$2,IF(MASTERprerequisitesMATRIX!X64=3,DYNAMICprerequisites!AC$1,"")))</f>
        <v/>
      </c>
      <c r="AD67" s="219" t="str">
        <f>IF(MASTERprerequisitesMATRIX!Y64=1,DYNAMICprerequisites!AD$3,IF(MASTERprerequisitesMATRIX!Y64=2,DYNAMICprerequisites!AD$2,IF(MASTERprerequisitesMATRIX!Y64=3,DYNAMICprerequisites!AD$1,"")))</f>
        <v/>
      </c>
      <c r="AE67" s="219" t="str">
        <f>IF(MASTERprerequisitesMATRIX!Z64=1,DYNAMICprerequisites!AE$3,IF(MASTERprerequisitesMATRIX!Z64=2,DYNAMICprerequisites!AE$2,IF(MASTERprerequisitesMATRIX!Z64=3,DYNAMICprerequisites!AE$1,"")))</f>
        <v/>
      </c>
      <c r="AF67" s="218" t="str">
        <f ca="1">IF(MASTERprerequisitesMATRIX!AA64=1,DYNAMICprerequisites!AF$3,IF(MASTERprerequisitesMATRIX!AA64=2,DYNAMICprerequisites!AF$2,IF(MASTERprerequisitesMATRIX!AA64=3,DYNAMICprerequisites!AF$1,"")))</f>
        <v xml:space="preserve"> HEB 101 ("C" or better) </v>
      </c>
      <c r="AG67" s="219" t="str">
        <f>IF(MASTERprerequisitesMATRIX!AB64=1,DYNAMICprerequisites!AG$3,IF(MASTERprerequisitesMATRIX!AB64=2,DYNAMICprerequisites!AG$2,IF(MASTERprerequisitesMATRIX!AB64=3,DYNAMICprerequisites!AG$1,"")))</f>
        <v/>
      </c>
      <c r="AH67" s="219" t="str">
        <f>IF(MASTERprerequisitesMATRIX!AC64=1,DYNAMICprerequisites!AH$3,IF(MASTERprerequisitesMATRIX!AC64=2,DYNAMICprerequisites!AH$2,IF(MASTERprerequisitesMATRIX!AC64=3,DYNAMICprerequisites!AH$1,"")))</f>
        <v/>
      </c>
      <c r="AI67" s="219" t="str">
        <f>IF(MASTERprerequisitesMATRIX!AD64=1,DYNAMICprerequisites!AI$3,IF(MASTERprerequisitesMATRIX!AD64=2,DYNAMICprerequisites!AI$2,IF(MASTERprerequisitesMATRIX!AD64=3,DYNAMICprerequisites!AI$1,"")))</f>
        <v/>
      </c>
      <c r="AJ67" s="219" t="str">
        <f>IF(MASTERprerequisitesMATRIX!AE64=1,DYNAMICprerequisites!AJ$3,IF(MASTERprerequisitesMATRIX!AE64=2,DYNAMICprerequisites!AJ$2,IF(MASTERprerequisitesMATRIX!AE64=3,DYNAMICprerequisites!AJ$1,"")))</f>
        <v/>
      </c>
      <c r="AK67" s="219" t="str">
        <f>IF(MASTERprerequisitesMATRIX!AF64=1,DYNAMICprerequisites!AK$3,IF(MASTERprerequisitesMATRIX!AF64=2,DYNAMICprerequisites!AK$2,IF(MASTERprerequisitesMATRIX!AF64=3,DYNAMICprerequisites!AK$1,"")))</f>
        <v/>
      </c>
      <c r="AL67" s="219" t="str">
        <f>IF(MASTERprerequisitesMATRIX!AG64=1,DYNAMICprerequisites!AL$3,IF(MASTERprerequisitesMATRIX!AG64=2,DYNAMICprerequisites!AL$2,IF(MASTERprerequisitesMATRIX!AG64=3,DYNAMICprerequisites!AL$1,"")))</f>
        <v/>
      </c>
      <c r="AM67" s="219" t="str">
        <f>IF(MASTERprerequisitesMATRIX!AH64=1,DYNAMICprerequisites!AM$3,IF(MASTERprerequisitesMATRIX!AH64=2,DYNAMICprerequisites!AM$2,IF(MASTERprerequisitesMATRIX!AH64=3,DYNAMICprerequisites!AM$1,"")))</f>
        <v/>
      </c>
      <c r="AN67" s="219" t="str">
        <f>IF(MASTERprerequisitesMATRIX!AI64=1,DYNAMICprerequisites!AN$3,IF(MASTERprerequisitesMATRIX!AI64=2,DYNAMICprerequisites!AN$2,IF(MASTERprerequisitesMATRIX!AI64=3,DYNAMICprerequisites!AN$1,"")))</f>
        <v/>
      </c>
      <c r="AO67" s="219" t="str">
        <f>IF(MASTERprerequisitesMATRIX!AJ64=1,DYNAMICprerequisites!AO$3,IF(MASTERprerequisitesMATRIX!AJ64=2,DYNAMICprerequisites!AO$2,IF(MASTERprerequisitesMATRIX!AJ64=3,DYNAMICprerequisites!AO$1,"")))</f>
        <v/>
      </c>
      <c r="AP67" s="219" t="str">
        <f>IF(MASTERprerequisitesMATRIX!AK64=1,DYNAMICprerequisites!AP$3,IF(MASTERprerequisitesMATRIX!AK64=2,DYNAMICprerequisites!AP$2,IF(MASTERprerequisitesMATRIX!AK64=3,DYNAMICprerequisites!AP$1,"")))</f>
        <v/>
      </c>
      <c r="AQ67" s="219" t="str">
        <f>IF(MASTERprerequisitesMATRIX!AL64=1,DYNAMICprerequisites!AQ$3,IF(MASTERprerequisitesMATRIX!AL64=2,DYNAMICprerequisites!AQ$2,IF(MASTERprerequisitesMATRIX!AL64=3,DYNAMICprerequisites!AQ$1,"")))</f>
        <v/>
      </c>
      <c r="AR67" s="219" t="str">
        <f>IF(MASTERprerequisitesMATRIX!AM64=1,DYNAMICprerequisites!AR$3,IF(MASTERprerequisitesMATRIX!AM64=2,DYNAMICprerequisites!AR$2,IF(MASTERprerequisitesMATRIX!AM64=3,DYNAMICprerequisites!AR$1,"")))</f>
        <v/>
      </c>
      <c r="AS67" s="219" t="str">
        <f>IF(MASTERprerequisitesMATRIX!AN64=1,DYNAMICprerequisites!AS$3,IF(MASTERprerequisitesMATRIX!AN64=2,DYNAMICprerequisites!AS$2,IF(MASTERprerequisitesMATRIX!AN64=3,DYNAMICprerequisites!AS$1,"")))</f>
        <v/>
      </c>
      <c r="AT67" s="219" t="str">
        <f>IF(MASTERprerequisitesMATRIX!AO64=1,DYNAMICprerequisites!AT$3,IF(MASTERprerequisitesMATRIX!AO64=2,DYNAMICprerequisites!AT$2,IF(MASTERprerequisitesMATRIX!AO64=3,DYNAMICprerequisites!AT$1,"")))</f>
        <v/>
      </c>
      <c r="AU67" s="219" t="str">
        <f>IF(MASTERprerequisitesMATRIX!AP64=1,DYNAMICprerequisites!AU$3,IF(MASTERprerequisitesMATRIX!AP64=2,DYNAMICprerequisites!AU$2,IF(MASTERprerequisitesMATRIX!AP64=3,DYNAMICprerequisites!AU$1,"")))</f>
        <v/>
      </c>
      <c r="AV67" s="219" t="str">
        <f>IF(MASTERprerequisitesMATRIX!AQ64=1,DYNAMICprerequisites!AV$3,IF(MASTERprerequisitesMATRIX!AQ64=2,DYNAMICprerequisites!AV$2,IF(MASTERprerequisitesMATRIX!AQ64=3,DYNAMICprerequisites!AV$1,"")))</f>
        <v/>
      </c>
      <c r="AW67" s="219" t="str">
        <f>IF(MASTERprerequisitesMATRIX!AR64=1,DYNAMICprerequisites!AW$3,IF(MASTERprerequisitesMATRIX!AR64=2,DYNAMICprerequisites!AW$2,IF(MASTERprerequisitesMATRIX!AR64=3,DYNAMICprerequisites!AW$1,"")))</f>
        <v/>
      </c>
      <c r="AX67" s="219" t="str">
        <f>IF(MASTERprerequisitesMATRIX!AS64=1,DYNAMICprerequisites!AX$3,IF(MASTERprerequisitesMATRIX!AS64=2,DYNAMICprerequisites!AX$2,IF(MASTERprerequisitesMATRIX!AS64=3,DYNAMICprerequisites!AX$1,"")))</f>
        <v/>
      </c>
      <c r="AY67" s="219" t="str">
        <f>IF(MASTERprerequisitesMATRIX!AT64=1,DYNAMICprerequisites!AY$3,IF(MASTERprerequisitesMATRIX!AT64=2,DYNAMICprerequisites!AY$2,IF(MASTERprerequisitesMATRIX!AT64=3,DYNAMICprerequisites!AY$1,"")))</f>
        <v/>
      </c>
      <c r="AZ67" s="219" t="str">
        <f>IF(MASTERprerequisitesMATRIX!AU64=1,DYNAMICprerequisites!AZ$3,IF(MASTERprerequisitesMATRIX!AU64=2,DYNAMICprerequisites!AZ$2,IF(MASTERprerequisitesMATRIX!AU64=3,DYNAMICprerequisites!AZ$1,"")))</f>
        <v/>
      </c>
      <c r="BA67" s="219" t="str">
        <f>IF(MASTERprerequisitesMATRIX!AV64=1,DYNAMICprerequisites!BA$3,IF(MASTERprerequisitesMATRIX!AV64=2,DYNAMICprerequisites!BA$2,IF(MASTERprerequisitesMATRIX!AV64=3,DYNAMICprerequisites!BA$1,"")))</f>
        <v/>
      </c>
      <c r="BB67" s="219" t="str">
        <f>IF(MASTERprerequisitesMATRIX!AW64=1,DYNAMICprerequisites!BB$3,IF(MASTERprerequisitesMATRIX!AW64=2,DYNAMICprerequisites!BB$2,IF(MASTERprerequisitesMATRIX!AW64=3,DYNAMICprerequisites!BB$1,"")))</f>
        <v/>
      </c>
      <c r="BC67" s="219" t="str">
        <f>IF(MASTERprerequisitesMATRIX!AX64=1,DYNAMICprerequisites!BC$3,IF(MASTERprerequisitesMATRIX!AX64=2,DYNAMICprerequisites!BC$2,IF(MASTERprerequisitesMATRIX!AX64=3,DYNAMICprerequisites!BC$1,"")))</f>
        <v/>
      </c>
      <c r="BD67" s="219" t="str">
        <f>IF(MASTERprerequisitesMATRIX!AY64=1,DYNAMICprerequisites!BD$3,IF(MASTERprerequisitesMATRIX!AY64=2,DYNAMICprerequisites!BD$2,IF(MASTERprerequisitesMATRIX!AY64=3,DYNAMICprerequisites!BD$1,"")))</f>
        <v/>
      </c>
      <c r="BE67" s="219" t="str">
        <f>IF(MASTERprerequisitesMATRIX!AZ64=1,DYNAMICprerequisites!BE$3,IF(MASTERprerequisitesMATRIX!AZ64=2,DYNAMICprerequisites!BE$2,IF(MASTERprerequisitesMATRIX!AZ64=3,DYNAMICprerequisites!BE$1,"")))</f>
        <v/>
      </c>
      <c r="BF67" s="219" t="str">
        <f>IF(MASTERprerequisitesMATRIX!BA64=1,DYNAMICprerequisites!BF$3,IF(MASTERprerequisitesMATRIX!BA64=2,DYNAMICprerequisites!BF$2,IF(MASTERprerequisitesMATRIX!BA64=3,DYNAMICprerequisites!BF$1,"")))</f>
        <v/>
      </c>
      <c r="BG67" s="219" t="str">
        <f>IF(MASTERprerequisitesMATRIX!BB64=1,DYNAMICprerequisites!BG$3,IF(MASTERprerequisitesMATRIX!BB64=2,DYNAMICprerequisites!BG$2,IF(MASTERprerequisitesMATRIX!BB64=3,DYNAMICprerequisites!BG$1,"")))</f>
        <v/>
      </c>
      <c r="BH67" s="219" t="str">
        <f>IF(MASTERprerequisitesMATRIX!BC64=1,DYNAMICprerequisites!BH$3,IF(MASTERprerequisitesMATRIX!BC64=2,DYNAMICprerequisites!BH$2,IF(MASTERprerequisitesMATRIX!BC64=3,DYNAMICprerequisites!BH$1,"")))</f>
        <v/>
      </c>
      <c r="BI67" s="219" t="str">
        <f>IF(MASTERprerequisitesMATRIX!BD64=1,DYNAMICprerequisites!BI$3,IF(MASTERprerequisitesMATRIX!BD64=2,DYNAMICprerequisites!BI$2,IF(MASTERprerequisitesMATRIX!BD64=3,DYNAMICprerequisites!BI$1,"")))</f>
        <v/>
      </c>
      <c r="BJ67" s="219" t="str">
        <f>IF(MASTERprerequisitesMATRIX!BE64=1,DYNAMICprerequisites!BJ$3,IF(MASTERprerequisitesMATRIX!BE64=2,DYNAMICprerequisites!BJ$2,IF(MASTERprerequisitesMATRIX!BE64=3,DYNAMICprerequisites!BJ$1,"")))</f>
        <v/>
      </c>
      <c r="BK67" s="219" t="str">
        <f>IF(MASTERprerequisitesMATRIX!BF64=1,DYNAMICprerequisites!BK$3,IF(MASTERprerequisitesMATRIX!BF64=2,DYNAMICprerequisites!BK$2,IF(MASTERprerequisitesMATRIX!BF64=3,DYNAMICprerequisites!BK$1,"")))</f>
        <v/>
      </c>
      <c r="BL67" s="219" t="str">
        <f>IF(MASTERprerequisitesMATRIX!BG64=1,DYNAMICprerequisites!BL$3,IF(MASTERprerequisitesMATRIX!BG64=2,DYNAMICprerequisites!BL$2,IF(MASTERprerequisitesMATRIX!BG64=3,DYNAMICprerequisites!BL$1,"")))</f>
        <v/>
      </c>
      <c r="BM67" s="219" t="str">
        <f>IF(MASTERprerequisitesMATRIX!BH64=1,DYNAMICprerequisites!BM$3,IF(MASTERprerequisitesMATRIX!BH64=2,DYNAMICprerequisites!BM$2,IF(MASTERprerequisitesMATRIX!BH64=3,DYNAMICprerequisites!BM$1,"")))</f>
        <v/>
      </c>
      <c r="BN67" s="219" t="str">
        <f>IF(MASTERprerequisitesMATRIX!BI64=1,DYNAMICprerequisites!BN$3,IF(MASTERprerequisitesMATRIX!BI64=2,DYNAMICprerequisites!BN$2,IF(MASTERprerequisitesMATRIX!BI64=3,DYNAMICprerequisites!BN$1,"")))</f>
        <v/>
      </c>
      <c r="BO67" s="219" t="str">
        <f>IF(MASTERprerequisitesMATRIX!BJ64=1,DYNAMICprerequisites!BO$3,IF(MASTERprerequisitesMATRIX!BJ64=2,DYNAMICprerequisites!BO$2,IF(MASTERprerequisitesMATRIX!BJ64=3,DYNAMICprerequisites!BO$1,"")))</f>
        <v/>
      </c>
      <c r="BP67" s="219" t="str">
        <f>IF(MASTERprerequisitesMATRIX!BK64=1,DYNAMICprerequisites!BP$3,IF(MASTERprerequisitesMATRIX!BK64=2,DYNAMICprerequisites!BP$2,IF(MASTERprerequisitesMATRIX!BK64=3,DYNAMICprerequisites!BP$1,"")))</f>
        <v/>
      </c>
      <c r="BQ67" s="219" t="str">
        <f>IF(MASTERprerequisitesMATRIX!BL64=1,DYNAMICprerequisites!BQ$3,IF(MASTERprerequisitesMATRIX!BL64=2,DYNAMICprerequisites!BQ$2,IF(MASTERprerequisitesMATRIX!BL64=3,DYNAMICprerequisites!BQ$1,"")))</f>
        <v/>
      </c>
      <c r="BR67" s="219" t="str">
        <f>IF(MASTERprerequisitesMATRIX!BM64=1,DYNAMICprerequisites!BR$3,IF(MASTERprerequisitesMATRIX!BM64=2,DYNAMICprerequisites!BR$2,IF(MASTERprerequisitesMATRIX!BM64=3,DYNAMICprerequisites!BR$1,"")))</f>
        <v/>
      </c>
      <c r="BS67" s="219" t="str">
        <f>IF(MASTERprerequisitesMATRIX!BN64=1,DYNAMICprerequisites!BS$3,IF(MASTERprerequisitesMATRIX!BN64=2,DYNAMICprerequisites!BS$2,IF(MASTERprerequisitesMATRIX!BN64=3,DYNAMICprerequisites!BS$1,"")))</f>
        <v/>
      </c>
      <c r="BT67" s="219" t="str">
        <f>IF(MASTERprerequisitesMATRIX!BO64=1,DYNAMICprerequisites!BT$3,IF(MASTERprerequisitesMATRIX!BO64=2,DYNAMICprerequisites!BT$2,IF(MASTERprerequisitesMATRIX!BO64=3,DYNAMICprerequisites!BT$1,"")))</f>
        <v/>
      </c>
      <c r="BU67" s="219" t="str">
        <f>IF(MASTERprerequisitesMATRIX!BP64=1,DYNAMICprerequisites!BU$3,IF(MASTERprerequisitesMATRIX!BP64=2,DYNAMICprerequisites!BU$2,IF(MASTERprerequisitesMATRIX!BP64=3,DYNAMICprerequisites!BU$1,"")))</f>
        <v/>
      </c>
      <c r="BV67" s="219" t="str">
        <f>IF(MASTERprerequisitesMATRIX!BQ64=1,DYNAMICprerequisites!BV$3,IF(MASTERprerequisitesMATRIX!BQ64=2,DYNAMICprerequisites!BV$2,IF(MASTERprerequisitesMATRIX!BQ64=3,DYNAMICprerequisites!BV$1,"")))</f>
        <v/>
      </c>
      <c r="BW67" s="219" t="str">
        <f>IF(MASTERprerequisitesMATRIX!BR64=1,DYNAMICprerequisites!BW$3,IF(MASTERprerequisitesMATRIX!BR64=2,DYNAMICprerequisites!BW$2,IF(MASTERprerequisitesMATRIX!BR64=3,DYNAMICprerequisites!BW$1,"")))</f>
        <v/>
      </c>
      <c r="BX67" s="219" t="str">
        <f>IF(MASTERprerequisitesMATRIX!BS64=1,DYNAMICprerequisites!BX$3,IF(MASTERprerequisitesMATRIX!BS64=2,DYNAMICprerequisites!BX$2,IF(MASTERprerequisitesMATRIX!BS64=3,DYNAMICprerequisites!BX$1,"")))</f>
        <v/>
      </c>
      <c r="BY67" s="219" t="str">
        <f>IF(MASTERprerequisitesMATRIX!BT64=1,DYNAMICprerequisites!BY$3,IF(MASTERprerequisitesMATRIX!BT64=2,DYNAMICprerequisites!BY$2,IF(MASTERprerequisitesMATRIX!BT64=3,DYNAMICprerequisites!BY$1,"")))</f>
        <v/>
      </c>
      <c r="BZ67" s="219" t="str">
        <f>IF(MASTERprerequisitesMATRIX!BU64=1,DYNAMICprerequisites!BZ$3,IF(MASTERprerequisitesMATRIX!BU64=2,DYNAMICprerequisites!BZ$2,IF(MASTERprerequisitesMATRIX!BU64=3,DYNAMICprerequisites!BZ$1,"")))</f>
        <v/>
      </c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219"/>
      <c r="CU67" s="219"/>
      <c r="CV67" s="219"/>
      <c r="CW67" s="219"/>
      <c r="CX67" s="219"/>
      <c r="CY67" s="219"/>
      <c r="CZ67" s="219"/>
      <c r="DA67" s="219"/>
      <c r="DB67" s="219"/>
      <c r="DC67" s="219"/>
      <c r="DD67" s="219"/>
      <c r="DE67" s="219"/>
      <c r="DF67" s="219"/>
      <c r="DG67" s="219"/>
      <c r="DH67" s="219"/>
      <c r="DI67" s="219"/>
      <c r="DJ67" s="219"/>
      <c r="DK67" s="219"/>
      <c r="DL67" s="219"/>
      <c r="DM67" s="219"/>
      <c r="DN67" s="219"/>
      <c r="DO67" s="219"/>
      <c r="DP67" s="219"/>
      <c r="DQ67" s="219"/>
      <c r="DR67" s="219"/>
      <c r="DS67" s="219"/>
      <c r="DT67" s="219"/>
      <c r="DU67" s="219"/>
      <c r="DV67" s="219"/>
      <c r="DW67" s="219"/>
      <c r="DX67" s="219"/>
      <c r="DY67" s="219"/>
      <c r="DZ67" s="219"/>
      <c r="EA67" s="219"/>
      <c r="EB67" s="219"/>
      <c r="EC67" s="219"/>
      <c r="ED67" s="219"/>
      <c r="EE67" s="219"/>
      <c r="EF67" s="219"/>
      <c r="EG67" s="219"/>
      <c r="EH67" s="219"/>
      <c r="EI67" s="219"/>
      <c r="EJ67" s="219"/>
      <c r="EK67" s="219"/>
      <c r="EL67" s="219"/>
      <c r="EM67" s="219"/>
      <c r="EN67" s="219"/>
      <c r="EO67" s="219"/>
      <c r="EP67" s="219"/>
      <c r="EQ67" s="219"/>
      <c r="ER67" s="219"/>
      <c r="ES67" s="219"/>
      <c r="ET67" s="219"/>
      <c r="EU67" s="219"/>
      <c r="EV67" s="219"/>
      <c r="EW67" s="219"/>
      <c r="EX67" s="219"/>
      <c r="EY67" s="219"/>
      <c r="EZ67" s="219"/>
      <c r="FA67" s="219"/>
      <c r="FB67" s="219"/>
      <c r="FC67" s="219"/>
      <c r="FD67" s="219"/>
      <c r="FE67" s="219"/>
      <c r="FF67" s="219"/>
      <c r="FG67" s="219"/>
      <c r="FH67" s="219"/>
      <c r="FI67" s="219"/>
      <c r="FJ67" s="219"/>
      <c r="FK67" s="219"/>
      <c r="FL67" s="219"/>
      <c r="FM67" s="219"/>
      <c r="FN67" s="219"/>
      <c r="FO67" s="219"/>
      <c r="FP67" s="219"/>
      <c r="FQ67" s="219"/>
      <c r="FR67" s="219"/>
      <c r="FS67" s="219"/>
      <c r="FT67" s="219"/>
      <c r="FU67" s="219"/>
      <c r="FV67" s="219"/>
      <c r="FW67" s="219"/>
      <c r="FX67" s="219"/>
      <c r="FY67" s="219"/>
      <c r="FZ67" s="219"/>
      <c r="GA67" s="219"/>
      <c r="GB67" s="219"/>
      <c r="GC67" s="219"/>
      <c r="GD67" s="219"/>
      <c r="GE67" s="219"/>
      <c r="GF67" s="219"/>
      <c r="GG67" s="219"/>
      <c r="GH67" s="219"/>
      <c r="GI67" s="219"/>
      <c r="GJ67" s="219"/>
      <c r="GK67" s="219"/>
      <c r="GL67" s="219"/>
      <c r="GM67" s="219"/>
      <c r="GN67" s="219"/>
      <c r="GO67" s="219"/>
      <c r="GP67" s="219"/>
      <c r="GQ67" s="219"/>
      <c r="GR67" s="219"/>
      <c r="GS67" s="219"/>
      <c r="GT67" s="219"/>
      <c r="GU67" s="219"/>
      <c r="GV67" s="219"/>
      <c r="GW67" s="219"/>
      <c r="GX67" s="219"/>
      <c r="GY67" s="219"/>
      <c r="GZ67" s="219"/>
      <c r="HA67" s="219"/>
      <c r="HB67" s="219"/>
      <c r="HC67" s="219"/>
      <c r="HD67" s="219"/>
      <c r="HE67" s="219"/>
      <c r="HF67" s="219"/>
      <c r="HG67" s="219"/>
      <c r="HH67" s="219"/>
      <c r="HI67" s="219"/>
      <c r="HJ67" s="219"/>
      <c r="HK67" s="219"/>
      <c r="HL67" s="219"/>
      <c r="HM67" s="219"/>
      <c r="HN67" s="219"/>
      <c r="HO67" s="219"/>
      <c r="HP67" s="219"/>
      <c r="HQ67" s="219"/>
      <c r="HR67" s="219"/>
      <c r="HS67" s="219"/>
      <c r="HT67" s="219"/>
      <c r="HU67" s="219"/>
      <c r="HV67" s="219"/>
      <c r="HW67" s="219"/>
      <c r="HX67" s="219"/>
      <c r="HY67" s="219"/>
      <c r="HZ67" s="219"/>
      <c r="IA67" s="219"/>
      <c r="IB67" s="219"/>
      <c r="IC67" s="219"/>
      <c r="ID67" s="219"/>
      <c r="IE67" s="219"/>
      <c r="IF67" s="219"/>
      <c r="IG67" s="219"/>
      <c r="IH67" s="219"/>
      <c r="II67" s="219"/>
      <c r="IJ67" s="219"/>
      <c r="IK67" s="219"/>
      <c r="IL67" s="219"/>
      <c r="IM67" s="219"/>
      <c r="IN67" s="219"/>
      <c r="IO67" s="219"/>
      <c r="IP67" s="219"/>
      <c r="IQ67" s="219"/>
      <c r="IR67" s="219"/>
      <c r="IS67" s="219"/>
      <c r="IT67" s="219"/>
      <c r="IU67" s="219"/>
      <c r="IV67" s="219"/>
      <c r="IW67" s="219"/>
      <c r="IX67" s="219"/>
      <c r="IY67" s="219"/>
      <c r="IZ67" s="219"/>
      <c r="JA67" s="219"/>
      <c r="JB67" s="219"/>
      <c r="JC67" s="219"/>
      <c r="JD67" s="219"/>
      <c r="JE67" s="219"/>
      <c r="JF67" s="219"/>
      <c r="JG67" s="219"/>
      <c r="JH67" s="219"/>
      <c r="JI67" s="219"/>
      <c r="JJ67" s="219"/>
      <c r="JK67" s="219"/>
      <c r="JL67" s="219"/>
      <c r="JM67" s="219"/>
      <c r="JN67" s="219"/>
      <c r="JO67" s="219"/>
      <c r="JP67" s="219"/>
      <c r="JQ67" s="219"/>
      <c r="JR67" s="219"/>
      <c r="JS67" s="219"/>
      <c r="JT67" s="219"/>
      <c r="JU67" s="219"/>
      <c r="JV67" s="219"/>
      <c r="JW67" s="219"/>
      <c r="JX67" s="219"/>
      <c r="JY67" s="219"/>
      <c r="JZ67" s="219"/>
      <c r="KA67" s="219"/>
      <c r="KB67" s="219"/>
      <c r="KC67" s="219"/>
      <c r="KD67" s="219"/>
      <c r="KE67" s="219"/>
      <c r="KF67" s="219"/>
      <c r="KG67" s="219"/>
      <c r="KH67" s="219"/>
      <c r="KI67" s="219"/>
      <c r="KJ67" s="219"/>
      <c r="KK67" s="219"/>
      <c r="KL67" s="219"/>
      <c r="KM67" s="219"/>
      <c r="KN67" s="219"/>
      <c r="KO67" s="219"/>
      <c r="KP67" s="219"/>
      <c r="KQ67" s="219"/>
      <c r="KR67" s="219"/>
      <c r="KS67" s="219"/>
      <c r="KT67" s="219"/>
      <c r="KU67" s="219"/>
      <c r="KV67" s="219"/>
      <c r="KW67" s="219"/>
      <c r="KX67" s="219"/>
      <c r="KY67" s="219"/>
      <c r="KZ67" s="219"/>
      <c r="LA67" s="219"/>
      <c r="LB67" s="219"/>
      <c r="LC67" s="219"/>
      <c r="LD67" s="219"/>
      <c r="LE67" s="219"/>
    </row>
    <row r="68" spans="1:317" x14ac:dyDescent="0.25">
      <c r="A68" s="214" t="str">
        <f t="shared" si="8"/>
        <v>HEB 203</v>
      </c>
      <c r="B68" s="214" t="str">
        <f t="shared" si="9"/>
        <v>FA, SP</v>
      </c>
      <c r="C68" s="214" t="str">
        <f t="shared" si="10"/>
        <v>Intermediate Hebrew I</v>
      </c>
      <c r="D68" s="214" t="str">
        <f t="shared" si="11"/>
        <v>HEB 102*; proficiency</v>
      </c>
      <c r="E68" s="214" t="str">
        <f t="shared" ca="1" si="12"/>
        <v>HEB 102 ("C" or better)</v>
      </c>
      <c r="F68" s="211" t="str">
        <f>MASTERprerequisitesMATRIX!A65</f>
        <v>HEB 203</v>
      </c>
      <c r="G68" s="211" t="str">
        <f>MASTERprerequisitesMATRIX!B65</f>
        <v>FA, SP</v>
      </c>
      <c r="H68" s="211" t="str">
        <f>MASTERprerequisitesMATRIX!C65</f>
        <v>Intermediate Hebrew I</v>
      </c>
      <c r="I68" s="211" t="str">
        <f>MASTERprerequisitesMATRIX!D65</f>
        <v>HEB 102*; proficiency</v>
      </c>
      <c r="J68" s="218" t="str">
        <f>IF(MASTERprerequisitesMATRIX!E65=1,DYNAMICprerequisites!J$3,IF(MASTERprerequisitesMATRIX!E65=2,DYNAMICprerequisites!J$2,IF(MASTERprerequisitesMATRIX!E65=3,DYNAMICprerequisites!J$1,"")))</f>
        <v/>
      </c>
      <c r="K68" s="219" t="str">
        <f>IF(MASTERprerequisitesMATRIX!F65=1,DYNAMICprerequisites!K$3,IF(MASTERprerequisitesMATRIX!F65=2,DYNAMICprerequisites!K$2,IF(MASTERprerequisitesMATRIX!F65=3,DYNAMICprerequisites!K$1,"")))</f>
        <v/>
      </c>
      <c r="L68" s="219" t="str">
        <f>IF(MASTERprerequisitesMATRIX!G65=1,DYNAMICprerequisites!L$3,IF(MASTERprerequisitesMATRIX!G65=2,DYNAMICprerequisites!L$2,IF(MASTERprerequisitesMATRIX!G65=3,DYNAMICprerequisites!L$1,"")))</f>
        <v/>
      </c>
      <c r="M68" s="219" t="str">
        <f>IF(MASTERprerequisitesMATRIX!H65=1,DYNAMICprerequisites!M$3,IF(MASTERprerequisitesMATRIX!H65=2,DYNAMICprerequisites!M$2,IF(MASTERprerequisitesMATRIX!H65=3,DYNAMICprerequisites!M$1,"")))</f>
        <v/>
      </c>
      <c r="N68" s="219" t="str">
        <f>IF(MASTERprerequisitesMATRIX!I65=1,DYNAMICprerequisites!N$3,IF(MASTERprerequisitesMATRIX!I65=2,DYNAMICprerequisites!N$2,IF(MASTERprerequisitesMATRIX!I65=3,DYNAMICprerequisites!N$1,"")))</f>
        <v/>
      </c>
      <c r="O68" s="219" t="str">
        <f>IF(MASTERprerequisitesMATRIX!J65=1,DYNAMICprerequisites!O$3,IF(MASTERprerequisitesMATRIX!J65=2,DYNAMICprerequisites!O$2,IF(MASTERprerequisitesMATRIX!J65=3,DYNAMICprerequisites!O$1,"")))</f>
        <v/>
      </c>
      <c r="P68" s="219" t="str">
        <f>IF(MASTERprerequisitesMATRIX!K65=1,DYNAMICprerequisites!P$3,IF(MASTERprerequisitesMATRIX!K65=2,DYNAMICprerequisites!P$2,IF(MASTERprerequisitesMATRIX!K65=3,DYNAMICprerequisites!P$1,"")))</f>
        <v/>
      </c>
      <c r="Q68" s="219" t="str">
        <f>IF(MASTERprerequisitesMATRIX!L65=1,DYNAMICprerequisites!Q$3,IF(MASTERprerequisitesMATRIX!L65=2,DYNAMICprerequisites!Q$2,IF(MASTERprerequisitesMATRIX!L65=3,DYNAMICprerequisites!Q$1,"")))</f>
        <v/>
      </c>
      <c r="R68" s="219" t="str">
        <f>IF(MASTERprerequisitesMATRIX!M65=1,DYNAMICprerequisites!R$3,IF(MASTERprerequisitesMATRIX!M65=2,DYNAMICprerequisites!R$2,IF(MASTERprerequisitesMATRIX!M65=3,DYNAMICprerequisites!R$1,"")))</f>
        <v/>
      </c>
      <c r="S68" s="219" t="str">
        <f>IF(MASTERprerequisitesMATRIX!N65=1,DYNAMICprerequisites!S$3,IF(MASTERprerequisitesMATRIX!N65=2,DYNAMICprerequisites!S$2,IF(MASTERprerequisitesMATRIX!N65=3,DYNAMICprerequisites!S$1,"")))</f>
        <v/>
      </c>
      <c r="T68" s="219" t="str">
        <f>IF(MASTERprerequisitesMATRIX!O65=1,DYNAMICprerequisites!T$3,IF(MASTERprerequisitesMATRIX!O65=2,DYNAMICprerequisites!T$2,IF(MASTERprerequisitesMATRIX!O65=3,DYNAMICprerequisites!T$1,"")))</f>
        <v/>
      </c>
      <c r="U68" s="219" t="str">
        <f>IF(MASTERprerequisitesMATRIX!P65=1,DYNAMICprerequisites!U$3,IF(MASTERprerequisitesMATRIX!P65=2,DYNAMICprerequisites!U$2,IF(MASTERprerequisitesMATRIX!P65=3,DYNAMICprerequisites!U$1,"")))</f>
        <v/>
      </c>
      <c r="V68" s="219" t="str">
        <f>IF(MASTERprerequisitesMATRIX!Q65=1,DYNAMICprerequisites!V$3,IF(MASTERprerequisitesMATRIX!Q65=2,DYNAMICprerequisites!V$2,IF(MASTERprerequisitesMATRIX!Q65=3,DYNAMICprerequisites!V$1,"")))</f>
        <v/>
      </c>
      <c r="W68" s="219" t="str">
        <f>IF(MASTERprerequisitesMATRIX!R65=1,DYNAMICprerequisites!W$3,IF(MASTERprerequisitesMATRIX!R65=2,DYNAMICprerequisites!W$2,IF(MASTERprerequisitesMATRIX!R65=3,DYNAMICprerequisites!W$1,"")))</f>
        <v/>
      </c>
      <c r="X68" s="219" t="str">
        <f>IF(MASTERprerequisitesMATRIX!S65=1,DYNAMICprerequisites!X$3,IF(MASTERprerequisitesMATRIX!S65=2,DYNAMICprerequisites!X$2,IF(MASTERprerequisitesMATRIX!S65=3,DYNAMICprerequisites!X$1,"")))</f>
        <v/>
      </c>
      <c r="Y68" s="219" t="str">
        <f>IF(MASTERprerequisitesMATRIX!T65=1,DYNAMICprerequisites!Y$3,IF(MASTERprerequisitesMATRIX!T65=2,DYNAMICprerequisites!Y$2,IF(MASTERprerequisitesMATRIX!T65=3,DYNAMICprerequisites!Y$1,"")))</f>
        <v/>
      </c>
      <c r="Z68" s="219" t="str">
        <f>IF(MASTERprerequisitesMATRIX!U65=1,DYNAMICprerequisites!Z$3,IF(MASTERprerequisitesMATRIX!U65=2,DYNAMICprerequisites!Z$2,IF(MASTERprerequisitesMATRIX!U65=3,DYNAMICprerequisites!Z$1,"")))</f>
        <v/>
      </c>
      <c r="AA68" s="219" t="str">
        <f>IF(MASTERprerequisitesMATRIX!V65=1,DYNAMICprerequisites!AA$3,IF(MASTERprerequisitesMATRIX!V65=2,DYNAMICprerequisites!AA$2,IF(MASTERprerequisitesMATRIX!V65=3,DYNAMICprerequisites!AA$1,"")))</f>
        <v/>
      </c>
      <c r="AB68" s="219" t="str">
        <f>IF(MASTERprerequisitesMATRIX!W65=1,DYNAMICprerequisites!AB$3,IF(MASTERprerequisitesMATRIX!W65=2,DYNAMICprerequisites!AB$2,IF(MASTERprerequisitesMATRIX!W65=3,DYNAMICprerequisites!AB$1,"")))</f>
        <v/>
      </c>
      <c r="AC68" s="219" t="str">
        <f>IF(MASTERprerequisitesMATRIX!X65=1,DYNAMICprerequisites!AC$3,IF(MASTERprerequisitesMATRIX!X65=2,DYNAMICprerequisites!AC$2,IF(MASTERprerequisitesMATRIX!X65=3,DYNAMICprerequisites!AC$1,"")))</f>
        <v/>
      </c>
      <c r="AD68" s="219" t="str">
        <f>IF(MASTERprerequisitesMATRIX!Y65=1,DYNAMICprerequisites!AD$3,IF(MASTERprerequisitesMATRIX!Y65=2,DYNAMICprerequisites!AD$2,IF(MASTERprerequisitesMATRIX!Y65=3,DYNAMICprerequisites!AD$1,"")))</f>
        <v/>
      </c>
      <c r="AE68" s="219" t="str">
        <f>IF(MASTERprerequisitesMATRIX!Z65=1,DYNAMICprerequisites!AE$3,IF(MASTERprerequisitesMATRIX!Z65=2,DYNAMICprerequisites!AE$2,IF(MASTERprerequisitesMATRIX!Z65=3,DYNAMICprerequisites!AE$1,"")))</f>
        <v/>
      </c>
      <c r="AF68" s="219" t="str">
        <f>IF(MASTERprerequisitesMATRIX!AA65=1,DYNAMICprerequisites!AF$3,IF(MASTERprerequisitesMATRIX!AA65=2,DYNAMICprerequisites!AF$2,IF(MASTERprerequisitesMATRIX!AA65=3,DYNAMICprerequisites!AF$1,"")))</f>
        <v/>
      </c>
      <c r="AG68" s="218" t="str">
        <f ca="1">IF(MASTERprerequisitesMATRIX!AB65=1,DYNAMICprerequisites!AG$3,IF(MASTERprerequisitesMATRIX!AB65=2,DYNAMICprerequisites!AG$2,IF(MASTERprerequisitesMATRIX!AB65=3,DYNAMICprerequisites!AG$1,"")))</f>
        <v xml:space="preserve"> HEB 102 ("C" or better) </v>
      </c>
      <c r="AH68" s="219" t="str">
        <f>IF(MASTERprerequisitesMATRIX!AC65=1,DYNAMICprerequisites!AH$3,IF(MASTERprerequisitesMATRIX!AC65=2,DYNAMICprerequisites!AH$2,IF(MASTERprerequisitesMATRIX!AC65=3,DYNAMICprerequisites!AH$1,"")))</f>
        <v/>
      </c>
      <c r="AI68" s="219" t="str">
        <f>IF(MASTERprerequisitesMATRIX!AD65=1,DYNAMICprerequisites!AI$3,IF(MASTERprerequisitesMATRIX!AD65=2,DYNAMICprerequisites!AI$2,IF(MASTERprerequisitesMATRIX!AD65=3,DYNAMICprerequisites!AI$1,"")))</f>
        <v/>
      </c>
      <c r="AJ68" s="219" t="str">
        <f>IF(MASTERprerequisitesMATRIX!AE65=1,DYNAMICprerequisites!AJ$3,IF(MASTERprerequisitesMATRIX!AE65=2,DYNAMICprerequisites!AJ$2,IF(MASTERprerequisitesMATRIX!AE65=3,DYNAMICprerequisites!AJ$1,"")))</f>
        <v/>
      </c>
      <c r="AK68" s="219" t="str">
        <f>IF(MASTERprerequisitesMATRIX!AF65=1,DYNAMICprerequisites!AK$3,IF(MASTERprerequisitesMATRIX!AF65=2,DYNAMICprerequisites!AK$2,IF(MASTERprerequisitesMATRIX!AF65=3,DYNAMICprerequisites!AK$1,"")))</f>
        <v/>
      </c>
      <c r="AL68" s="219" t="str">
        <f>IF(MASTERprerequisitesMATRIX!AG65=1,DYNAMICprerequisites!AL$3,IF(MASTERprerequisitesMATRIX!AG65=2,DYNAMICprerequisites!AL$2,IF(MASTERprerequisitesMATRIX!AG65=3,DYNAMICprerequisites!AL$1,"")))</f>
        <v/>
      </c>
      <c r="AM68" s="219" t="str">
        <f>IF(MASTERprerequisitesMATRIX!AH65=1,DYNAMICprerequisites!AM$3,IF(MASTERprerequisitesMATRIX!AH65=2,DYNAMICprerequisites!AM$2,IF(MASTERprerequisitesMATRIX!AH65=3,DYNAMICprerequisites!AM$1,"")))</f>
        <v/>
      </c>
      <c r="AN68" s="219" t="str">
        <f>IF(MASTERprerequisitesMATRIX!AI65=1,DYNAMICprerequisites!AN$3,IF(MASTERprerequisitesMATRIX!AI65=2,DYNAMICprerequisites!AN$2,IF(MASTERprerequisitesMATRIX!AI65=3,DYNAMICprerequisites!AN$1,"")))</f>
        <v/>
      </c>
      <c r="AO68" s="219" t="str">
        <f>IF(MASTERprerequisitesMATRIX!AJ65=1,DYNAMICprerequisites!AO$3,IF(MASTERprerequisitesMATRIX!AJ65=2,DYNAMICprerequisites!AO$2,IF(MASTERprerequisitesMATRIX!AJ65=3,DYNAMICprerequisites!AO$1,"")))</f>
        <v/>
      </c>
      <c r="AP68" s="219" t="str">
        <f>IF(MASTERprerequisitesMATRIX!AK65=1,DYNAMICprerequisites!AP$3,IF(MASTERprerequisitesMATRIX!AK65=2,DYNAMICprerequisites!AP$2,IF(MASTERprerequisitesMATRIX!AK65=3,DYNAMICprerequisites!AP$1,"")))</f>
        <v/>
      </c>
      <c r="AQ68" s="219" t="str">
        <f>IF(MASTERprerequisitesMATRIX!AL65=1,DYNAMICprerequisites!AQ$3,IF(MASTERprerequisitesMATRIX!AL65=2,DYNAMICprerequisites!AQ$2,IF(MASTERprerequisitesMATRIX!AL65=3,DYNAMICprerequisites!AQ$1,"")))</f>
        <v/>
      </c>
      <c r="AR68" s="219" t="str">
        <f>IF(MASTERprerequisitesMATRIX!AM65=1,DYNAMICprerequisites!AR$3,IF(MASTERprerequisitesMATRIX!AM65=2,DYNAMICprerequisites!AR$2,IF(MASTERprerequisitesMATRIX!AM65=3,DYNAMICprerequisites!AR$1,"")))</f>
        <v/>
      </c>
      <c r="AS68" s="219" t="str">
        <f>IF(MASTERprerequisitesMATRIX!AN65=1,DYNAMICprerequisites!AS$3,IF(MASTERprerequisitesMATRIX!AN65=2,DYNAMICprerequisites!AS$2,IF(MASTERprerequisitesMATRIX!AN65=3,DYNAMICprerequisites!AS$1,"")))</f>
        <v/>
      </c>
      <c r="AT68" s="219" t="str">
        <f>IF(MASTERprerequisitesMATRIX!AO65=1,DYNAMICprerequisites!AT$3,IF(MASTERprerequisitesMATRIX!AO65=2,DYNAMICprerequisites!AT$2,IF(MASTERprerequisitesMATRIX!AO65=3,DYNAMICprerequisites!AT$1,"")))</f>
        <v/>
      </c>
      <c r="AU68" s="219" t="str">
        <f>IF(MASTERprerequisitesMATRIX!AP65=1,DYNAMICprerequisites!AU$3,IF(MASTERprerequisitesMATRIX!AP65=2,DYNAMICprerequisites!AU$2,IF(MASTERprerequisitesMATRIX!AP65=3,DYNAMICprerequisites!AU$1,"")))</f>
        <v/>
      </c>
      <c r="AV68" s="219" t="str">
        <f>IF(MASTERprerequisitesMATRIX!AQ65=1,DYNAMICprerequisites!AV$3,IF(MASTERprerequisitesMATRIX!AQ65=2,DYNAMICprerequisites!AV$2,IF(MASTERprerequisitesMATRIX!AQ65=3,DYNAMICprerequisites!AV$1,"")))</f>
        <v/>
      </c>
      <c r="AW68" s="219" t="str">
        <f>IF(MASTERprerequisitesMATRIX!AR65=1,DYNAMICprerequisites!AW$3,IF(MASTERprerequisitesMATRIX!AR65=2,DYNAMICprerequisites!AW$2,IF(MASTERprerequisitesMATRIX!AR65=3,DYNAMICprerequisites!AW$1,"")))</f>
        <v/>
      </c>
      <c r="AX68" s="219" t="str">
        <f>IF(MASTERprerequisitesMATRIX!AS65=1,DYNAMICprerequisites!AX$3,IF(MASTERprerequisitesMATRIX!AS65=2,DYNAMICprerequisites!AX$2,IF(MASTERprerequisitesMATRIX!AS65=3,DYNAMICprerequisites!AX$1,"")))</f>
        <v/>
      </c>
      <c r="AY68" s="219" t="str">
        <f>IF(MASTERprerequisitesMATRIX!AT65=1,DYNAMICprerequisites!AY$3,IF(MASTERprerequisitesMATRIX!AT65=2,DYNAMICprerequisites!AY$2,IF(MASTERprerequisitesMATRIX!AT65=3,DYNAMICprerequisites!AY$1,"")))</f>
        <v/>
      </c>
      <c r="AZ68" s="219" t="str">
        <f>IF(MASTERprerequisitesMATRIX!AU65=1,DYNAMICprerequisites!AZ$3,IF(MASTERprerequisitesMATRIX!AU65=2,DYNAMICprerequisites!AZ$2,IF(MASTERprerequisitesMATRIX!AU65=3,DYNAMICprerequisites!AZ$1,"")))</f>
        <v/>
      </c>
      <c r="BA68" s="219" t="str">
        <f>IF(MASTERprerequisitesMATRIX!AV65=1,DYNAMICprerequisites!BA$3,IF(MASTERprerequisitesMATRIX!AV65=2,DYNAMICprerequisites!BA$2,IF(MASTERprerequisitesMATRIX!AV65=3,DYNAMICprerequisites!BA$1,"")))</f>
        <v/>
      </c>
      <c r="BB68" s="219" t="str">
        <f>IF(MASTERprerequisitesMATRIX!AW65=1,DYNAMICprerequisites!BB$3,IF(MASTERprerequisitesMATRIX!AW65=2,DYNAMICprerequisites!BB$2,IF(MASTERprerequisitesMATRIX!AW65=3,DYNAMICprerequisites!BB$1,"")))</f>
        <v/>
      </c>
      <c r="BC68" s="219" t="str">
        <f>IF(MASTERprerequisitesMATRIX!AX65=1,DYNAMICprerequisites!BC$3,IF(MASTERprerequisitesMATRIX!AX65=2,DYNAMICprerequisites!BC$2,IF(MASTERprerequisitesMATRIX!AX65=3,DYNAMICprerequisites!BC$1,"")))</f>
        <v/>
      </c>
      <c r="BD68" s="219" t="str">
        <f>IF(MASTERprerequisitesMATRIX!AY65=1,DYNAMICprerequisites!BD$3,IF(MASTERprerequisitesMATRIX!AY65=2,DYNAMICprerequisites!BD$2,IF(MASTERprerequisitesMATRIX!AY65=3,DYNAMICprerequisites!BD$1,"")))</f>
        <v/>
      </c>
      <c r="BE68" s="219" t="str">
        <f>IF(MASTERprerequisitesMATRIX!AZ65=1,DYNAMICprerequisites!BE$3,IF(MASTERprerequisitesMATRIX!AZ65=2,DYNAMICprerequisites!BE$2,IF(MASTERprerequisitesMATRIX!AZ65=3,DYNAMICprerequisites!BE$1,"")))</f>
        <v/>
      </c>
      <c r="BF68" s="219" t="str">
        <f>IF(MASTERprerequisitesMATRIX!BA65=1,DYNAMICprerequisites!BF$3,IF(MASTERprerequisitesMATRIX!BA65=2,DYNAMICprerequisites!BF$2,IF(MASTERprerequisitesMATRIX!BA65=3,DYNAMICprerequisites!BF$1,"")))</f>
        <v/>
      </c>
      <c r="BG68" s="219" t="str">
        <f>IF(MASTERprerequisitesMATRIX!BB65=1,DYNAMICprerequisites!BG$3,IF(MASTERprerequisitesMATRIX!BB65=2,DYNAMICprerequisites!BG$2,IF(MASTERprerequisitesMATRIX!BB65=3,DYNAMICprerequisites!BG$1,"")))</f>
        <v/>
      </c>
      <c r="BH68" s="219" t="str">
        <f>IF(MASTERprerequisitesMATRIX!BC65=1,DYNAMICprerequisites!BH$3,IF(MASTERprerequisitesMATRIX!BC65=2,DYNAMICprerequisites!BH$2,IF(MASTERprerequisitesMATRIX!BC65=3,DYNAMICprerequisites!BH$1,"")))</f>
        <v/>
      </c>
      <c r="BI68" s="219" t="str">
        <f>IF(MASTERprerequisitesMATRIX!BD65=1,DYNAMICprerequisites!BI$3,IF(MASTERprerequisitesMATRIX!BD65=2,DYNAMICprerequisites!BI$2,IF(MASTERprerequisitesMATRIX!BD65=3,DYNAMICprerequisites!BI$1,"")))</f>
        <v/>
      </c>
      <c r="BJ68" s="219" t="str">
        <f>IF(MASTERprerequisitesMATRIX!BE65=1,DYNAMICprerequisites!BJ$3,IF(MASTERprerequisitesMATRIX!BE65=2,DYNAMICprerequisites!BJ$2,IF(MASTERprerequisitesMATRIX!BE65=3,DYNAMICprerequisites!BJ$1,"")))</f>
        <v/>
      </c>
      <c r="BK68" s="219" t="str">
        <f>IF(MASTERprerequisitesMATRIX!BF65=1,DYNAMICprerequisites!BK$3,IF(MASTERprerequisitesMATRIX!BF65=2,DYNAMICprerequisites!BK$2,IF(MASTERprerequisitesMATRIX!BF65=3,DYNAMICprerequisites!BK$1,"")))</f>
        <v/>
      </c>
      <c r="BL68" s="219" t="str">
        <f>IF(MASTERprerequisitesMATRIX!BG65=1,DYNAMICprerequisites!BL$3,IF(MASTERprerequisitesMATRIX!BG65=2,DYNAMICprerequisites!BL$2,IF(MASTERprerequisitesMATRIX!BG65=3,DYNAMICprerequisites!BL$1,"")))</f>
        <v/>
      </c>
      <c r="BM68" s="219" t="str">
        <f>IF(MASTERprerequisitesMATRIX!BH65=1,DYNAMICprerequisites!BM$3,IF(MASTERprerequisitesMATRIX!BH65=2,DYNAMICprerequisites!BM$2,IF(MASTERprerequisitesMATRIX!BH65=3,DYNAMICprerequisites!BM$1,"")))</f>
        <v/>
      </c>
      <c r="BN68" s="219" t="str">
        <f>IF(MASTERprerequisitesMATRIX!BI65=1,DYNAMICprerequisites!BN$3,IF(MASTERprerequisitesMATRIX!BI65=2,DYNAMICprerequisites!BN$2,IF(MASTERprerequisitesMATRIX!BI65=3,DYNAMICprerequisites!BN$1,"")))</f>
        <v/>
      </c>
      <c r="BO68" s="219" t="str">
        <f>IF(MASTERprerequisitesMATRIX!BJ65=1,DYNAMICprerequisites!BO$3,IF(MASTERprerequisitesMATRIX!BJ65=2,DYNAMICprerequisites!BO$2,IF(MASTERprerequisitesMATRIX!BJ65=3,DYNAMICprerequisites!BO$1,"")))</f>
        <v/>
      </c>
      <c r="BP68" s="219" t="str">
        <f>IF(MASTERprerequisitesMATRIX!BK65=1,DYNAMICprerequisites!BP$3,IF(MASTERprerequisitesMATRIX!BK65=2,DYNAMICprerequisites!BP$2,IF(MASTERprerequisitesMATRIX!BK65=3,DYNAMICprerequisites!BP$1,"")))</f>
        <v/>
      </c>
      <c r="BQ68" s="219" t="str">
        <f>IF(MASTERprerequisitesMATRIX!BL65=1,DYNAMICprerequisites!BQ$3,IF(MASTERprerequisitesMATRIX!BL65=2,DYNAMICprerequisites!BQ$2,IF(MASTERprerequisitesMATRIX!BL65=3,DYNAMICprerequisites!BQ$1,"")))</f>
        <v/>
      </c>
      <c r="BR68" s="219" t="str">
        <f>IF(MASTERprerequisitesMATRIX!BM65=1,DYNAMICprerequisites!BR$3,IF(MASTERprerequisitesMATRIX!BM65=2,DYNAMICprerequisites!BR$2,IF(MASTERprerequisitesMATRIX!BM65=3,DYNAMICprerequisites!BR$1,"")))</f>
        <v/>
      </c>
      <c r="BS68" s="219" t="str">
        <f>IF(MASTERprerequisitesMATRIX!BN65=1,DYNAMICprerequisites!BS$3,IF(MASTERprerequisitesMATRIX!BN65=2,DYNAMICprerequisites!BS$2,IF(MASTERprerequisitesMATRIX!BN65=3,DYNAMICprerequisites!BS$1,"")))</f>
        <v/>
      </c>
      <c r="BT68" s="219" t="str">
        <f>IF(MASTERprerequisitesMATRIX!BO65=1,DYNAMICprerequisites!BT$3,IF(MASTERprerequisitesMATRIX!BO65=2,DYNAMICprerequisites!BT$2,IF(MASTERprerequisitesMATRIX!BO65=3,DYNAMICprerequisites!BT$1,"")))</f>
        <v/>
      </c>
      <c r="BU68" s="219" t="str">
        <f>IF(MASTERprerequisitesMATRIX!BP65=1,DYNAMICprerequisites!BU$3,IF(MASTERprerequisitesMATRIX!BP65=2,DYNAMICprerequisites!BU$2,IF(MASTERprerequisitesMATRIX!BP65=3,DYNAMICprerequisites!BU$1,"")))</f>
        <v/>
      </c>
      <c r="BV68" s="219" t="str">
        <f>IF(MASTERprerequisitesMATRIX!BQ65=1,DYNAMICprerequisites!BV$3,IF(MASTERprerequisitesMATRIX!BQ65=2,DYNAMICprerequisites!BV$2,IF(MASTERprerequisitesMATRIX!BQ65=3,DYNAMICprerequisites!BV$1,"")))</f>
        <v/>
      </c>
      <c r="BW68" s="219" t="str">
        <f>IF(MASTERprerequisitesMATRIX!BR65=1,DYNAMICprerequisites!BW$3,IF(MASTERprerequisitesMATRIX!BR65=2,DYNAMICprerequisites!BW$2,IF(MASTERprerequisitesMATRIX!BR65=3,DYNAMICprerequisites!BW$1,"")))</f>
        <v/>
      </c>
      <c r="BX68" s="219" t="str">
        <f>IF(MASTERprerequisitesMATRIX!BS65=1,DYNAMICprerequisites!BX$3,IF(MASTERprerequisitesMATRIX!BS65=2,DYNAMICprerequisites!BX$2,IF(MASTERprerequisitesMATRIX!BS65=3,DYNAMICprerequisites!BX$1,"")))</f>
        <v/>
      </c>
      <c r="BY68" s="219" t="str">
        <f>IF(MASTERprerequisitesMATRIX!BT65=1,DYNAMICprerequisites!BY$3,IF(MASTERprerequisitesMATRIX!BT65=2,DYNAMICprerequisites!BY$2,IF(MASTERprerequisitesMATRIX!BT65=3,DYNAMICprerequisites!BY$1,"")))</f>
        <v/>
      </c>
      <c r="BZ68" s="219" t="str">
        <f>IF(MASTERprerequisitesMATRIX!BU65=1,DYNAMICprerequisites!BZ$3,IF(MASTERprerequisitesMATRIX!BU65=2,DYNAMICprerequisites!BZ$2,IF(MASTERprerequisitesMATRIX!BU65=3,DYNAMICprerequisites!BZ$1,"")))</f>
        <v/>
      </c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  <c r="EM68" s="219"/>
      <c r="EN68" s="219"/>
      <c r="EO68" s="219"/>
      <c r="EP68" s="219"/>
      <c r="EQ68" s="219"/>
      <c r="ER68" s="219"/>
      <c r="ES68" s="219"/>
      <c r="ET68" s="219"/>
      <c r="EU68" s="219"/>
      <c r="EV68" s="219"/>
      <c r="EW68" s="219"/>
      <c r="EX68" s="219"/>
      <c r="EY68" s="219"/>
      <c r="EZ68" s="219"/>
      <c r="FA68" s="219"/>
      <c r="FB68" s="219"/>
      <c r="FC68" s="219"/>
      <c r="FD68" s="219"/>
      <c r="FE68" s="219"/>
      <c r="FF68" s="219"/>
      <c r="FG68" s="219"/>
      <c r="FH68" s="219"/>
      <c r="FI68" s="219"/>
      <c r="FJ68" s="219"/>
      <c r="FK68" s="219"/>
      <c r="FL68" s="219"/>
      <c r="FM68" s="219"/>
      <c r="FN68" s="219"/>
      <c r="FO68" s="219"/>
      <c r="FP68" s="219"/>
      <c r="FQ68" s="219"/>
      <c r="FR68" s="219"/>
      <c r="FS68" s="219"/>
      <c r="FT68" s="219"/>
      <c r="FU68" s="219"/>
      <c r="FV68" s="219"/>
      <c r="FW68" s="219"/>
      <c r="FX68" s="219"/>
      <c r="FY68" s="219"/>
      <c r="FZ68" s="219"/>
      <c r="GA68" s="219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19"/>
      <c r="IW68" s="219"/>
      <c r="IX68" s="219"/>
      <c r="IY68" s="219"/>
      <c r="IZ68" s="219"/>
      <c r="JA68" s="219"/>
      <c r="JB68" s="219"/>
      <c r="JC68" s="219"/>
      <c r="JD68" s="219"/>
      <c r="JE68" s="219"/>
      <c r="JF68" s="219"/>
      <c r="JG68" s="219"/>
      <c r="JH68" s="219"/>
      <c r="JI68" s="219"/>
      <c r="JJ68" s="219"/>
      <c r="JK68" s="219"/>
      <c r="JL68" s="219"/>
      <c r="JM68" s="219"/>
      <c r="JN68" s="219"/>
      <c r="JO68" s="219"/>
      <c r="JP68" s="219"/>
      <c r="JQ68" s="219"/>
      <c r="JR68" s="219"/>
      <c r="JS68" s="219"/>
      <c r="JT68" s="219"/>
      <c r="JU68" s="219"/>
      <c r="JV68" s="219"/>
      <c r="JW68" s="219"/>
      <c r="JX68" s="219"/>
      <c r="JY68" s="219"/>
      <c r="JZ68" s="219"/>
      <c r="KA68" s="219"/>
      <c r="KB68" s="219"/>
      <c r="KC68" s="219"/>
      <c r="KD68" s="219"/>
      <c r="KE68" s="219"/>
      <c r="KF68" s="219"/>
      <c r="KG68" s="219"/>
      <c r="KH68" s="219"/>
      <c r="KI68" s="219"/>
      <c r="KJ68" s="219"/>
      <c r="KK68" s="219"/>
      <c r="KL68" s="219"/>
      <c r="KM68" s="219"/>
      <c r="KN68" s="219"/>
      <c r="KO68" s="219"/>
      <c r="KP68" s="219"/>
      <c r="KQ68" s="219"/>
      <c r="KR68" s="219"/>
      <c r="KS68" s="219"/>
      <c r="KT68" s="219"/>
      <c r="KU68" s="219"/>
      <c r="KV68" s="219"/>
      <c r="KW68" s="219"/>
      <c r="KX68" s="219"/>
      <c r="KY68" s="219"/>
      <c r="KZ68" s="219"/>
      <c r="LA68" s="219"/>
      <c r="LB68" s="219"/>
      <c r="LC68" s="219"/>
      <c r="LD68" s="219"/>
      <c r="LE68" s="219"/>
    </row>
    <row r="69" spans="1:317" x14ac:dyDescent="0.25">
      <c r="A69" s="214" t="str">
        <f t="shared" si="8"/>
        <v>HEB 204</v>
      </c>
      <c r="B69" s="214" t="str">
        <f t="shared" si="9"/>
        <v>FA, SP</v>
      </c>
      <c r="C69" s="214" t="str">
        <f t="shared" si="10"/>
        <v>Intermediate Hebrew II</v>
      </c>
      <c r="D69" s="214" t="str">
        <f t="shared" si="11"/>
        <v>HEB 203*; proficiency</v>
      </c>
      <c r="E69" s="214" t="str">
        <f t="shared" ca="1" si="12"/>
        <v>HEB 203 ("C" or better)</v>
      </c>
      <c r="F69" s="211" t="str">
        <f>MASTERprerequisitesMATRIX!A66</f>
        <v>HEB 204</v>
      </c>
      <c r="G69" s="211" t="str">
        <f>MASTERprerequisitesMATRIX!B66</f>
        <v>FA, SP</v>
      </c>
      <c r="H69" s="211" t="str">
        <f>MASTERprerequisitesMATRIX!C66</f>
        <v>Intermediate Hebrew II</v>
      </c>
      <c r="I69" s="211" t="str">
        <f>MASTERprerequisitesMATRIX!D66</f>
        <v>HEB 203*; proficiency</v>
      </c>
      <c r="J69" s="218" t="str">
        <f>IF(MASTERprerequisitesMATRIX!E66=1,DYNAMICprerequisites!J$3,IF(MASTERprerequisitesMATRIX!E66=2,DYNAMICprerequisites!J$2,IF(MASTERprerequisitesMATRIX!E66=3,DYNAMICprerequisites!J$1,"")))</f>
        <v/>
      </c>
      <c r="K69" s="219" t="str">
        <f>IF(MASTERprerequisitesMATRIX!F66=1,DYNAMICprerequisites!K$3,IF(MASTERprerequisitesMATRIX!F66=2,DYNAMICprerequisites!K$2,IF(MASTERprerequisitesMATRIX!F66=3,DYNAMICprerequisites!K$1,"")))</f>
        <v/>
      </c>
      <c r="L69" s="219" t="str">
        <f>IF(MASTERprerequisitesMATRIX!G66=1,DYNAMICprerequisites!L$3,IF(MASTERprerequisitesMATRIX!G66=2,DYNAMICprerequisites!L$2,IF(MASTERprerequisitesMATRIX!G66=3,DYNAMICprerequisites!L$1,"")))</f>
        <v/>
      </c>
      <c r="M69" s="219" t="str">
        <f>IF(MASTERprerequisitesMATRIX!H66=1,DYNAMICprerequisites!M$3,IF(MASTERprerequisitesMATRIX!H66=2,DYNAMICprerequisites!M$2,IF(MASTERprerequisitesMATRIX!H66=3,DYNAMICprerequisites!M$1,"")))</f>
        <v/>
      </c>
      <c r="N69" s="219" t="str">
        <f>IF(MASTERprerequisitesMATRIX!I66=1,DYNAMICprerequisites!N$3,IF(MASTERprerequisitesMATRIX!I66=2,DYNAMICprerequisites!N$2,IF(MASTERprerequisitesMATRIX!I66=3,DYNAMICprerequisites!N$1,"")))</f>
        <v/>
      </c>
      <c r="O69" s="219" t="str">
        <f>IF(MASTERprerequisitesMATRIX!J66=1,DYNAMICprerequisites!O$3,IF(MASTERprerequisitesMATRIX!J66=2,DYNAMICprerequisites!O$2,IF(MASTERprerequisitesMATRIX!J66=3,DYNAMICprerequisites!O$1,"")))</f>
        <v/>
      </c>
      <c r="P69" s="219" t="str">
        <f>IF(MASTERprerequisitesMATRIX!K66=1,DYNAMICprerequisites!P$3,IF(MASTERprerequisitesMATRIX!K66=2,DYNAMICprerequisites!P$2,IF(MASTERprerequisitesMATRIX!K66=3,DYNAMICprerequisites!P$1,"")))</f>
        <v/>
      </c>
      <c r="Q69" s="219" t="str">
        <f>IF(MASTERprerequisitesMATRIX!L66=1,DYNAMICprerequisites!Q$3,IF(MASTERprerequisitesMATRIX!L66=2,DYNAMICprerequisites!Q$2,IF(MASTERprerequisitesMATRIX!L66=3,DYNAMICprerequisites!Q$1,"")))</f>
        <v/>
      </c>
      <c r="R69" s="219" t="str">
        <f>IF(MASTERprerequisitesMATRIX!M66=1,DYNAMICprerequisites!R$3,IF(MASTERprerequisitesMATRIX!M66=2,DYNAMICprerequisites!R$2,IF(MASTERprerequisitesMATRIX!M66=3,DYNAMICprerequisites!R$1,"")))</f>
        <v/>
      </c>
      <c r="S69" s="219" t="str">
        <f>IF(MASTERprerequisitesMATRIX!N66=1,DYNAMICprerequisites!S$3,IF(MASTERprerequisitesMATRIX!N66=2,DYNAMICprerequisites!S$2,IF(MASTERprerequisitesMATRIX!N66=3,DYNAMICprerequisites!S$1,"")))</f>
        <v/>
      </c>
      <c r="T69" s="219" t="str">
        <f>IF(MASTERprerequisitesMATRIX!O66=1,DYNAMICprerequisites!T$3,IF(MASTERprerequisitesMATRIX!O66=2,DYNAMICprerequisites!T$2,IF(MASTERprerequisitesMATRIX!O66=3,DYNAMICprerequisites!T$1,"")))</f>
        <v/>
      </c>
      <c r="U69" s="219" t="str">
        <f>IF(MASTERprerequisitesMATRIX!P66=1,DYNAMICprerequisites!U$3,IF(MASTERprerequisitesMATRIX!P66=2,DYNAMICprerequisites!U$2,IF(MASTERprerequisitesMATRIX!P66=3,DYNAMICprerequisites!U$1,"")))</f>
        <v/>
      </c>
      <c r="V69" s="219" t="str">
        <f>IF(MASTERprerequisitesMATRIX!Q66=1,DYNAMICprerequisites!V$3,IF(MASTERprerequisitesMATRIX!Q66=2,DYNAMICprerequisites!V$2,IF(MASTERprerequisitesMATRIX!Q66=3,DYNAMICprerequisites!V$1,"")))</f>
        <v/>
      </c>
      <c r="W69" s="219" t="str">
        <f>IF(MASTERprerequisitesMATRIX!R66=1,DYNAMICprerequisites!W$3,IF(MASTERprerequisitesMATRIX!R66=2,DYNAMICprerequisites!W$2,IF(MASTERprerequisitesMATRIX!R66=3,DYNAMICprerequisites!W$1,"")))</f>
        <v/>
      </c>
      <c r="X69" s="219" t="str">
        <f>IF(MASTERprerequisitesMATRIX!S66=1,DYNAMICprerequisites!X$3,IF(MASTERprerequisitesMATRIX!S66=2,DYNAMICprerequisites!X$2,IF(MASTERprerequisitesMATRIX!S66=3,DYNAMICprerequisites!X$1,"")))</f>
        <v/>
      </c>
      <c r="Y69" s="219" t="str">
        <f>IF(MASTERprerequisitesMATRIX!T66=1,DYNAMICprerequisites!Y$3,IF(MASTERprerequisitesMATRIX!T66=2,DYNAMICprerequisites!Y$2,IF(MASTERprerequisitesMATRIX!T66=3,DYNAMICprerequisites!Y$1,"")))</f>
        <v/>
      </c>
      <c r="Z69" s="219" t="str">
        <f>IF(MASTERprerequisitesMATRIX!U66=1,DYNAMICprerequisites!Z$3,IF(MASTERprerequisitesMATRIX!U66=2,DYNAMICprerequisites!Z$2,IF(MASTERprerequisitesMATRIX!U66=3,DYNAMICprerequisites!Z$1,"")))</f>
        <v/>
      </c>
      <c r="AA69" s="219" t="str">
        <f>IF(MASTERprerequisitesMATRIX!V66=1,DYNAMICprerequisites!AA$3,IF(MASTERprerequisitesMATRIX!V66=2,DYNAMICprerequisites!AA$2,IF(MASTERprerequisitesMATRIX!V66=3,DYNAMICprerequisites!AA$1,"")))</f>
        <v/>
      </c>
      <c r="AB69" s="219" t="str">
        <f>IF(MASTERprerequisitesMATRIX!W66=1,DYNAMICprerequisites!AB$3,IF(MASTERprerequisitesMATRIX!W66=2,DYNAMICprerequisites!AB$2,IF(MASTERprerequisitesMATRIX!W66=3,DYNAMICprerequisites!AB$1,"")))</f>
        <v/>
      </c>
      <c r="AC69" s="219" t="str">
        <f>IF(MASTERprerequisitesMATRIX!X66=1,DYNAMICprerequisites!AC$3,IF(MASTERprerequisitesMATRIX!X66=2,DYNAMICprerequisites!AC$2,IF(MASTERprerequisitesMATRIX!X66=3,DYNAMICprerequisites!AC$1,"")))</f>
        <v/>
      </c>
      <c r="AD69" s="219" t="str">
        <f>IF(MASTERprerequisitesMATRIX!Y66=1,DYNAMICprerequisites!AD$3,IF(MASTERprerequisitesMATRIX!Y66=2,DYNAMICprerequisites!AD$2,IF(MASTERprerequisitesMATRIX!Y66=3,DYNAMICprerequisites!AD$1,"")))</f>
        <v/>
      </c>
      <c r="AE69" s="219" t="str">
        <f>IF(MASTERprerequisitesMATRIX!Z66=1,DYNAMICprerequisites!AE$3,IF(MASTERprerequisitesMATRIX!Z66=2,DYNAMICprerequisites!AE$2,IF(MASTERprerequisitesMATRIX!Z66=3,DYNAMICprerequisites!AE$1,"")))</f>
        <v/>
      </c>
      <c r="AF69" s="219" t="str">
        <f>IF(MASTERprerequisitesMATRIX!AA66=1,DYNAMICprerequisites!AF$3,IF(MASTERprerequisitesMATRIX!AA66=2,DYNAMICprerequisites!AF$2,IF(MASTERprerequisitesMATRIX!AA66=3,DYNAMICprerequisites!AF$1,"")))</f>
        <v/>
      </c>
      <c r="AG69" s="219" t="str">
        <f>IF(MASTERprerequisitesMATRIX!AB66=1,DYNAMICprerequisites!AG$3,IF(MASTERprerequisitesMATRIX!AB66=2,DYNAMICprerequisites!AG$2,IF(MASTERprerequisitesMATRIX!AB66=3,DYNAMICprerequisites!AG$1,"")))</f>
        <v/>
      </c>
      <c r="AH69" s="218" t="str">
        <f ca="1">IF(MASTERprerequisitesMATRIX!AC66=1,DYNAMICprerequisites!AH$3,IF(MASTERprerequisitesMATRIX!AC66=2,DYNAMICprerequisites!AH$2,IF(MASTERprerequisitesMATRIX!AC66=3,DYNAMICprerequisites!AH$1,"")))</f>
        <v xml:space="preserve"> HEB 203 ("C" or better) </v>
      </c>
      <c r="AI69" s="219" t="str">
        <f>IF(MASTERprerequisitesMATRIX!AD66=1,DYNAMICprerequisites!AI$3,IF(MASTERprerequisitesMATRIX!AD66=2,DYNAMICprerequisites!AI$2,IF(MASTERprerequisitesMATRIX!AD66=3,DYNAMICprerequisites!AI$1,"")))</f>
        <v/>
      </c>
      <c r="AJ69" s="219" t="str">
        <f>IF(MASTERprerequisitesMATRIX!AE66=1,DYNAMICprerequisites!AJ$3,IF(MASTERprerequisitesMATRIX!AE66=2,DYNAMICprerequisites!AJ$2,IF(MASTERprerequisitesMATRIX!AE66=3,DYNAMICprerequisites!AJ$1,"")))</f>
        <v/>
      </c>
      <c r="AK69" s="219" t="str">
        <f>IF(MASTERprerequisitesMATRIX!AF66=1,DYNAMICprerequisites!AK$3,IF(MASTERprerequisitesMATRIX!AF66=2,DYNAMICprerequisites!AK$2,IF(MASTERprerequisitesMATRIX!AF66=3,DYNAMICprerequisites!AK$1,"")))</f>
        <v/>
      </c>
      <c r="AL69" s="219" t="str">
        <f>IF(MASTERprerequisitesMATRIX!AG66=1,DYNAMICprerequisites!AL$3,IF(MASTERprerequisitesMATRIX!AG66=2,DYNAMICprerequisites!AL$2,IF(MASTERprerequisitesMATRIX!AG66=3,DYNAMICprerequisites!AL$1,"")))</f>
        <v/>
      </c>
      <c r="AM69" s="219" t="str">
        <f>IF(MASTERprerequisitesMATRIX!AH66=1,DYNAMICprerequisites!AM$3,IF(MASTERprerequisitesMATRIX!AH66=2,DYNAMICprerequisites!AM$2,IF(MASTERprerequisitesMATRIX!AH66=3,DYNAMICprerequisites!AM$1,"")))</f>
        <v/>
      </c>
      <c r="AN69" s="219" t="str">
        <f>IF(MASTERprerequisitesMATRIX!AI66=1,DYNAMICprerequisites!AN$3,IF(MASTERprerequisitesMATRIX!AI66=2,DYNAMICprerequisites!AN$2,IF(MASTERprerequisitesMATRIX!AI66=3,DYNAMICprerequisites!AN$1,"")))</f>
        <v/>
      </c>
      <c r="AO69" s="219" t="str">
        <f>IF(MASTERprerequisitesMATRIX!AJ66=1,DYNAMICprerequisites!AO$3,IF(MASTERprerequisitesMATRIX!AJ66=2,DYNAMICprerequisites!AO$2,IF(MASTERprerequisitesMATRIX!AJ66=3,DYNAMICprerequisites!AO$1,"")))</f>
        <v/>
      </c>
      <c r="AP69" s="219" t="str">
        <f>IF(MASTERprerequisitesMATRIX!AK66=1,DYNAMICprerequisites!AP$3,IF(MASTERprerequisitesMATRIX!AK66=2,DYNAMICprerequisites!AP$2,IF(MASTERprerequisitesMATRIX!AK66=3,DYNAMICprerequisites!AP$1,"")))</f>
        <v/>
      </c>
      <c r="AQ69" s="219" t="str">
        <f>IF(MASTERprerequisitesMATRIX!AL66=1,DYNAMICprerequisites!AQ$3,IF(MASTERprerequisitesMATRIX!AL66=2,DYNAMICprerequisites!AQ$2,IF(MASTERprerequisitesMATRIX!AL66=3,DYNAMICprerequisites!AQ$1,"")))</f>
        <v/>
      </c>
      <c r="AR69" s="219" t="str">
        <f>IF(MASTERprerequisitesMATRIX!AM66=1,DYNAMICprerequisites!AR$3,IF(MASTERprerequisitesMATRIX!AM66=2,DYNAMICprerequisites!AR$2,IF(MASTERprerequisitesMATRIX!AM66=3,DYNAMICprerequisites!AR$1,"")))</f>
        <v/>
      </c>
      <c r="AS69" s="219" t="str">
        <f>IF(MASTERprerequisitesMATRIX!AN66=1,DYNAMICprerequisites!AS$3,IF(MASTERprerequisitesMATRIX!AN66=2,DYNAMICprerequisites!AS$2,IF(MASTERprerequisitesMATRIX!AN66=3,DYNAMICprerequisites!AS$1,"")))</f>
        <v/>
      </c>
      <c r="AT69" s="219" t="str">
        <f>IF(MASTERprerequisitesMATRIX!AO66=1,DYNAMICprerequisites!AT$3,IF(MASTERprerequisitesMATRIX!AO66=2,DYNAMICprerequisites!AT$2,IF(MASTERprerequisitesMATRIX!AO66=3,DYNAMICprerequisites!AT$1,"")))</f>
        <v/>
      </c>
      <c r="AU69" s="219" t="str">
        <f>IF(MASTERprerequisitesMATRIX!AP66=1,DYNAMICprerequisites!AU$3,IF(MASTERprerequisitesMATRIX!AP66=2,DYNAMICprerequisites!AU$2,IF(MASTERprerequisitesMATRIX!AP66=3,DYNAMICprerequisites!AU$1,"")))</f>
        <v/>
      </c>
      <c r="AV69" s="219" t="str">
        <f>IF(MASTERprerequisitesMATRIX!AQ66=1,DYNAMICprerequisites!AV$3,IF(MASTERprerequisitesMATRIX!AQ66=2,DYNAMICprerequisites!AV$2,IF(MASTERprerequisitesMATRIX!AQ66=3,DYNAMICprerequisites!AV$1,"")))</f>
        <v/>
      </c>
      <c r="AW69" s="219" t="str">
        <f>IF(MASTERprerequisitesMATRIX!AR66=1,DYNAMICprerequisites!AW$3,IF(MASTERprerequisitesMATRIX!AR66=2,DYNAMICprerequisites!AW$2,IF(MASTERprerequisitesMATRIX!AR66=3,DYNAMICprerequisites!AW$1,"")))</f>
        <v/>
      </c>
      <c r="AX69" s="219" t="str">
        <f>IF(MASTERprerequisitesMATRIX!AS66=1,DYNAMICprerequisites!AX$3,IF(MASTERprerequisitesMATRIX!AS66=2,DYNAMICprerequisites!AX$2,IF(MASTERprerequisitesMATRIX!AS66=3,DYNAMICprerequisites!AX$1,"")))</f>
        <v/>
      </c>
      <c r="AY69" s="219" t="str">
        <f>IF(MASTERprerequisitesMATRIX!AT66=1,DYNAMICprerequisites!AY$3,IF(MASTERprerequisitesMATRIX!AT66=2,DYNAMICprerequisites!AY$2,IF(MASTERprerequisitesMATRIX!AT66=3,DYNAMICprerequisites!AY$1,"")))</f>
        <v/>
      </c>
      <c r="AZ69" s="219" t="str">
        <f>IF(MASTERprerequisitesMATRIX!AU66=1,DYNAMICprerequisites!AZ$3,IF(MASTERprerequisitesMATRIX!AU66=2,DYNAMICprerequisites!AZ$2,IF(MASTERprerequisitesMATRIX!AU66=3,DYNAMICprerequisites!AZ$1,"")))</f>
        <v/>
      </c>
      <c r="BA69" s="219" t="str">
        <f>IF(MASTERprerequisitesMATRIX!AV66=1,DYNAMICprerequisites!BA$3,IF(MASTERprerequisitesMATRIX!AV66=2,DYNAMICprerequisites!BA$2,IF(MASTERprerequisitesMATRIX!AV66=3,DYNAMICprerequisites!BA$1,"")))</f>
        <v/>
      </c>
      <c r="BB69" s="219" t="str">
        <f>IF(MASTERprerequisitesMATRIX!AW66=1,DYNAMICprerequisites!BB$3,IF(MASTERprerequisitesMATRIX!AW66=2,DYNAMICprerequisites!BB$2,IF(MASTERprerequisitesMATRIX!AW66=3,DYNAMICprerequisites!BB$1,"")))</f>
        <v/>
      </c>
      <c r="BC69" s="219" t="str">
        <f>IF(MASTERprerequisitesMATRIX!AX66=1,DYNAMICprerequisites!BC$3,IF(MASTERprerequisitesMATRIX!AX66=2,DYNAMICprerequisites!BC$2,IF(MASTERprerequisitesMATRIX!AX66=3,DYNAMICprerequisites!BC$1,"")))</f>
        <v/>
      </c>
      <c r="BD69" s="219" t="str">
        <f>IF(MASTERprerequisitesMATRIX!AY66=1,DYNAMICprerequisites!BD$3,IF(MASTERprerequisitesMATRIX!AY66=2,DYNAMICprerequisites!BD$2,IF(MASTERprerequisitesMATRIX!AY66=3,DYNAMICprerequisites!BD$1,"")))</f>
        <v/>
      </c>
      <c r="BE69" s="219" t="str">
        <f>IF(MASTERprerequisitesMATRIX!AZ66=1,DYNAMICprerequisites!BE$3,IF(MASTERprerequisitesMATRIX!AZ66=2,DYNAMICprerequisites!BE$2,IF(MASTERprerequisitesMATRIX!AZ66=3,DYNAMICprerequisites!BE$1,"")))</f>
        <v/>
      </c>
      <c r="BF69" s="219" t="str">
        <f>IF(MASTERprerequisitesMATRIX!BA66=1,DYNAMICprerequisites!BF$3,IF(MASTERprerequisitesMATRIX!BA66=2,DYNAMICprerequisites!BF$2,IF(MASTERprerequisitesMATRIX!BA66=3,DYNAMICprerequisites!BF$1,"")))</f>
        <v/>
      </c>
      <c r="BG69" s="219" t="str">
        <f>IF(MASTERprerequisitesMATRIX!BB66=1,DYNAMICprerequisites!BG$3,IF(MASTERprerequisitesMATRIX!BB66=2,DYNAMICprerequisites!BG$2,IF(MASTERprerequisitesMATRIX!BB66=3,DYNAMICprerequisites!BG$1,"")))</f>
        <v/>
      </c>
      <c r="BH69" s="219" t="str">
        <f>IF(MASTERprerequisitesMATRIX!BC66=1,DYNAMICprerequisites!BH$3,IF(MASTERprerequisitesMATRIX!BC66=2,DYNAMICprerequisites!BH$2,IF(MASTERprerequisitesMATRIX!BC66=3,DYNAMICprerequisites!BH$1,"")))</f>
        <v/>
      </c>
      <c r="BI69" s="219" t="str">
        <f>IF(MASTERprerequisitesMATRIX!BD66=1,DYNAMICprerequisites!BI$3,IF(MASTERprerequisitesMATRIX!BD66=2,DYNAMICprerequisites!BI$2,IF(MASTERprerequisitesMATRIX!BD66=3,DYNAMICprerequisites!BI$1,"")))</f>
        <v/>
      </c>
      <c r="BJ69" s="219" t="str">
        <f>IF(MASTERprerequisitesMATRIX!BE66=1,DYNAMICprerequisites!BJ$3,IF(MASTERprerequisitesMATRIX!BE66=2,DYNAMICprerequisites!BJ$2,IF(MASTERprerequisitesMATRIX!BE66=3,DYNAMICprerequisites!BJ$1,"")))</f>
        <v/>
      </c>
      <c r="BK69" s="219" t="str">
        <f>IF(MASTERprerequisitesMATRIX!BF66=1,DYNAMICprerequisites!BK$3,IF(MASTERprerequisitesMATRIX!BF66=2,DYNAMICprerequisites!BK$2,IF(MASTERprerequisitesMATRIX!BF66=3,DYNAMICprerequisites!BK$1,"")))</f>
        <v/>
      </c>
      <c r="BL69" s="219" t="str">
        <f>IF(MASTERprerequisitesMATRIX!BG66=1,DYNAMICprerequisites!BL$3,IF(MASTERprerequisitesMATRIX!BG66=2,DYNAMICprerequisites!BL$2,IF(MASTERprerequisitesMATRIX!BG66=3,DYNAMICprerequisites!BL$1,"")))</f>
        <v/>
      </c>
      <c r="BM69" s="219" t="str">
        <f>IF(MASTERprerequisitesMATRIX!BH66=1,DYNAMICprerequisites!BM$3,IF(MASTERprerequisitesMATRIX!BH66=2,DYNAMICprerequisites!BM$2,IF(MASTERprerequisitesMATRIX!BH66=3,DYNAMICprerequisites!BM$1,"")))</f>
        <v/>
      </c>
      <c r="BN69" s="219" t="str">
        <f>IF(MASTERprerequisitesMATRIX!BI66=1,DYNAMICprerequisites!BN$3,IF(MASTERprerequisitesMATRIX!BI66=2,DYNAMICprerequisites!BN$2,IF(MASTERprerequisitesMATRIX!BI66=3,DYNAMICprerequisites!BN$1,"")))</f>
        <v/>
      </c>
      <c r="BO69" s="219" t="str">
        <f>IF(MASTERprerequisitesMATRIX!BJ66=1,DYNAMICprerequisites!BO$3,IF(MASTERprerequisitesMATRIX!BJ66=2,DYNAMICprerequisites!BO$2,IF(MASTERprerequisitesMATRIX!BJ66=3,DYNAMICprerequisites!BO$1,"")))</f>
        <v/>
      </c>
      <c r="BP69" s="219" t="str">
        <f>IF(MASTERprerequisitesMATRIX!BK66=1,DYNAMICprerequisites!BP$3,IF(MASTERprerequisitesMATRIX!BK66=2,DYNAMICprerequisites!BP$2,IF(MASTERprerequisitesMATRIX!BK66=3,DYNAMICprerequisites!BP$1,"")))</f>
        <v/>
      </c>
      <c r="BQ69" s="219" t="str">
        <f>IF(MASTERprerequisitesMATRIX!BL66=1,DYNAMICprerequisites!BQ$3,IF(MASTERprerequisitesMATRIX!BL66=2,DYNAMICprerequisites!BQ$2,IF(MASTERprerequisitesMATRIX!BL66=3,DYNAMICprerequisites!BQ$1,"")))</f>
        <v/>
      </c>
      <c r="BR69" s="219" t="str">
        <f>IF(MASTERprerequisitesMATRIX!BM66=1,DYNAMICprerequisites!BR$3,IF(MASTERprerequisitesMATRIX!BM66=2,DYNAMICprerequisites!BR$2,IF(MASTERprerequisitesMATRIX!BM66=3,DYNAMICprerequisites!BR$1,"")))</f>
        <v/>
      </c>
      <c r="BS69" s="219" t="str">
        <f>IF(MASTERprerequisitesMATRIX!BN66=1,DYNAMICprerequisites!BS$3,IF(MASTERprerequisitesMATRIX!BN66=2,DYNAMICprerequisites!BS$2,IF(MASTERprerequisitesMATRIX!BN66=3,DYNAMICprerequisites!BS$1,"")))</f>
        <v/>
      </c>
      <c r="BT69" s="219" t="str">
        <f>IF(MASTERprerequisitesMATRIX!BO66=1,DYNAMICprerequisites!BT$3,IF(MASTERprerequisitesMATRIX!BO66=2,DYNAMICprerequisites!BT$2,IF(MASTERprerequisitesMATRIX!BO66=3,DYNAMICprerequisites!BT$1,"")))</f>
        <v/>
      </c>
      <c r="BU69" s="219" t="str">
        <f>IF(MASTERprerequisitesMATRIX!BP66=1,DYNAMICprerequisites!BU$3,IF(MASTERprerequisitesMATRIX!BP66=2,DYNAMICprerequisites!BU$2,IF(MASTERprerequisitesMATRIX!BP66=3,DYNAMICprerequisites!BU$1,"")))</f>
        <v/>
      </c>
      <c r="BV69" s="219" t="str">
        <f>IF(MASTERprerequisitesMATRIX!BQ66=1,DYNAMICprerequisites!BV$3,IF(MASTERprerequisitesMATRIX!BQ66=2,DYNAMICprerequisites!BV$2,IF(MASTERprerequisitesMATRIX!BQ66=3,DYNAMICprerequisites!BV$1,"")))</f>
        <v/>
      </c>
      <c r="BW69" s="219" t="str">
        <f>IF(MASTERprerequisitesMATRIX!BR66=1,DYNAMICprerequisites!BW$3,IF(MASTERprerequisitesMATRIX!BR66=2,DYNAMICprerequisites!BW$2,IF(MASTERprerequisitesMATRIX!BR66=3,DYNAMICprerequisites!BW$1,"")))</f>
        <v/>
      </c>
      <c r="BX69" s="219" t="str">
        <f>IF(MASTERprerequisitesMATRIX!BS66=1,DYNAMICprerequisites!BX$3,IF(MASTERprerequisitesMATRIX!BS66=2,DYNAMICprerequisites!BX$2,IF(MASTERprerequisitesMATRIX!BS66=3,DYNAMICprerequisites!BX$1,"")))</f>
        <v/>
      </c>
      <c r="BY69" s="219" t="str">
        <f>IF(MASTERprerequisitesMATRIX!BT66=1,DYNAMICprerequisites!BY$3,IF(MASTERprerequisitesMATRIX!BT66=2,DYNAMICprerequisites!BY$2,IF(MASTERprerequisitesMATRIX!BT66=3,DYNAMICprerequisites!BY$1,"")))</f>
        <v/>
      </c>
      <c r="BZ69" s="219" t="str">
        <f>IF(MASTERprerequisitesMATRIX!BU66=1,DYNAMICprerequisites!BZ$3,IF(MASTERprerequisitesMATRIX!BU66=2,DYNAMICprerequisites!BZ$2,IF(MASTERprerequisitesMATRIX!BU66=3,DYNAMICprerequisites!BZ$1,"")))</f>
        <v/>
      </c>
      <c r="CA69" s="219"/>
      <c r="CB69" s="219"/>
      <c r="CC69" s="219"/>
      <c r="CD69" s="219"/>
      <c r="CE69" s="219"/>
      <c r="CF69" s="219"/>
      <c r="CG69" s="219"/>
      <c r="CH69" s="219"/>
      <c r="CI69" s="219"/>
      <c r="CJ69" s="219"/>
      <c r="CK69" s="219"/>
      <c r="CL69" s="219"/>
      <c r="CM69" s="219"/>
      <c r="CN69" s="219"/>
      <c r="CO69" s="219"/>
      <c r="CP69" s="219"/>
      <c r="CQ69" s="219"/>
      <c r="CR69" s="219"/>
      <c r="CS69" s="219"/>
      <c r="CT69" s="219"/>
      <c r="CU69" s="219"/>
      <c r="CV69" s="219"/>
      <c r="CW69" s="219"/>
      <c r="CX69" s="219"/>
      <c r="CY69" s="219"/>
      <c r="CZ69" s="219"/>
      <c r="DA69" s="219"/>
      <c r="DB69" s="219"/>
      <c r="DC69" s="219"/>
      <c r="DD69" s="219"/>
      <c r="DE69" s="219"/>
      <c r="DF69" s="219"/>
      <c r="DG69" s="219"/>
      <c r="DH69" s="219"/>
      <c r="DI69" s="219"/>
      <c r="DJ69" s="219"/>
      <c r="DK69" s="219"/>
      <c r="DL69" s="219"/>
      <c r="DM69" s="219"/>
      <c r="DN69" s="219"/>
      <c r="DO69" s="219"/>
      <c r="DP69" s="219"/>
      <c r="DQ69" s="219"/>
      <c r="DR69" s="219"/>
      <c r="DS69" s="219"/>
      <c r="DT69" s="219"/>
      <c r="DU69" s="219"/>
      <c r="DV69" s="219"/>
      <c r="DW69" s="219"/>
      <c r="DX69" s="219"/>
      <c r="DY69" s="219"/>
      <c r="DZ69" s="219"/>
      <c r="EA69" s="219"/>
      <c r="EB69" s="219"/>
      <c r="EC69" s="219"/>
      <c r="ED69" s="219"/>
      <c r="EE69" s="219"/>
      <c r="EF69" s="219"/>
      <c r="EG69" s="219"/>
      <c r="EH69" s="219"/>
      <c r="EI69" s="219"/>
      <c r="EJ69" s="219"/>
      <c r="EK69" s="219"/>
      <c r="EL69" s="219"/>
      <c r="EM69" s="219"/>
      <c r="EN69" s="219"/>
      <c r="EO69" s="219"/>
      <c r="EP69" s="219"/>
      <c r="EQ69" s="219"/>
      <c r="ER69" s="219"/>
      <c r="ES69" s="219"/>
      <c r="ET69" s="219"/>
      <c r="EU69" s="219"/>
      <c r="EV69" s="219"/>
      <c r="EW69" s="219"/>
      <c r="EX69" s="219"/>
      <c r="EY69" s="219"/>
      <c r="EZ69" s="219"/>
      <c r="FA69" s="219"/>
      <c r="FB69" s="219"/>
      <c r="FC69" s="219"/>
      <c r="FD69" s="219"/>
      <c r="FE69" s="219"/>
      <c r="FF69" s="219"/>
      <c r="FG69" s="219"/>
      <c r="FH69" s="219"/>
      <c r="FI69" s="219"/>
      <c r="FJ69" s="219"/>
      <c r="FK69" s="219"/>
      <c r="FL69" s="219"/>
      <c r="FM69" s="219"/>
      <c r="FN69" s="219"/>
      <c r="FO69" s="219"/>
      <c r="FP69" s="219"/>
      <c r="FQ69" s="219"/>
      <c r="FR69" s="219"/>
      <c r="FS69" s="219"/>
      <c r="FT69" s="219"/>
      <c r="FU69" s="219"/>
      <c r="FV69" s="219"/>
      <c r="FW69" s="219"/>
      <c r="FX69" s="219"/>
      <c r="FY69" s="219"/>
      <c r="FZ69" s="219"/>
      <c r="GA69" s="219"/>
      <c r="GB69" s="219"/>
      <c r="GC69" s="219"/>
      <c r="GD69" s="219"/>
      <c r="GE69" s="219"/>
      <c r="GF69" s="219"/>
      <c r="GG69" s="219"/>
      <c r="GH69" s="219"/>
      <c r="GI69" s="219"/>
      <c r="GJ69" s="219"/>
      <c r="GK69" s="219"/>
      <c r="GL69" s="219"/>
      <c r="GM69" s="219"/>
      <c r="GN69" s="219"/>
      <c r="GO69" s="219"/>
      <c r="GP69" s="219"/>
      <c r="GQ69" s="219"/>
      <c r="GR69" s="219"/>
      <c r="GS69" s="219"/>
      <c r="GT69" s="219"/>
      <c r="GU69" s="219"/>
      <c r="GV69" s="219"/>
      <c r="GW69" s="219"/>
      <c r="GX69" s="219"/>
      <c r="GY69" s="219"/>
      <c r="GZ69" s="219"/>
      <c r="HA69" s="219"/>
      <c r="HB69" s="219"/>
      <c r="HC69" s="219"/>
      <c r="HD69" s="219"/>
      <c r="HE69" s="219"/>
      <c r="HF69" s="219"/>
      <c r="HG69" s="219"/>
      <c r="HH69" s="219"/>
      <c r="HI69" s="219"/>
      <c r="HJ69" s="219"/>
      <c r="HK69" s="219"/>
      <c r="HL69" s="219"/>
      <c r="HM69" s="219"/>
      <c r="HN69" s="219"/>
      <c r="HO69" s="219"/>
      <c r="HP69" s="219"/>
      <c r="HQ69" s="219"/>
      <c r="HR69" s="219"/>
      <c r="HS69" s="219"/>
      <c r="HT69" s="219"/>
      <c r="HU69" s="219"/>
      <c r="HV69" s="219"/>
      <c r="HW69" s="219"/>
      <c r="HX69" s="219"/>
      <c r="HY69" s="219"/>
      <c r="HZ69" s="219"/>
      <c r="IA69" s="219"/>
      <c r="IB69" s="219"/>
      <c r="IC69" s="219"/>
      <c r="ID69" s="219"/>
      <c r="IE69" s="219"/>
      <c r="IF69" s="219"/>
      <c r="IG69" s="219"/>
      <c r="IH69" s="219"/>
      <c r="II69" s="219"/>
      <c r="IJ69" s="219"/>
      <c r="IK69" s="219"/>
      <c r="IL69" s="219"/>
      <c r="IM69" s="219"/>
      <c r="IN69" s="219"/>
      <c r="IO69" s="219"/>
      <c r="IP69" s="219"/>
      <c r="IQ69" s="219"/>
      <c r="IR69" s="219"/>
      <c r="IS69" s="219"/>
      <c r="IT69" s="219"/>
      <c r="IU69" s="219"/>
      <c r="IV69" s="219"/>
      <c r="IW69" s="219"/>
      <c r="IX69" s="219"/>
      <c r="IY69" s="219"/>
      <c r="IZ69" s="219"/>
      <c r="JA69" s="219"/>
      <c r="JB69" s="219"/>
      <c r="JC69" s="219"/>
      <c r="JD69" s="219"/>
      <c r="JE69" s="219"/>
      <c r="JF69" s="219"/>
      <c r="JG69" s="219"/>
      <c r="JH69" s="219"/>
      <c r="JI69" s="219"/>
      <c r="JJ69" s="219"/>
      <c r="JK69" s="219"/>
      <c r="JL69" s="219"/>
      <c r="JM69" s="219"/>
      <c r="JN69" s="219"/>
      <c r="JO69" s="219"/>
      <c r="JP69" s="219"/>
      <c r="JQ69" s="219"/>
      <c r="JR69" s="219"/>
      <c r="JS69" s="219"/>
      <c r="JT69" s="219"/>
      <c r="JU69" s="219"/>
      <c r="JV69" s="219"/>
      <c r="JW69" s="219"/>
      <c r="JX69" s="219"/>
      <c r="JY69" s="219"/>
      <c r="JZ69" s="219"/>
      <c r="KA69" s="219"/>
      <c r="KB69" s="219"/>
      <c r="KC69" s="219"/>
      <c r="KD69" s="219"/>
      <c r="KE69" s="219"/>
      <c r="KF69" s="219"/>
      <c r="KG69" s="219"/>
      <c r="KH69" s="219"/>
      <c r="KI69" s="219"/>
      <c r="KJ69" s="219"/>
      <c r="KK69" s="219"/>
      <c r="KL69" s="219"/>
      <c r="KM69" s="219"/>
      <c r="KN69" s="219"/>
      <c r="KO69" s="219"/>
      <c r="KP69" s="219"/>
      <c r="KQ69" s="219"/>
      <c r="KR69" s="219"/>
      <c r="KS69" s="219"/>
      <c r="KT69" s="219"/>
      <c r="KU69" s="219"/>
      <c r="KV69" s="219"/>
      <c r="KW69" s="219"/>
      <c r="KX69" s="219"/>
      <c r="KY69" s="219"/>
      <c r="KZ69" s="219"/>
      <c r="LA69" s="219"/>
      <c r="LB69" s="219"/>
      <c r="LC69" s="219"/>
      <c r="LD69" s="219"/>
      <c r="LE69" s="219"/>
    </row>
    <row r="70" spans="1:317" x14ac:dyDescent="0.25">
      <c r="A70" s="214" t="str">
        <f t="shared" si="8"/>
        <v>HEB 301</v>
      </c>
      <c r="B70" s="214" t="str">
        <f t="shared" si="9"/>
        <v>VAR</v>
      </c>
      <c r="C70" s="214" t="str">
        <f t="shared" si="10"/>
        <v>Hebrew Conversation/Grammar</v>
      </c>
      <c r="D70" s="214" t="str">
        <f t="shared" si="11"/>
        <v>HEB 204</v>
      </c>
      <c r="E70" s="214" t="str">
        <f t="shared" ca="1" si="12"/>
        <v>HEB 204</v>
      </c>
      <c r="F70" s="211" t="str">
        <f>MASTERprerequisitesMATRIX!A67</f>
        <v>HEB 301</v>
      </c>
      <c r="G70" s="211" t="str">
        <f>MASTERprerequisitesMATRIX!B67</f>
        <v>VAR</v>
      </c>
      <c r="H70" s="211" t="str">
        <f>MASTERprerequisitesMATRIX!C67</f>
        <v>Hebrew Conversation/Grammar</v>
      </c>
      <c r="I70" s="211" t="str">
        <f>MASTERprerequisitesMATRIX!D67</f>
        <v>HEB 204</v>
      </c>
      <c r="J70" s="218" t="str">
        <f>IF(MASTERprerequisitesMATRIX!E67=1,DYNAMICprerequisites!J$3,IF(MASTERprerequisitesMATRIX!E67=2,DYNAMICprerequisites!J$2,IF(MASTERprerequisitesMATRIX!E67=3,DYNAMICprerequisites!J$1,"")))</f>
        <v/>
      </c>
      <c r="K70" s="219" t="str">
        <f>IF(MASTERprerequisitesMATRIX!F67=1,DYNAMICprerequisites!K$3,IF(MASTERprerequisitesMATRIX!F67=2,DYNAMICprerequisites!K$2,IF(MASTERprerequisitesMATRIX!F67=3,DYNAMICprerequisites!K$1,"")))</f>
        <v/>
      </c>
      <c r="L70" s="219" t="str">
        <f>IF(MASTERprerequisitesMATRIX!G67=1,DYNAMICprerequisites!L$3,IF(MASTERprerequisitesMATRIX!G67=2,DYNAMICprerequisites!L$2,IF(MASTERprerequisitesMATRIX!G67=3,DYNAMICprerequisites!L$1,"")))</f>
        <v/>
      </c>
      <c r="M70" s="219" t="str">
        <f>IF(MASTERprerequisitesMATRIX!H67=1,DYNAMICprerequisites!M$3,IF(MASTERprerequisitesMATRIX!H67=2,DYNAMICprerequisites!M$2,IF(MASTERprerequisitesMATRIX!H67=3,DYNAMICprerequisites!M$1,"")))</f>
        <v/>
      </c>
      <c r="N70" s="219" t="str">
        <f>IF(MASTERprerequisitesMATRIX!I67=1,DYNAMICprerequisites!N$3,IF(MASTERprerequisitesMATRIX!I67=2,DYNAMICprerequisites!N$2,IF(MASTERprerequisitesMATRIX!I67=3,DYNAMICprerequisites!N$1,"")))</f>
        <v/>
      </c>
      <c r="O70" s="219" t="str">
        <f>IF(MASTERprerequisitesMATRIX!J67=1,DYNAMICprerequisites!O$3,IF(MASTERprerequisitesMATRIX!J67=2,DYNAMICprerequisites!O$2,IF(MASTERprerequisitesMATRIX!J67=3,DYNAMICprerequisites!O$1,"")))</f>
        <v/>
      </c>
      <c r="P70" s="219" t="str">
        <f>IF(MASTERprerequisitesMATRIX!K67=1,DYNAMICprerequisites!P$3,IF(MASTERprerequisitesMATRIX!K67=2,DYNAMICprerequisites!P$2,IF(MASTERprerequisitesMATRIX!K67=3,DYNAMICprerequisites!P$1,"")))</f>
        <v/>
      </c>
      <c r="Q70" s="219" t="str">
        <f>IF(MASTERprerequisitesMATRIX!L67=1,DYNAMICprerequisites!Q$3,IF(MASTERprerequisitesMATRIX!L67=2,DYNAMICprerequisites!Q$2,IF(MASTERprerequisitesMATRIX!L67=3,DYNAMICprerequisites!Q$1,"")))</f>
        <v/>
      </c>
      <c r="R70" s="219" t="str">
        <f>IF(MASTERprerequisitesMATRIX!M67=1,DYNAMICprerequisites!R$3,IF(MASTERprerequisitesMATRIX!M67=2,DYNAMICprerequisites!R$2,IF(MASTERprerequisitesMATRIX!M67=3,DYNAMICprerequisites!R$1,"")))</f>
        <v/>
      </c>
      <c r="S70" s="219" t="str">
        <f>IF(MASTERprerequisitesMATRIX!N67=1,DYNAMICprerequisites!S$3,IF(MASTERprerequisitesMATRIX!N67=2,DYNAMICprerequisites!S$2,IF(MASTERprerequisitesMATRIX!N67=3,DYNAMICprerequisites!S$1,"")))</f>
        <v/>
      </c>
      <c r="T70" s="219" t="str">
        <f>IF(MASTERprerequisitesMATRIX!O67=1,DYNAMICprerequisites!T$3,IF(MASTERprerequisitesMATRIX!O67=2,DYNAMICprerequisites!T$2,IF(MASTERprerequisitesMATRIX!O67=3,DYNAMICprerequisites!T$1,"")))</f>
        <v/>
      </c>
      <c r="U70" s="219" t="str">
        <f>IF(MASTERprerequisitesMATRIX!P67=1,DYNAMICprerequisites!U$3,IF(MASTERprerequisitesMATRIX!P67=2,DYNAMICprerequisites!U$2,IF(MASTERprerequisitesMATRIX!P67=3,DYNAMICprerequisites!U$1,"")))</f>
        <v/>
      </c>
      <c r="V70" s="219" t="str">
        <f>IF(MASTERprerequisitesMATRIX!Q67=1,DYNAMICprerequisites!V$3,IF(MASTERprerequisitesMATRIX!Q67=2,DYNAMICprerequisites!V$2,IF(MASTERprerequisitesMATRIX!Q67=3,DYNAMICprerequisites!V$1,"")))</f>
        <v/>
      </c>
      <c r="W70" s="219" t="str">
        <f>IF(MASTERprerequisitesMATRIX!R67=1,DYNAMICprerequisites!W$3,IF(MASTERprerequisitesMATRIX!R67=2,DYNAMICprerequisites!W$2,IF(MASTERprerequisitesMATRIX!R67=3,DYNAMICprerequisites!W$1,"")))</f>
        <v/>
      </c>
      <c r="X70" s="219" t="str">
        <f>IF(MASTERprerequisitesMATRIX!S67=1,DYNAMICprerequisites!X$3,IF(MASTERprerequisitesMATRIX!S67=2,DYNAMICprerequisites!X$2,IF(MASTERprerequisitesMATRIX!S67=3,DYNAMICprerequisites!X$1,"")))</f>
        <v/>
      </c>
      <c r="Y70" s="219" t="str">
        <f>IF(MASTERprerequisitesMATRIX!T67=1,DYNAMICprerequisites!Y$3,IF(MASTERprerequisitesMATRIX!T67=2,DYNAMICprerequisites!Y$2,IF(MASTERprerequisitesMATRIX!T67=3,DYNAMICprerequisites!Y$1,"")))</f>
        <v/>
      </c>
      <c r="Z70" s="219" t="str">
        <f>IF(MASTERprerequisitesMATRIX!U67=1,DYNAMICprerequisites!Z$3,IF(MASTERprerequisitesMATRIX!U67=2,DYNAMICprerequisites!Z$2,IF(MASTERprerequisitesMATRIX!U67=3,DYNAMICprerequisites!Z$1,"")))</f>
        <v/>
      </c>
      <c r="AA70" s="219" t="str">
        <f>IF(MASTERprerequisitesMATRIX!V67=1,DYNAMICprerequisites!AA$3,IF(MASTERprerequisitesMATRIX!V67=2,DYNAMICprerequisites!AA$2,IF(MASTERprerequisitesMATRIX!V67=3,DYNAMICprerequisites!AA$1,"")))</f>
        <v/>
      </c>
      <c r="AB70" s="219" t="str">
        <f>IF(MASTERprerequisitesMATRIX!W67=1,DYNAMICprerequisites!AB$3,IF(MASTERprerequisitesMATRIX!W67=2,DYNAMICprerequisites!AB$2,IF(MASTERprerequisitesMATRIX!W67=3,DYNAMICprerequisites!AB$1,"")))</f>
        <v/>
      </c>
      <c r="AC70" s="219" t="str">
        <f>IF(MASTERprerequisitesMATRIX!X67=1,DYNAMICprerequisites!AC$3,IF(MASTERprerequisitesMATRIX!X67=2,DYNAMICprerequisites!AC$2,IF(MASTERprerequisitesMATRIX!X67=3,DYNAMICprerequisites!AC$1,"")))</f>
        <v/>
      </c>
      <c r="AD70" s="219" t="str">
        <f>IF(MASTERprerequisitesMATRIX!Y67=1,DYNAMICprerequisites!AD$3,IF(MASTERprerequisitesMATRIX!Y67=2,DYNAMICprerequisites!AD$2,IF(MASTERprerequisitesMATRIX!Y67=3,DYNAMICprerequisites!AD$1,"")))</f>
        <v/>
      </c>
      <c r="AE70" s="219" t="str">
        <f>IF(MASTERprerequisitesMATRIX!Z67=1,DYNAMICprerequisites!AE$3,IF(MASTERprerequisitesMATRIX!Z67=2,DYNAMICprerequisites!AE$2,IF(MASTERprerequisitesMATRIX!Z67=3,DYNAMICprerequisites!AE$1,"")))</f>
        <v/>
      </c>
      <c r="AF70" s="219" t="str">
        <f>IF(MASTERprerequisitesMATRIX!AA67=1,DYNAMICprerequisites!AF$3,IF(MASTERprerequisitesMATRIX!AA67=2,DYNAMICprerequisites!AF$2,IF(MASTERprerequisitesMATRIX!AA67=3,DYNAMICprerequisites!AF$1,"")))</f>
        <v/>
      </c>
      <c r="AG70" s="219" t="str">
        <f>IF(MASTERprerequisitesMATRIX!AB67=1,DYNAMICprerequisites!AG$3,IF(MASTERprerequisitesMATRIX!AB67=2,DYNAMICprerequisites!AG$2,IF(MASTERprerequisitesMATRIX!AB67=3,DYNAMICprerequisites!AG$1,"")))</f>
        <v/>
      </c>
      <c r="AH70" s="219" t="str">
        <f>IF(MASTERprerequisitesMATRIX!AC67=1,DYNAMICprerequisites!AH$3,IF(MASTERprerequisitesMATRIX!AC67=2,DYNAMICprerequisites!AH$2,IF(MASTERprerequisitesMATRIX!AC67=3,DYNAMICprerequisites!AH$1,"")))</f>
        <v/>
      </c>
      <c r="AI70" s="218" t="str">
        <f ca="1">IF(MASTERprerequisitesMATRIX!AD67=1,DYNAMICprerequisites!AI$3,IF(MASTERprerequisitesMATRIX!AD67=2,DYNAMICprerequisites!AI$2,IF(MASTERprerequisitesMATRIX!AD67=3,DYNAMICprerequisites!AI$1,"")))</f>
        <v xml:space="preserve"> HEB 204 </v>
      </c>
      <c r="AJ70" s="219" t="str">
        <f>IF(MASTERprerequisitesMATRIX!AE67=1,DYNAMICprerequisites!AJ$3,IF(MASTERprerequisitesMATRIX!AE67=2,DYNAMICprerequisites!AJ$2,IF(MASTERprerequisitesMATRIX!AE67=3,DYNAMICprerequisites!AJ$1,"")))</f>
        <v/>
      </c>
      <c r="AK70" s="219" t="str">
        <f>IF(MASTERprerequisitesMATRIX!AF67=1,DYNAMICprerequisites!AK$3,IF(MASTERprerequisitesMATRIX!AF67=2,DYNAMICprerequisites!AK$2,IF(MASTERprerequisitesMATRIX!AF67=3,DYNAMICprerequisites!AK$1,"")))</f>
        <v/>
      </c>
      <c r="AL70" s="219" t="str">
        <f>IF(MASTERprerequisitesMATRIX!AG67=1,DYNAMICprerequisites!AL$3,IF(MASTERprerequisitesMATRIX!AG67=2,DYNAMICprerequisites!AL$2,IF(MASTERprerequisitesMATRIX!AG67=3,DYNAMICprerequisites!AL$1,"")))</f>
        <v/>
      </c>
      <c r="AM70" s="219" t="str">
        <f>IF(MASTERprerequisitesMATRIX!AH67=1,DYNAMICprerequisites!AM$3,IF(MASTERprerequisitesMATRIX!AH67=2,DYNAMICprerequisites!AM$2,IF(MASTERprerequisitesMATRIX!AH67=3,DYNAMICprerequisites!AM$1,"")))</f>
        <v/>
      </c>
      <c r="AN70" s="219" t="str">
        <f>IF(MASTERprerequisitesMATRIX!AI67=1,DYNAMICprerequisites!AN$3,IF(MASTERprerequisitesMATRIX!AI67=2,DYNAMICprerequisites!AN$2,IF(MASTERprerequisitesMATRIX!AI67=3,DYNAMICprerequisites!AN$1,"")))</f>
        <v/>
      </c>
      <c r="AO70" s="219" t="str">
        <f>IF(MASTERprerequisitesMATRIX!AJ67=1,DYNAMICprerequisites!AO$3,IF(MASTERprerequisitesMATRIX!AJ67=2,DYNAMICprerequisites!AO$2,IF(MASTERprerequisitesMATRIX!AJ67=3,DYNAMICprerequisites!AO$1,"")))</f>
        <v/>
      </c>
      <c r="AP70" s="219" t="str">
        <f>IF(MASTERprerequisitesMATRIX!AK67=1,DYNAMICprerequisites!AP$3,IF(MASTERprerequisitesMATRIX!AK67=2,DYNAMICprerequisites!AP$2,IF(MASTERprerequisitesMATRIX!AK67=3,DYNAMICprerequisites!AP$1,"")))</f>
        <v/>
      </c>
      <c r="AQ70" s="219" t="str">
        <f>IF(MASTERprerequisitesMATRIX!AL67=1,DYNAMICprerequisites!AQ$3,IF(MASTERprerequisitesMATRIX!AL67=2,DYNAMICprerequisites!AQ$2,IF(MASTERprerequisitesMATRIX!AL67=3,DYNAMICprerequisites!AQ$1,"")))</f>
        <v/>
      </c>
      <c r="AR70" s="219" t="str">
        <f>IF(MASTERprerequisitesMATRIX!AM67=1,DYNAMICprerequisites!AR$3,IF(MASTERprerequisitesMATRIX!AM67=2,DYNAMICprerequisites!AR$2,IF(MASTERprerequisitesMATRIX!AM67=3,DYNAMICprerequisites!AR$1,"")))</f>
        <v/>
      </c>
      <c r="AS70" s="219" t="str">
        <f>IF(MASTERprerequisitesMATRIX!AN67=1,DYNAMICprerequisites!AS$3,IF(MASTERprerequisitesMATRIX!AN67=2,DYNAMICprerequisites!AS$2,IF(MASTERprerequisitesMATRIX!AN67=3,DYNAMICprerequisites!AS$1,"")))</f>
        <v/>
      </c>
      <c r="AT70" s="219" t="str">
        <f>IF(MASTERprerequisitesMATRIX!AO67=1,DYNAMICprerequisites!AT$3,IF(MASTERprerequisitesMATRIX!AO67=2,DYNAMICprerequisites!AT$2,IF(MASTERprerequisitesMATRIX!AO67=3,DYNAMICprerequisites!AT$1,"")))</f>
        <v/>
      </c>
      <c r="AU70" s="219" t="str">
        <f>IF(MASTERprerequisitesMATRIX!AP67=1,DYNAMICprerequisites!AU$3,IF(MASTERprerequisitesMATRIX!AP67=2,DYNAMICprerequisites!AU$2,IF(MASTERprerequisitesMATRIX!AP67=3,DYNAMICprerequisites!AU$1,"")))</f>
        <v/>
      </c>
      <c r="AV70" s="219" t="str">
        <f>IF(MASTERprerequisitesMATRIX!AQ67=1,DYNAMICprerequisites!AV$3,IF(MASTERprerequisitesMATRIX!AQ67=2,DYNAMICprerequisites!AV$2,IF(MASTERprerequisitesMATRIX!AQ67=3,DYNAMICprerequisites!AV$1,"")))</f>
        <v/>
      </c>
      <c r="AW70" s="219" t="str">
        <f>IF(MASTERprerequisitesMATRIX!AR67=1,DYNAMICprerequisites!AW$3,IF(MASTERprerequisitesMATRIX!AR67=2,DYNAMICprerequisites!AW$2,IF(MASTERprerequisitesMATRIX!AR67=3,DYNAMICprerequisites!AW$1,"")))</f>
        <v/>
      </c>
      <c r="AX70" s="219" t="str">
        <f>IF(MASTERprerequisitesMATRIX!AS67=1,DYNAMICprerequisites!AX$3,IF(MASTERprerequisitesMATRIX!AS67=2,DYNAMICprerequisites!AX$2,IF(MASTERprerequisitesMATRIX!AS67=3,DYNAMICprerequisites!AX$1,"")))</f>
        <v/>
      </c>
      <c r="AY70" s="219" t="str">
        <f>IF(MASTERprerequisitesMATRIX!AT67=1,DYNAMICprerequisites!AY$3,IF(MASTERprerequisitesMATRIX!AT67=2,DYNAMICprerequisites!AY$2,IF(MASTERprerequisitesMATRIX!AT67=3,DYNAMICprerequisites!AY$1,"")))</f>
        <v/>
      </c>
      <c r="AZ70" s="219" t="str">
        <f>IF(MASTERprerequisitesMATRIX!AU67=1,DYNAMICprerequisites!AZ$3,IF(MASTERprerequisitesMATRIX!AU67=2,DYNAMICprerequisites!AZ$2,IF(MASTERprerequisitesMATRIX!AU67=3,DYNAMICprerequisites!AZ$1,"")))</f>
        <v/>
      </c>
      <c r="BA70" s="219" t="str">
        <f>IF(MASTERprerequisitesMATRIX!AV67=1,DYNAMICprerequisites!BA$3,IF(MASTERprerequisitesMATRIX!AV67=2,DYNAMICprerequisites!BA$2,IF(MASTERprerequisitesMATRIX!AV67=3,DYNAMICprerequisites!BA$1,"")))</f>
        <v/>
      </c>
      <c r="BB70" s="219" t="str">
        <f>IF(MASTERprerequisitesMATRIX!AW67=1,DYNAMICprerequisites!BB$3,IF(MASTERprerequisitesMATRIX!AW67=2,DYNAMICprerequisites!BB$2,IF(MASTERprerequisitesMATRIX!AW67=3,DYNAMICprerequisites!BB$1,"")))</f>
        <v/>
      </c>
      <c r="BC70" s="219" t="str">
        <f>IF(MASTERprerequisitesMATRIX!AX67=1,DYNAMICprerequisites!BC$3,IF(MASTERprerequisitesMATRIX!AX67=2,DYNAMICprerequisites!BC$2,IF(MASTERprerequisitesMATRIX!AX67=3,DYNAMICprerequisites!BC$1,"")))</f>
        <v/>
      </c>
      <c r="BD70" s="219" t="str">
        <f>IF(MASTERprerequisitesMATRIX!AY67=1,DYNAMICprerequisites!BD$3,IF(MASTERprerequisitesMATRIX!AY67=2,DYNAMICprerequisites!BD$2,IF(MASTERprerequisitesMATRIX!AY67=3,DYNAMICprerequisites!BD$1,"")))</f>
        <v/>
      </c>
      <c r="BE70" s="219" t="str">
        <f>IF(MASTERprerequisitesMATRIX!AZ67=1,DYNAMICprerequisites!BE$3,IF(MASTERprerequisitesMATRIX!AZ67=2,DYNAMICprerequisites!BE$2,IF(MASTERprerequisitesMATRIX!AZ67=3,DYNAMICprerequisites!BE$1,"")))</f>
        <v/>
      </c>
      <c r="BF70" s="219" t="str">
        <f>IF(MASTERprerequisitesMATRIX!BA67=1,DYNAMICprerequisites!BF$3,IF(MASTERprerequisitesMATRIX!BA67=2,DYNAMICprerequisites!BF$2,IF(MASTERprerequisitesMATRIX!BA67=3,DYNAMICprerequisites!BF$1,"")))</f>
        <v/>
      </c>
      <c r="BG70" s="219" t="str">
        <f>IF(MASTERprerequisitesMATRIX!BB67=1,DYNAMICprerequisites!BG$3,IF(MASTERprerequisitesMATRIX!BB67=2,DYNAMICprerequisites!BG$2,IF(MASTERprerequisitesMATRIX!BB67=3,DYNAMICprerequisites!BG$1,"")))</f>
        <v/>
      </c>
      <c r="BH70" s="219" t="str">
        <f>IF(MASTERprerequisitesMATRIX!BC67=1,DYNAMICprerequisites!BH$3,IF(MASTERprerequisitesMATRIX!BC67=2,DYNAMICprerequisites!BH$2,IF(MASTERprerequisitesMATRIX!BC67=3,DYNAMICprerequisites!BH$1,"")))</f>
        <v/>
      </c>
      <c r="BI70" s="219" t="str">
        <f>IF(MASTERprerequisitesMATRIX!BD67=1,DYNAMICprerequisites!BI$3,IF(MASTERprerequisitesMATRIX!BD67=2,DYNAMICprerequisites!BI$2,IF(MASTERprerequisitesMATRIX!BD67=3,DYNAMICprerequisites!BI$1,"")))</f>
        <v/>
      </c>
      <c r="BJ70" s="219" t="str">
        <f>IF(MASTERprerequisitesMATRIX!BE67=1,DYNAMICprerequisites!BJ$3,IF(MASTERprerequisitesMATRIX!BE67=2,DYNAMICprerequisites!BJ$2,IF(MASTERprerequisitesMATRIX!BE67=3,DYNAMICprerequisites!BJ$1,"")))</f>
        <v/>
      </c>
      <c r="BK70" s="219" t="str">
        <f>IF(MASTERprerequisitesMATRIX!BF67=1,DYNAMICprerequisites!BK$3,IF(MASTERprerequisitesMATRIX!BF67=2,DYNAMICprerequisites!BK$2,IF(MASTERprerequisitesMATRIX!BF67=3,DYNAMICprerequisites!BK$1,"")))</f>
        <v/>
      </c>
      <c r="BL70" s="219" t="str">
        <f>IF(MASTERprerequisitesMATRIX!BG67=1,DYNAMICprerequisites!BL$3,IF(MASTERprerequisitesMATRIX!BG67=2,DYNAMICprerequisites!BL$2,IF(MASTERprerequisitesMATRIX!BG67=3,DYNAMICprerequisites!BL$1,"")))</f>
        <v/>
      </c>
      <c r="BM70" s="219" t="str">
        <f>IF(MASTERprerequisitesMATRIX!BH67=1,DYNAMICprerequisites!BM$3,IF(MASTERprerequisitesMATRIX!BH67=2,DYNAMICprerequisites!BM$2,IF(MASTERprerequisitesMATRIX!BH67=3,DYNAMICprerequisites!BM$1,"")))</f>
        <v/>
      </c>
      <c r="BN70" s="219" t="str">
        <f>IF(MASTERprerequisitesMATRIX!BI67=1,DYNAMICprerequisites!BN$3,IF(MASTERprerequisitesMATRIX!BI67=2,DYNAMICprerequisites!BN$2,IF(MASTERprerequisitesMATRIX!BI67=3,DYNAMICprerequisites!BN$1,"")))</f>
        <v/>
      </c>
      <c r="BO70" s="219" t="str">
        <f>IF(MASTERprerequisitesMATRIX!BJ67=1,DYNAMICprerequisites!BO$3,IF(MASTERprerequisitesMATRIX!BJ67=2,DYNAMICprerequisites!BO$2,IF(MASTERprerequisitesMATRIX!BJ67=3,DYNAMICprerequisites!BO$1,"")))</f>
        <v/>
      </c>
      <c r="BP70" s="219" t="str">
        <f>IF(MASTERprerequisitesMATRIX!BK67=1,DYNAMICprerequisites!BP$3,IF(MASTERprerequisitesMATRIX!BK67=2,DYNAMICprerequisites!BP$2,IF(MASTERprerequisitesMATRIX!BK67=3,DYNAMICprerequisites!BP$1,"")))</f>
        <v/>
      </c>
      <c r="BQ70" s="219" t="str">
        <f>IF(MASTERprerequisitesMATRIX!BL67=1,DYNAMICprerequisites!BQ$3,IF(MASTERprerequisitesMATRIX!BL67=2,DYNAMICprerequisites!BQ$2,IF(MASTERprerequisitesMATRIX!BL67=3,DYNAMICprerequisites!BQ$1,"")))</f>
        <v/>
      </c>
      <c r="BR70" s="219" t="str">
        <f>IF(MASTERprerequisitesMATRIX!BM67=1,DYNAMICprerequisites!BR$3,IF(MASTERprerequisitesMATRIX!BM67=2,DYNAMICprerequisites!BR$2,IF(MASTERprerequisitesMATRIX!BM67=3,DYNAMICprerequisites!BR$1,"")))</f>
        <v/>
      </c>
      <c r="BS70" s="219" t="str">
        <f>IF(MASTERprerequisitesMATRIX!BN67=1,DYNAMICprerequisites!BS$3,IF(MASTERprerequisitesMATRIX!BN67=2,DYNAMICprerequisites!BS$2,IF(MASTERprerequisitesMATRIX!BN67=3,DYNAMICprerequisites!BS$1,"")))</f>
        <v/>
      </c>
      <c r="BT70" s="219" t="str">
        <f>IF(MASTERprerequisitesMATRIX!BO67=1,DYNAMICprerequisites!BT$3,IF(MASTERprerequisitesMATRIX!BO67=2,DYNAMICprerequisites!BT$2,IF(MASTERprerequisitesMATRIX!BO67=3,DYNAMICprerequisites!BT$1,"")))</f>
        <v/>
      </c>
      <c r="BU70" s="219" t="str">
        <f>IF(MASTERprerequisitesMATRIX!BP67=1,DYNAMICprerequisites!BU$3,IF(MASTERprerequisitesMATRIX!BP67=2,DYNAMICprerequisites!BU$2,IF(MASTERprerequisitesMATRIX!BP67=3,DYNAMICprerequisites!BU$1,"")))</f>
        <v/>
      </c>
      <c r="BV70" s="219" t="str">
        <f>IF(MASTERprerequisitesMATRIX!BQ67=1,DYNAMICprerequisites!BV$3,IF(MASTERprerequisitesMATRIX!BQ67=2,DYNAMICprerequisites!BV$2,IF(MASTERprerequisitesMATRIX!BQ67=3,DYNAMICprerequisites!BV$1,"")))</f>
        <v/>
      </c>
      <c r="BW70" s="219" t="str">
        <f>IF(MASTERprerequisitesMATRIX!BR67=1,DYNAMICprerequisites!BW$3,IF(MASTERprerequisitesMATRIX!BR67=2,DYNAMICprerequisites!BW$2,IF(MASTERprerequisitesMATRIX!BR67=3,DYNAMICprerequisites!BW$1,"")))</f>
        <v/>
      </c>
      <c r="BX70" s="219" t="str">
        <f>IF(MASTERprerequisitesMATRIX!BS67=1,DYNAMICprerequisites!BX$3,IF(MASTERprerequisitesMATRIX!BS67=2,DYNAMICprerequisites!BX$2,IF(MASTERprerequisitesMATRIX!BS67=3,DYNAMICprerequisites!BX$1,"")))</f>
        <v/>
      </c>
      <c r="BY70" s="219" t="str">
        <f>IF(MASTERprerequisitesMATRIX!BT67=1,DYNAMICprerequisites!BY$3,IF(MASTERprerequisitesMATRIX!BT67=2,DYNAMICprerequisites!BY$2,IF(MASTERprerequisitesMATRIX!BT67=3,DYNAMICprerequisites!BY$1,"")))</f>
        <v/>
      </c>
      <c r="BZ70" s="219" t="str">
        <f>IF(MASTERprerequisitesMATRIX!BU67=1,DYNAMICprerequisites!BZ$3,IF(MASTERprerequisitesMATRIX!BU67=2,DYNAMICprerequisites!BZ$2,IF(MASTERprerequisitesMATRIX!BU67=3,DYNAMICprerequisites!BZ$1,"")))</f>
        <v/>
      </c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219"/>
      <c r="DS70" s="219"/>
      <c r="DT70" s="219"/>
      <c r="DU70" s="219"/>
      <c r="DV70" s="219"/>
      <c r="DW70" s="219"/>
      <c r="DX70" s="219"/>
      <c r="DY70" s="219"/>
      <c r="DZ70" s="219"/>
      <c r="EA70" s="219"/>
      <c r="EB70" s="219"/>
      <c r="EC70" s="219"/>
      <c r="ED70" s="219"/>
      <c r="EE70" s="219"/>
      <c r="EF70" s="219"/>
      <c r="EG70" s="219"/>
      <c r="EH70" s="219"/>
      <c r="EI70" s="219"/>
      <c r="EJ70" s="219"/>
      <c r="EK70" s="219"/>
      <c r="EL70" s="219"/>
      <c r="EM70" s="219"/>
      <c r="EN70" s="219"/>
      <c r="EO70" s="219"/>
      <c r="EP70" s="219"/>
      <c r="EQ70" s="219"/>
      <c r="ER70" s="219"/>
      <c r="ES70" s="219"/>
      <c r="ET70" s="219"/>
      <c r="EU70" s="219"/>
      <c r="EV70" s="219"/>
      <c r="EW70" s="219"/>
      <c r="EX70" s="219"/>
      <c r="EY70" s="219"/>
      <c r="EZ70" s="219"/>
      <c r="FA70" s="219"/>
      <c r="FB70" s="219"/>
      <c r="FC70" s="219"/>
      <c r="FD70" s="219"/>
      <c r="FE70" s="219"/>
      <c r="FF70" s="219"/>
      <c r="FG70" s="219"/>
      <c r="FH70" s="219"/>
      <c r="FI70" s="219"/>
      <c r="FJ70" s="219"/>
      <c r="FK70" s="219"/>
      <c r="FL70" s="219"/>
      <c r="FM70" s="219"/>
      <c r="FN70" s="219"/>
      <c r="FO70" s="219"/>
      <c r="FP70" s="219"/>
      <c r="FQ70" s="219"/>
      <c r="FR70" s="219"/>
      <c r="FS70" s="219"/>
      <c r="FT70" s="219"/>
      <c r="FU70" s="219"/>
      <c r="FV70" s="219"/>
      <c r="FW70" s="219"/>
      <c r="FX70" s="219"/>
      <c r="FY70" s="219"/>
      <c r="FZ70" s="219"/>
      <c r="GA70" s="219"/>
      <c r="GB70" s="219"/>
      <c r="GC70" s="219"/>
      <c r="GD70" s="219"/>
      <c r="GE70" s="219"/>
      <c r="GF70" s="219"/>
      <c r="GG70" s="219"/>
      <c r="GH70" s="219"/>
      <c r="GI70" s="219"/>
      <c r="GJ70" s="219"/>
      <c r="GK70" s="219"/>
      <c r="GL70" s="219"/>
      <c r="GM70" s="219"/>
      <c r="GN70" s="219"/>
      <c r="GO70" s="219"/>
      <c r="GP70" s="219"/>
      <c r="GQ70" s="219"/>
      <c r="GR70" s="219"/>
      <c r="GS70" s="219"/>
      <c r="GT70" s="219"/>
      <c r="GU70" s="219"/>
      <c r="GV70" s="219"/>
      <c r="GW70" s="219"/>
      <c r="GX70" s="219"/>
      <c r="GY70" s="219"/>
      <c r="GZ70" s="219"/>
      <c r="HA70" s="219"/>
      <c r="HB70" s="219"/>
      <c r="HC70" s="219"/>
      <c r="HD70" s="219"/>
      <c r="HE70" s="219"/>
      <c r="HF70" s="219"/>
      <c r="HG70" s="219"/>
      <c r="HH70" s="219"/>
      <c r="HI70" s="219"/>
      <c r="HJ70" s="219"/>
      <c r="HK70" s="219"/>
      <c r="HL70" s="219"/>
      <c r="HM70" s="219"/>
      <c r="HN70" s="219"/>
      <c r="HO70" s="219"/>
      <c r="HP70" s="219"/>
      <c r="HQ70" s="219"/>
      <c r="HR70" s="219"/>
      <c r="HS70" s="219"/>
      <c r="HT70" s="219"/>
      <c r="HU70" s="219"/>
      <c r="HV70" s="219"/>
      <c r="HW70" s="219"/>
      <c r="HX70" s="219"/>
      <c r="HY70" s="219"/>
      <c r="HZ70" s="219"/>
      <c r="IA70" s="219"/>
      <c r="IB70" s="219"/>
      <c r="IC70" s="219"/>
      <c r="ID70" s="219"/>
      <c r="IE70" s="219"/>
      <c r="IF70" s="219"/>
      <c r="IG70" s="219"/>
      <c r="IH70" s="219"/>
      <c r="II70" s="219"/>
      <c r="IJ70" s="219"/>
      <c r="IK70" s="219"/>
      <c r="IL70" s="219"/>
      <c r="IM70" s="219"/>
      <c r="IN70" s="219"/>
      <c r="IO70" s="219"/>
      <c r="IP70" s="219"/>
      <c r="IQ70" s="219"/>
      <c r="IR70" s="219"/>
      <c r="IS70" s="219"/>
      <c r="IT70" s="219"/>
      <c r="IU70" s="219"/>
      <c r="IV70" s="219"/>
      <c r="IW70" s="219"/>
      <c r="IX70" s="219"/>
      <c r="IY70" s="219"/>
      <c r="IZ70" s="219"/>
      <c r="JA70" s="219"/>
      <c r="JB70" s="219"/>
      <c r="JC70" s="219"/>
      <c r="JD70" s="219"/>
      <c r="JE70" s="219"/>
      <c r="JF70" s="219"/>
      <c r="JG70" s="219"/>
      <c r="JH70" s="219"/>
      <c r="JI70" s="219"/>
      <c r="JJ70" s="219"/>
      <c r="JK70" s="219"/>
      <c r="JL70" s="219"/>
      <c r="JM70" s="219"/>
      <c r="JN70" s="219"/>
      <c r="JO70" s="219"/>
      <c r="JP70" s="219"/>
      <c r="JQ70" s="219"/>
      <c r="JR70" s="219"/>
      <c r="JS70" s="219"/>
      <c r="JT70" s="219"/>
      <c r="JU70" s="219"/>
      <c r="JV70" s="219"/>
      <c r="JW70" s="219"/>
      <c r="JX70" s="219"/>
      <c r="JY70" s="219"/>
      <c r="JZ70" s="219"/>
      <c r="KA70" s="219"/>
      <c r="KB70" s="219"/>
      <c r="KC70" s="219"/>
      <c r="KD70" s="219"/>
      <c r="KE70" s="219"/>
      <c r="KF70" s="219"/>
      <c r="KG70" s="219"/>
      <c r="KH70" s="219"/>
      <c r="KI70" s="219"/>
      <c r="KJ70" s="219"/>
      <c r="KK70" s="219"/>
      <c r="KL70" s="219"/>
      <c r="KM70" s="219"/>
      <c r="KN70" s="219"/>
      <c r="KO70" s="219"/>
      <c r="KP70" s="219"/>
      <c r="KQ70" s="219"/>
      <c r="KR70" s="219"/>
      <c r="KS70" s="219"/>
      <c r="KT70" s="219"/>
      <c r="KU70" s="219"/>
      <c r="KV70" s="219"/>
      <c r="KW70" s="219"/>
      <c r="KX70" s="219"/>
      <c r="KY70" s="219"/>
      <c r="KZ70" s="219"/>
      <c r="LA70" s="219"/>
      <c r="LB70" s="219"/>
      <c r="LC70" s="219"/>
      <c r="LD70" s="219"/>
      <c r="LE70" s="219"/>
    </row>
    <row r="71" spans="1:317" x14ac:dyDescent="0.25">
      <c r="A71" s="214" t="str">
        <f t="shared" ref="A71:A134" si="13">F71</f>
        <v>HEB 305</v>
      </c>
      <c r="B71" s="214" t="str">
        <f t="shared" ref="B71:B134" si="14">G71</f>
        <v>VAR</v>
      </c>
      <c r="C71" s="214" t="str">
        <f t="shared" ref="C71:C134" si="15">H71</f>
        <v>Hebrew Culture and Civilization</v>
      </c>
      <c r="D71" s="214" t="str">
        <f t="shared" ref="D71:D134" si="16">I71</f>
        <v>HEB 204</v>
      </c>
      <c r="E71" s="214" t="str">
        <f t="shared" ref="E71:E134" ca="1" si="17">TRIM(CONCATENATE(J71,K71,L71,M71,N71,O71,P71,Q71,R71,S71,T71,U71,V71,W71,X71,Y71,Z71,AA71,AB71,AC71,AD71,AE71,AF71,AG71,AH71,AI71,AJ71,AK71,AL71,AM71,AN71,AO71,AP71,AQ71,AR71,AS71,AT71,AU71,AV71,AW71,AX71,AY71,AZ71,BA71,BB71,BC71,BD71,BE71,BF71,BG71,BH71,BI71,BJ71,BK71,BL71,BM71,BN71,BO71,BP71,BQ71,BR71,BS71,BT71,BU71,BV71,BW71,BX71,BY71,BZ71,CA71,CB71,CC71,CD71,CE71,CF71,CG71,CH71,CI71,CJ71,CK71,CL71,CM71,CN71,CO71,CP71,CQ71,CR71,CS71,CT71,CU71,CV71,CW71,CX71,CY71,CZ71,DA71,DB71,DC71,DD71,DE71,DF71,DG71,DH71,DI71,DJ71,DK71,DL71,DM71,DN71,DO71,DP71,DQ71,DR71,DS71,DT71,DU71,DV71,DW71,DX71,DY71,DZ71,EA71,EB71,EC71,ED71,EE71,EF71,EG71,EH71,EI71,EJ71,EK71,EL71,EM71,EN71,EO71,EP71,EQ71,ER71,ES71,ET71,EU71,EV71,EW71,EX71,EY71,EZ71,FA71,FB71,FC71,FD71,FE71,FF71,FG71,FH71,FI71,FJ71,FK71,FL71,FM71,FN71,FO71,FP71,FQ71,FR71,FS71,FT71,FU71,FV71,FW71,FX71,FY71,FZ71,GA71,GB71,GC71,GD71,GE71,GF71,GG71,GH71,GI71,GJ71,GK71,GL71,GM71,GN71,GO71,GP71,GQ71,GR71,GS71,GT71,GU71,GV71,GW71,GX71,GY71,GZ71,HA71,HB71,HC71,HD71,HE71,HF71,HG71,HH71,HI71,HJ71,HK71,HL71,HM71,HN71,HO71,HP71,HQ71,HR71,HS71,HT71,HU71,HV71,HW71,HX71,HY71,HZ71,IA71,IB71,IC71,ID71,IE71,IF71,IG71,IH71,II71,IJ71,IK71,IL71,IM71,IN71,IO71,IP71,IQ71,IR71,IS71,IT71,IU71,IV71,IW71,IX71,IY71,IZ71,JA71,JB71,JC71,CONCATENATE(JD71,JE71,JF71,JG71,JH71,JI71,JJ71,JK71,JL71,JM71,JN71,JO71,JP71,JQ71,JR71,JS71,JT71,JU71,JV71,JW71,JX71,JY71,JZ71,KA71,KB71,KC71,KD71,KE71,KF71,KG71,KH71,KI71,KJ71,KK71,KL71,KM71,KN71,KO71,KP71,KQ71,KR71,KS71,KT71,KU71,KV71,KW71,KX71,KY71,KZ71,LA71,LB71,LC71,LD71,LE71)))</f>
        <v>HEB 204</v>
      </c>
      <c r="F71" s="211" t="str">
        <f>MASTERprerequisitesMATRIX!A68</f>
        <v>HEB 305</v>
      </c>
      <c r="G71" s="211" t="str">
        <f>MASTERprerequisitesMATRIX!B68</f>
        <v>VAR</v>
      </c>
      <c r="H71" s="211" t="str">
        <f>MASTERprerequisitesMATRIX!C68</f>
        <v>Hebrew Culture and Civilization</v>
      </c>
      <c r="I71" s="211" t="str">
        <f>MASTERprerequisitesMATRIX!D68</f>
        <v>HEB 204</v>
      </c>
      <c r="J71" s="218" t="str">
        <f>IF(MASTERprerequisitesMATRIX!E68=1,DYNAMICprerequisites!J$3,IF(MASTERprerequisitesMATRIX!E68=2,DYNAMICprerequisites!J$2,IF(MASTERprerequisitesMATRIX!E68=3,DYNAMICprerequisites!J$1,"")))</f>
        <v/>
      </c>
      <c r="K71" s="219" t="str">
        <f>IF(MASTERprerequisitesMATRIX!F68=1,DYNAMICprerequisites!K$3,IF(MASTERprerequisitesMATRIX!F68=2,DYNAMICprerequisites!K$2,IF(MASTERprerequisitesMATRIX!F68=3,DYNAMICprerequisites!K$1,"")))</f>
        <v/>
      </c>
      <c r="L71" s="219" t="str">
        <f>IF(MASTERprerequisitesMATRIX!G68=1,DYNAMICprerequisites!L$3,IF(MASTERprerequisitesMATRIX!G68=2,DYNAMICprerequisites!L$2,IF(MASTERprerequisitesMATRIX!G68=3,DYNAMICprerequisites!L$1,"")))</f>
        <v/>
      </c>
      <c r="M71" s="219" t="str">
        <f>IF(MASTERprerequisitesMATRIX!H68=1,DYNAMICprerequisites!M$3,IF(MASTERprerequisitesMATRIX!H68=2,DYNAMICprerequisites!M$2,IF(MASTERprerequisitesMATRIX!H68=3,DYNAMICprerequisites!M$1,"")))</f>
        <v/>
      </c>
      <c r="N71" s="219" t="str">
        <f>IF(MASTERprerequisitesMATRIX!I68=1,DYNAMICprerequisites!N$3,IF(MASTERprerequisitesMATRIX!I68=2,DYNAMICprerequisites!N$2,IF(MASTERprerequisitesMATRIX!I68=3,DYNAMICprerequisites!N$1,"")))</f>
        <v/>
      </c>
      <c r="O71" s="219" t="str">
        <f>IF(MASTERprerequisitesMATRIX!J68=1,DYNAMICprerequisites!O$3,IF(MASTERprerequisitesMATRIX!J68=2,DYNAMICprerequisites!O$2,IF(MASTERprerequisitesMATRIX!J68=3,DYNAMICprerequisites!O$1,"")))</f>
        <v/>
      </c>
      <c r="P71" s="219" t="str">
        <f>IF(MASTERprerequisitesMATRIX!K68=1,DYNAMICprerequisites!P$3,IF(MASTERprerequisitesMATRIX!K68=2,DYNAMICprerequisites!P$2,IF(MASTERprerequisitesMATRIX!K68=3,DYNAMICprerequisites!P$1,"")))</f>
        <v/>
      </c>
      <c r="Q71" s="219" t="str">
        <f>IF(MASTERprerequisitesMATRIX!L68=1,DYNAMICprerequisites!Q$3,IF(MASTERprerequisitesMATRIX!L68=2,DYNAMICprerequisites!Q$2,IF(MASTERprerequisitesMATRIX!L68=3,DYNAMICprerequisites!Q$1,"")))</f>
        <v/>
      </c>
      <c r="R71" s="219" t="str">
        <f>IF(MASTERprerequisitesMATRIX!M68=1,DYNAMICprerequisites!R$3,IF(MASTERprerequisitesMATRIX!M68=2,DYNAMICprerequisites!R$2,IF(MASTERprerequisitesMATRIX!M68=3,DYNAMICprerequisites!R$1,"")))</f>
        <v/>
      </c>
      <c r="S71" s="219" t="str">
        <f>IF(MASTERprerequisitesMATRIX!N68=1,DYNAMICprerequisites!S$3,IF(MASTERprerequisitesMATRIX!N68=2,DYNAMICprerequisites!S$2,IF(MASTERprerequisitesMATRIX!N68=3,DYNAMICprerequisites!S$1,"")))</f>
        <v/>
      </c>
      <c r="T71" s="219" t="str">
        <f>IF(MASTERprerequisitesMATRIX!O68=1,DYNAMICprerequisites!T$3,IF(MASTERprerequisitesMATRIX!O68=2,DYNAMICprerequisites!T$2,IF(MASTERprerequisitesMATRIX!O68=3,DYNAMICprerequisites!T$1,"")))</f>
        <v/>
      </c>
      <c r="U71" s="219" t="str">
        <f>IF(MASTERprerequisitesMATRIX!P68=1,DYNAMICprerequisites!U$3,IF(MASTERprerequisitesMATRIX!P68=2,DYNAMICprerequisites!U$2,IF(MASTERprerequisitesMATRIX!P68=3,DYNAMICprerequisites!U$1,"")))</f>
        <v/>
      </c>
      <c r="V71" s="219" t="str">
        <f>IF(MASTERprerequisitesMATRIX!Q68=1,DYNAMICprerequisites!V$3,IF(MASTERprerequisitesMATRIX!Q68=2,DYNAMICprerequisites!V$2,IF(MASTERprerequisitesMATRIX!Q68=3,DYNAMICprerequisites!V$1,"")))</f>
        <v/>
      </c>
      <c r="W71" s="219" t="str">
        <f>IF(MASTERprerequisitesMATRIX!R68=1,DYNAMICprerequisites!W$3,IF(MASTERprerequisitesMATRIX!R68=2,DYNAMICprerequisites!W$2,IF(MASTERprerequisitesMATRIX!R68=3,DYNAMICprerequisites!W$1,"")))</f>
        <v/>
      </c>
      <c r="X71" s="219" t="str">
        <f>IF(MASTERprerequisitesMATRIX!S68=1,DYNAMICprerequisites!X$3,IF(MASTERprerequisitesMATRIX!S68=2,DYNAMICprerequisites!X$2,IF(MASTERprerequisitesMATRIX!S68=3,DYNAMICprerequisites!X$1,"")))</f>
        <v/>
      </c>
      <c r="Y71" s="219" t="str">
        <f>IF(MASTERprerequisitesMATRIX!T68=1,DYNAMICprerequisites!Y$3,IF(MASTERprerequisitesMATRIX!T68=2,DYNAMICprerequisites!Y$2,IF(MASTERprerequisitesMATRIX!T68=3,DYNAMICprerequisites!Y$1,"")))</f>
        <v/>
      </c>
      <c r="Z71" s="219" t="str">
        <f>IF(MASTERprerequisitesMATRIX!U68=1,DYNAMICprerequisites!Z$3,IF(MASTERprerequisitesMATRIX!U68=2,DYNAMICprerequisites!Z$2,IF(MASTERprerequisitesMATRIX!U68=3,DYNAMICprerequisites!Z$1,"")))</f>
        <v/>
      </c>
      <c r="AA71" s="219" t="str">
        <f>IF(MASTERprerequisitesMATRIX!V68=1,DYNAMICprerequisites!AA$3,IF(MASTERprerequisitesMATRIX!V68=2,DYNAMICprerequisites!AA$2,IF(MASTERprerequisitesMATRIX!V68=3,DYNAMICprerequisites!AA$1,"")))</f>
        <v/>
      </c>
      <c r="AB71" s="219" t="str">
        <f>IF(MASTERprerequisitesMATRIX!W68=1,DYNAMICprerequisites!AB$3,IF(MASTERprerequisitesMATRIX!W68=2,DYNAMICprerequisites!AB$2,IF(MASTERprerequisitesMATRIX!W68=3,DYNAMICprerequisites!AB$1,"")))</f>
        <v/>
      </c>
      <c r="AC71" s="219" t="str">
        <f>IF(MASTERprerequisitesMATRIX!X68=1,DYNAMICprerequisites!AC$3,IF(MASTERprerequisitesMATRIX!X68=2,DYNAMICprerequisites!AC$2,IF(MASTERprerequisitesMATRIX!X68=3,DYNAMICprerequisites!AC$1,"")))</f>
        <v/>
      </c>
      <c r="AD71" s="219" t="str">
        <f>IF(MASTERprerequisitesMATRIX!Y68=1,DYNAMICprerequisites!AD$3,IF(MASTERprerequisitesMATRIX!Y68=2,DYNAMICprerequisites!AD$2,IF(MASTERprerequisitesMATRIX!Y68=3,DYNAMICprerequisites!AD$1,"")))</f>
        <v/>
      </c>
      <c r="AE71" s="219" t="str">
        <f>IF(MASTERprerequisitesMATRIX!Z68=1,DYNAMICprerequisites!AE$3,IF(MASTERprerequisitesMATRIX!Z68=2,DYNAMICprerequisites!AE$2,IF(MASTERprerequisitesMATRIX!Z68=3,DYNAMICprerequisites!AE$1,"")))</f>
        <v/>
      </c>
      <c r="AF71" s="219" t="str">
        <f>IF(MASTERprerequisitesMATRIX!AA68=1,DYNAMICprerequisites!AF$3,IF(MASTERprerequisitesMATRIX!AA68=2,DYNAMICprerequisites!AF$2,IF(MASTERprerequisitesMATRIX!AA68=3,DYNAMICprerequisites!AF$1,"")))</f>
        <v/>
      </c>
      <c r="AG71" s="219" t="str">
        <f>IF(MASTERprerequisitesMATRIX!AB68=1,DYNAMICprerequisites!AG$3,IF(MASTERprerequisitesMATRIX!AB68=2,DYNAMICprerequisites!AG$2,IF(MASTERprerequisitesMATRIX!AB68=3,DYNAMICprerequisites!AG$1,"")))</f>
        <v/>
      </c>
      <c r="AH71" s="219" t="str">
        <f>IF(MASTERprerequisitesMATRIX!AC68=1,DYNAMICprerequisites!AH$3,IF(MASTERprerequisitesMATRIX!AC68=2,DYNAMICprerequisites!AH$2,IF(MASTERprerequisitesMATRIX!AC68=3,DYNAMICprerequisites!AH$1,"")))</f>
        <v/>
      </c>
      <c r="AI71" s="218" t="str">
        <f ca="1">IF(MASTERprerequisitesMATRIX!AD68=1,DYNAMICprerequisites!AI$3,IF(MASTERprerequisitesMATRIX!AD68=2,DYNAMICprerequisites!AI$2,IF(MASTERprerequisitesMATRIX!AD68=3,DYNAMICprerequisites!AI$1,"")))</f>
        <v xml:space="preserve"> HEB 204 </v>
      </c>
      <c r="AJ71" s="219" t="str">
        <f>IF(MASTERprerequisitesMATRIX!AE68=1,DYNAMICprerequisites!AJ$3,IF(MASTERprerequisitesMATRIX!AE68=2,DYNAMICprerequisites!AJ$2,IF(MASTERprerequisitesMATRIX!AE68=3,DYNAMICprerequisites!AJ$1,"")))</f>
        <v/>
      </c>
      <c r="AK71" s="219" t="str">
        <f>IF(MASTERprerequisitesMATRIX!AF68=1,DYNAMICprerequisites!AK$3,IF(MASTERprerequisitesMATRIX!AF68=2,DYNAMICprerequisites!AK$2,IF(MASTERprerequisitesMATRIX!AF68=3,DYNAMICprerequisites!AK$1,"")))</f>
        <v/>
      </c>
      <c r="AL71" s="219" t="str">
        <f>IF(MASTERprerequisitesMATRIX!AG68=1,DYNAMICprerequisites!AL$3,IF(MASTERprerequisitesMATRIX!AG68=2,DYNAMICprerequisites!AL$2,IF(MASTERprerequisitesMATRIX!AG68=3,DYNAMICprerequisites!AL$1,"")))</f>
        <v/>
      </c>
      <c r="AM71" s="219" t="str">
        <f>IF(MASTERprerequisitesMATRIX!AH68=1,DYNAMICprerequisites!AM$3,IF(MASTERprerequisitesMATRIX!AH68=2,DYNAMICprerequisites!AM$2,IF(MASTERprerequisitesMATRIX!AH68=3,DYNAMICprerequisites!AM$1,"")))</f>
        <v/>
      </c>
      <c r="AN71" s="219" t="str">
        <f>IF(MASTERprerequisitesMATRIX!AI68=1,DYNAMICprerequisites!AN$3,IF(MASTERprerequisitesMATRIX!AI68=2,DYNAMICprerequisites!AN$2,IF(MASTERprerequisitesMATRIX!AI68=3,DYNAMICprerequisites!AN$1,"")))</f>
        <v/>
      </c>
      <c r="AO71" s="219" t="str">
        <f>IF(MASTERprerequisitesMATRIX!AJ68=1,DYNAMICprerequisites!AO$3,IF(MASTERprerequisitesMATRIX!AJ68=2,DYNAMICprerequisites!AO$2,IF(MASTERprerequisitesMATRIX!AJ68=3,DYNAMICprerequisites!AO$1,"")))</f>
        <v/>
      </c>
      <c r="AP71" s="219" t="str">
        <f>IF(MASTERprerequisitesMATRIX!AK68=1,DYNAMICprerequisites!AP$3,IF(MASTERprerequisitesMATRIX!AK68=2,DYNAMICprerequisites!AP$2,IF(MASTERprerequisitesMATRIX!AK68=3,DYNAMICprerequisites!AP$1,"")))</f>
        <v/>
      </c>
      <c r="AQ71" s="219" t="str">
        <f>IF(MASTERprerequisitesMATRIX!AL68=1,DYNAMICprerequisites!AQ$3,IF(MASTERprerequisitesMATRIX!AL68=2,DYNAMICprerequisites!AQ$2,IF(MASTERprerequisitesMATRIX!AL68=3,DYNAMICprerequisites!AQ$1,"")))</f>
        <v/>
      </c>
      <c r="AR71" s="219" t="str">
        <f>IF(MASTERprerequisitesMATRIX!AM68=1,DYNAMICprerequisites!AR$3,IF(MASTERprerequisitesMATRIX!AM68=2,DYNAMICprerequisites!AR$2,IF(MASTERprerequisitesMATRIX!AM68=3,DYNAMICprerequisites!AR$1,"")))</f>
        <v/>
      </c>
      <c r="AS71" s="219" t="str">
        <f>IF(MASTERprerequisitesMATRIX!AN68=1,DYNAMICprerequisites!AS$3,IF(MASTERprerequisitesMATRIX!AN68=2,DYNAMICprerequisites!AS$2,IF(MASTERprerequisitesMATRIX!AN68=3,DYNAMICprerequisites!AS$1,"")))</f>
        <v/>
      </c>
      <c r="AT71" s="219" t="str">
        <f>IF(MASTERprerequisitesMATRIX!AO68=1,DYNAMICprerequisites!AT$3,IF(MASTERprerequisitesMATRIX!AO68=2,DYNAMICprerequisites!AT$2,IF(MASTERprerequisitesMATRIX!AO68=3,DYNAMICprerequisites!AT$1,"")))</f>
        <v/>
      </c>
      <c r="AU71" s="219" t="str">
        <f>IF(MASTERprerequisitesMATRIX!AP68=1,DYNAMICprerequisites!AU$3,IF(MASTERprerequisitesMATRIX!AP68=2,DYNAMICprerequisites!AU$2,IF(MASTERprerequisitesMATRIX!AP68=3,DYNAMICprerequisites!AU$1,"")))</f>
        <v/>
      </c>
      <c r="AV71" s="219" t="str">
        <f>IF(MASTERprerequisitesMATRIX!AQ68=1,DYNAMICprerequisites!AV$3,IF(MASTERprerequisitesMATRIX!AQ68=2,DYNAMICprerequisites!AV$2,IF(MASTERprerequisitesMATRIX!AQ68=3,DYNAMICprerequisites!AV$1,"")))</f>
        <v/>
      </c>
      <c r="AW71" s="219" t="str">
        <f>IF(MASTERprerequisitesMATRIX!AR68=1,DYNAMICprerequisites!AW$3,IF(MASTERprerequisitesMATRIX!AR68=2,DYNAMICprerequisites!AW$2,IF(MASTERprerequisitesMATRIX!AR68=3,DYNAMICprerequisites!AW$1,"")))</f>
        <v/>
      </c>
      <c r="AX71" s="219" t="str">
        <f>IF(MASTERprerequisitesMATRIX!AS68=1,DYNAMICprerequisites!AX$3,IF(MASTERprerequisitesMATRIX!AS68=2,DYNAMICprerequisites!AX$2,IF(MASTERprerequisitesMATRIX!AS68=3,DYNAMICprerequisites!AX$1,"")))</f>
        <v/>
      </c>
      <c r="AY71" s="219" t="str">
        <f>IF(MASTERprerequisitesMATRIX!AT68=1,DYNAMICprerequisites!AY$3,IF(MASTERprerequisitesMATRIX!AT68=2,DYNAMICprerequisites!AY$2,IF(MASTERprerequisitesMATRIX!AT68=3,DYNAMICprerequisites!AY$1,"")))</f>
        <v/>
      </c>
      <c r="AZ71" s="219" t="str">
        <f>IF(MASTERprerequisitesMATRIX!AU68=1,DYNAMICprerequisites!AZ$3,IF(MASTERprerequisitesMATRIX!AU68=2,DYNAMICprerequisites!AZ$2,IF(MASTERprerequisitesMATRIX!AU68=3,DYNAMICprerequisites!AZ$1,"")))</f>
        <v/>
      </c>
      <c r="BA71" s="219" t="str">
        <f>IF(MASTERprerequisitesMATRIX!AV68=1,DYNAMICprerequisites!BA$3,IF(MASTERprerequisitesMATRIX!AV68=2,DYNAMICprerequisites!BA$2,IF(MASTERprerequisitesMATRIX!AV68=3,DYNAMICprerequisites!BA$1,"")))</f>
        <v/>
      </c>
      <c r="BB71" s="219" t="str">
        <f>IF(MASTERprerequisitesMATRIX!AW68=1,DYNAMICprerequisites!BB$3,IF(MASTERprerequisitesMATRIX!AW68=2,DYNAMICprerequisites!BB$2,IF(MASTERprerequisitesMATRIX!AW68=3,DYNAMICprerequisites!BB$1,"")))</f>
        <v/>
      </c>
      <c r="BC71" s="219" t="str">
        <f>IF(MASTERprerequisitesMATRIX!AX68=1,DYNAMICprerequisites!BC$3,IF(MASTERprerequisitesMATRIX!AX68=2,DYNAMICprerequisites!BC$2,IF(MASTERprerequisitesMATRIX!AX68=3,DYNAMICprerequisites!BC$1,"")))</f>
        <v/>
      </c>
      <c r="BD71" s="219" t="str">
        <f>IF(MASTERprerequisitesMATRIX!AY68=1,DYNAMICprerequisites!BD$3,IF(MASTERprerequisitesMATRIX!AY68=2,DYNAMICprerequisites!BD$2,IF(MASTERprerequisitesMATRIX!AY68=3,DYNAMICprerequisites!BD$1,"")))</f>
        <v/>
      </c>
      <c r="BE71" s="219" t="str">
        <f>IF(MASTERprerequisitesMATRIX!AZ68=1,DYNAMICprerequisites!BE$3,IF(MASTERprerequisitesMATRIX!AZ68=2,DYNAMICprerequisites!BE$2,IF(MASTERprerequisitesMATRIX!AZ68=3,DYNAMICprerequisites!BE$1,"")))</f>
        <v/>
      </c>
      <c r="BF71" s="219" t="str">
        <f>IF(MASTERprerequisitesMATRIX!BA68=1,DYNAMICprerequisites!BF$3,IF(MASTERprerequisitesMATRIX!BA68=2,DYNAMICprerequisites!BF$2,IF(MASTERprerequisitesMATRIX!BA68=3,DYNAMICprerequisites!BF$1,"")))</f>
        <v/>
      </c>
      <c r="BG71" s="219" t="str">
        <f>IF(MASTERprerequisitesMATRIX!BB68=1,DYNAMICprerequisites!BG$3,IF(MASTERprerequisitesMATRIX!BB68=2,DYNAMICprerequisites!BG$2,IF(MASTERprerequisitesMATRIX!BB68=3,DYNAMICprerequisites!BG$1,"")))</f>
        <v/>
      </c>
      <c r="BH71" s="219" t="str">
        <f>IF(MASTERprerequisitesMATRIX!BC68=1,DYNAMICprerequisites!BH$3,IF(MASTERprerequisitesMATRIX!BC68=2,DYNAMICprerequisites!BH$2,IF(MASTERprerequisitesMATRIX!BC68=3,DYNAMICprerequisites!BH$1,"")))</f>
        <v/>
      </c>
      <c r="BI71" s="219" t="str">
        <f>IF(MASTERprerequisitesMATRIX!BD68=1,DYNAMICprerequisites!BI$3,IF(MASTERprerequisitesMATRIX!BD68=2,DYNAMICprerequisites!BI$2,IF(MASTERprerequisitesMATRIX!BD68=3,DYNAMICprerequisites!BI$1,"")))</f>
        <v/>
      </c>
      <c r="BJ71" s="219" t="str">
        <f>IF(MASTERprerequisitesMATRIX!BE68=1,DYNAMICprerequisites!BJ$3,IF(MASTERprerequisitesMATRIX!BE68=2,DYNAMICprerequisites!BJ$2,IF(MASTERprerequisitesMATRIX!BE68=3,DYNAMICprerequisites!BJ$1,"")))</f>
        <v/>
      </c>
      <c r="BK71" s="219" t="str">
        <f>IF(MASTERprerequisitesMATRIX!BF68=1,DYNAMICprerequisites!BK$3,IF(MASTERprerequisitesMATRIX!BF68=2,DYNAMICprerequisites!BK$2,IF(MASTERprerequisitesMATRIX!BF68=3,DYNAMICprerequisites!BK$1,"")))</f>
        <v/>
      </c>
      <c r="BL71" s="219" t="str">
        <f>IF(MASTERprerequisitesMATRIX!BG68=1,DYNAMICprerequisites!BL$3,IF(MASTERprerequisitesMATRIX!BG68=2,DYNAMICprerequisites!BL$2,IF(MASTERprerequisitesMATRIX!BG68=3,DYNAMICprerequisites!BL$1,"")))</f>
        <v/>
      </c>
      <c r="BM71" s="219" t="str">
        <f>IF(MASTERprerequisitesMATRIX!BH68=1,DYNAMICprerequisites!BM$3,IF(MASTERprerequisitesMATRIX!BH68=2,DYNAMICprerequisites!BM$2,IF(MASTERprerequisitesMATRIX!BH68=3,DYNAMICprerequisites!BM$1,"")))</f>
        <v/>
      </c>
      <c r="BN71" s="219" t="str">
        <f>IF(MASTERprerequisitesMATRIX!BI68=1,DYNAMICprerequisites!BN$3,IF(MASTERprerequisitesMATRIX!BI68=2,DYNAMICprerequisites!BN$2,IF(MASTERprerequisitesMATRIX!BI68=3,DYNAMICprerequisites!BN$1,"")))</f>
        <v/>
      </c>
      <c r="BO71" s="219" t="str">
        <f>IF(MASTERprerequisitesMATRIX!BJ68=1,DYNAMICprerequisites!BO$3,IF(MASTERprerequisitesMATRIX!BJ68=2,DYNAMICprerequisites!BO$2,IF(MASTERprerequisitesMATRIX!BJ68=3,DYNAMICprerequisites!BO$1,"")))</f>
        <v/>
      </c>
      <c r="BP71" s="219" t="str">
        <f>IF(MASTERprerequisitesMATRIX!BK68=1,DYNAMICprerequisites!BP$3,IF(MASTERprerequisitesMATRIX!BK68=2,DYNAMICprerequisites!BP$2,IF(MASTERprerequisitesMATRIX!BK68=3,DYNAMICprerequisites!BP$1,"")))</f>
        <v/>
      </c>
      <c r="BQ71" s="219" t="str">
        <f>IF(MASTERprerequisitesMATRIX!BL68=1,DYNAMICprerequisites!BQ$3,IF(MASTERprerequisitesMATRIX!BL68=2,DYNAMICprerequisites!BQ$2,IF(MASTERprerequisitesMATRIX!BL68=3,DYNAMICprerequisites!BQ$1,"")))</f>
        <v/>
      </c>
      <c r="BR71" s="219" t="str">
        <f>IF(MASTERprerequisitesMATRIX!BM68=1,DYNAMICprerequisites!BR$3,IF(MASTERprerequisitesMATRIX!BM68=2,DYNAMICprerequisites!BR$2,IF(MASTERprerequisitesMATRIX!BM68=3,DYNAMICprerequisites!BR$1,"")))</f>
        <v/>
      </c>
      <c r="BS71" s="219" t="str">
        <f>IF(MASTERprerequisitesMATRIX!BN68=1,DYNAMICprerequisites!BS$3,IF(MASTERprerequisitesMATRIX!BN68=2,DYNAMICprerequisites!BS$2,IF(MASTERprerequisitesMATRIX!BN68=3,DYNAMICprerequisites!BS$1,"")))</f>
        <v/>
      </c>
      <c r="BT71" s="219" t="str">
        <f>IF(MASTERprerequisitesMATRIX!BO68=1,DYNAMICprerequisites!BT$3,IF(MASTERprerequisitesMATRIX!BO68=2,DYNAMICprerequisites!BT$2,IF(MASTERprerequisitesMATRIX!BO68=3,DYNAMICprerequisites!BT$1,"")))</f>
        <v/>
      </c>
      <c r="BU71" s="219" t="str">
        <f>IF(MASTERprerequisitesMATRIX!BP68=1,DYNAMICprerequisites!BU$3,IF(MASTERprerequisitesMATRIX!BP68=2,DYNAMICprerequisites!BU$2,IF(MASTERprerequisitesMATRIX!BP68=3,DYNAMICprerequisites!BU$1,"")))</f>
        <v/>
      </c>
      <c r="BV71" s="219" t="str">
        <f>IF(MASTERprerequisitesMATRIX!BQ68=1,DYNAMICprerequisites!BV$3,IF(MASTERprerequisitesMATRIX!BQ68=2,DYNAMICprerequisites!BV$2,IF(MASTERprerequisitesMATRIX!BQ68=3,DYNAMICprerequisites!BV$1,"")))</f>
        <v/>
      </c>
      <c r="BW71" s="219" t="str">
        <f>IF(MASTERprerequisitesMATRIX!BR68=1,DYNAMICprerequisites!BW$3,IF(MASTERprerequisitesMATRIX!BR68=2,DYNAMICprerequisites!BW$2,IF(MASTERprerequisitesMATRIX!BR68=3,DYNAMICprerequisites!BW$1,"")))</f>
        <v/>
      </c>
      <c r="BX71" s="219" t="str">
        <f>IF(MASTERprerequisitesMATRIX!BS68=1,DYNAMICprerequisites!BX$3,IF(MASTERprerequisitesMATRIX!BS68=2,DYNAMICprerequisites!BX$2,IF(MASTERprerequisitesMATRIX!BS68=3,DYNAMICprerequisites!BX$1,"")))</f>
        <v/>
      </c>
      <c r="BY71" s="219" t="str">
        <f>IF(MASTERprerequisitesMATRIX!BT68=1,DYNAMICprerequisites!BY$3,IF(MASTERprerequisitesMATRIX!BT68=2,DYNAMICprerequisites!BY$2,IF(MASTERprerequisitesMATRIX!BT68=3,DYNAMICprerequisites!BY$1,"")))</f>
        <v/>
      </c>
      <c r="BZ71" s="219" t="str">
        <f>IF(MASTERprerequisitesMATRIX!BU68=1,DYNAMICprerequisites!BZ$3,IF(MASTERprerequisitesMATRIX!BU68=2,DYNAMICprerequisites!BZ$2,IF(MASTERprerequisitesMATRIX!BU68=3,DYNAMICprerequisites!BZ$1,"")))</f>
        <v/>
      </c>
      <c r="CA71" s="219"/>
      <c r="CB71" s="219"/>
      <c r="CC71" s="219"/>
      <c r="CD71" s="219"/>
      <c r="CE71" s="219"/>
      <c r="CF71" s="219"/>
      <c r="CG71" s="219"/>
      <c r="CH71" s="219"/>
      <c r="CI71" s="219"/>
      <c r="CJ71" s="219"/>
      <c r="CK71" s="219"/>
      <c r="CL71" s="219"/>
      <c r="CM71" s="219"/>
      <c r="CN71" s="219"/>
      <c r="CO71" s="219"/>
      <c r="CP71" s="219"/>
      <c r="CQ71" s="219"/>
      <c r="CR71" s="219"/>
      <c r="CS71" s="219"/>
      <c r="CT71" s="219"/>
      <c r="CU71" s="219"/>
      <c r="CV71" s="219"/>
      <c r="CW71" s="219"/>
      <c r="CX71" s="219"/>
      <c r="CY71" s="219"/>
      <c r="CZ71" s="219"/>
      <c r="DA71" s="219"/>
      <c r="DB71" s="219"/>
      <c r="DC71" s="219"/>
      <c r="DD71" s="219"/>
      <c r="DE71" s="219"/>
      <c r="DF71" s="219"/>
      <c r="DG71" s="219"/>
      <c r="DH71" s="219"/>
      <c r="DI71" s="219"/>
      <c r="DJ71" s="219"/>
      <c r="DK71" s="219"/>
      <c r="DL71" s="219"/>
      <c r="DM71" s="219"/>
      <c r="DN71" s="219"/>
      <c r="DO71" s="219"/>
      <c r="DP71" s="219"/>
      <c r="DQ71" s="219"/>
      <c r="DR71" s="219"/>
      <c r="DS71" s="219"/>
      <c r="DT71" s="219"/>
      <c r="DU71" s="219"/>
      <c r="DV71" s="219"/>
      <c r="DW71" s="219"/>
      <c r="DX71" s="219"/>
      <c r="DY71" s="219"/>
      <c r="DZ71" s="219"/>
      <c r="EA71" s="219"/>
      <c r="EB71" s="219"/>
      <c r="EC71" s="219"/>
      <c r="ED71" s="219"/>
      <c r="EE71" s="219"/>
      <c r="EF71" s="219"/>
      <c r="EG71" s="219"/>
      <c r="EH71" s="219"/>
      <c r="EI71" s="219"/>
      <c r="EJ71" s="219"/>
      <c r="EK71" s="219"/>
      <c r="EL71" s="219"/>
      <c r="EM71" s="219"/>
      <c r="EN71" s="219"/>
      <c r="EO71" s="219"/>
      <c r="EP71" s="219"/>
      <c r="EQ71" s="219"/>
      <c r="ER71" s="219"/>
      <c r="ES71" s="219"/>
      <c r="ET71" s="219"/>
      <c r="EU71" s="219"/>
      <c r="EV71" s="219"/>
      <c r="EW71" s="219"/>
      <c r="EX71" s="219"/>
      <c r="EY71" s="219"/>
      <c r="EZ71" s="219"/>
      <c r="FA71" s="219"/>
      <c r="FB71" s="219"/>
      <c r="FC71" s="219"/>
      <c r="FD71" s="219"/>
      <c r="FE71" s="219"/>
      <c r="FF71" s="219"/>
      <c r="FG71" s="219"/>
      <c r="FH71" s="219"/>
      <c r="FI71" s="219"/>
      <c r="FJ71" s="219"/>
      <c r="FK71" s="219"/>
      <c r="FL71" s="219"/>
      <c r="FM71" s="219"/>
      <c r="FN71" s="219"/>
      <c r="FO71" s="219"/>
      <c r="FP71" s="219"/>
      <c r="FQ71" s="219"/>
      <c r="FR71" s="219"/>
      <c r="FS71" s="219"/>
      <c r="FT71" s="219"/>
      <c r="FU71" s="219"/>
      <c r="FV71" s="219"/>
      <c r="FW71" s="219"/>
      <c r="FX71" s="219"/>
      <c r="FY71" s="219"/>
      <c r="FZ71" s="219"/>
      <c r="GA71" s="219"/>
      <c r="GB71" s="219"/>
      <c r="GC71" s="219"/>
      <c r="GD71" s="219"/>
      <c r="GE71" s="219"/>
      <c r="GF71" s="219"/>
      <c r="GG71" s="219"/>
      <c r="GH71" s="219"/>
      <c r="GI71" s="219"/>
      <c r="GJ71" s="219"/>
      <c r="GK71" s="219"/>
      <c r="GL71" s="219"/>
      <c r="GM71" s="219"/>
      <c r="GN71" s="219"/>
      <c r="GO71" s="219"/>
      <c r="GP71" s="219"/>
      <c r="GQ71" s="219"/>
      <c r="GR71" s="219"/>
      <c r="GS71" s="219"/>
      <c r="GT71" s="219"/>
      <c r="GU71" s="219"/>
      <c r="GV71" s="219"/>
      <c r="GW71" s="219"/>
      <c r="GX71" s="219"/>
      <c r="GY71" s="219"/>
      <c r="GZ71" s="219"/>
      <c r="HA71" s="219"/>
      <c r="HB71" s="219"/>
      <c r="HC71" s="219"/>
      <c r="HD71" s="219"/>
      <c r="HE71" s="219"/>
      <c r="HF71" s="219"/>
      <c r="HG71" s="219"/>
      <c r="HH71" s="219"/>
      <c r="HI71" s="219"/>
      <c r="HJ71" s="219"/>
      <c r="HK71" s="219"/>
      <c r="HL71" s="219"/>
      <c r="HM71" s="219"/>
      <c r="HN71" s="219"/>
      <c r="HO71" s="219"/>
      <c r="HP71" s="219"/>
      <c r="HQ71" s="219"/>
      <c r="HR71" s="219"/>
      <c r="HS71" s="219"/>
      <c r="HT71" s="219"/>
      <c r="HU71" s="219"/>
      <c r="HV71" s="219"/>
      <c r="HW71" s="219"/>
      <c r="HX71" s="219"/>
      <c r="HY71" s="219"/>
      <c r="HZ71" s="219"/>
      <c r="IA71" s="219"/>
      <c r="IB71" s="219"/>
      <c r="IC71" s="219"/>
      <c r="ID71" s="219"/>
      <c r="IE71" s="219"/>
      <c r="IF71" s="219"/>
      <c r="IG71" s="219"/>
      <c r="IH71" s="219"/>
      <c r="II71" s="219"/>
      <c r="IJ71" s="219"/>
      <c r="IK71" s="219"/>
      <c r="IL71" s="219"/>
      <c r="IM71" s="219"/>
      <c r="IN71" s="219"/>
      <c r="IO71" s="219"/>
      <c r="IP71" s="219"/>
      <c r="IQ71" s="219"/>
      <c r="IR71" s="219"/>
      <c r="IS71" s="219"/>
      <c r="IT71" s="219"/>
      <c r="IU71" s="219"/>
      <c r="IV71" s="219"/>
      <c r="IW71" s="219"/>
      <c r="IX71" s="219"/>
      <c r="IY71" s="219"/>
      <c r="IZ71" s="219"/>
      <c r="JA71" s="219"/>
      <c r="JB71" s="219"/>
      <c r="JC71" s="219"/>
      <c r="JD71" s="219"/>
      <c r="JE71" s="219"/>
      <c r="JF71" s="219"/>
      <c r="JG71" s="219"/>
      <c r="JH71" s="219"/>
      <c r="JI71" s="219"/>
      <c r="JJ71" s="219"/>
      <c r="JK71" s="219"/>
      <c r="JL71" s="219"/>
      <c r="JM71" s="219"/>
      <c r="JN71" s="219"/>
      <c r="JO71" s="219"/>
      <c r="JP71" s="219"/>
      <c r="JQ71" s="219"/>
      <c r="JR71" s="219"/>
      <c r="JS71" s="219"/>
      <c r="JT71" s="219"/>
      <c r="JU71" s="219"/>
      <c r="JV71" s="219"/>
      <c r="JW71" s="219"/>
      <c r="JX71" s="219"/>
      <c r="JY71" s="219"/>
      <c r="JZ71" s="219"/>
      <c r="KA71" s="219"/>
      <c r="KB71" s="219"/>
      <c r="KC71" s="219"/>
      <c r="KD71" s="219"/>
      <c r="KE71" s="219"/>
      <c r="KF71" s="219"/>
      <c r="KG71" s="219"/>
      <c r="KH71" s="219"/>
      <c r="KI71" s="219"/>
      <c r="KJ71" s="219"/>
      <c r="KK71" s="219"/>
      <c r="KL71" s="219"/>
      <c r="KM71" s="219"/>
      <c r="KN71" s="219"/>
      <c r="KO71" s="219"/>
      <c r="KP71" s="219"/>
      <c r="KQ71" s="219"/>
      <c r="KR71" s="219"/>
      <c r="KS71" s="219"/>
      <c r="KT71" s="219"/>
      <c r="KU71" s="219"/>
      <c r="KV71" s="219"/>
      <c r="KW71" s="219"/>
      <c r="KX71" s="219"/>
      <c r="KY71" s="219"/>
      <c r="KZ71" s="219"/>
      <c r="LA71" s="219"/>
      <c r="LB71" s="219"/>
      <c r="LC71" s="219"/>
      <c r="LD71" s="219"/>
      <c r="LE71" s="219"/>
    </row>
    <row r="72" spans="1:317" x14ac:dyDescent="0.25">
      <c r="A72" s="214" t="str">
        <f t="shared" si="13"/>
        <v>HEB 306</v>
      </c>
      <c r="B72" s="214" t="str">
        <f t="shared" si="14"/>
        <v>N/A</v>
      </c>
      <c r="C72" s="214" t="str">
        <f t="shared" si="15"/>
        <v>Business Hebrew</v>
      </c>
      <c r="D72" s="214" t="str">
        <f t="shared" si="16"/>
        <v>HEB 204</v>
      </c>
      <c r="E72" s="214" t="str">
        <f t="shared" ca="1" si="17"/>
        <v>HEB 204</v>
      </c>
      <c r="F72" s="211" t="str">
        <f>MASTERprerequisitesMATRIX!A69</f>
        <v>HEB 306</v>
      </c>
      <c r="G72" s="211" t="str">
        <f>MASTERprerequisitesMATRIX!B69</f>
        <v>N/A</v>
      </c>
      <c r="H72" s="211" t="str">
        <f>MASTERprerequisitesMATRIX!C69</f>
        <v>Business Hebrew</v>
      </c>
      <c r="I72" s="211" t="str">
        <f>MASTERprerequisitesMATRIX!D69</f>
        <v>HEB 204</v>
      </c>
      <c r="J72" s="218" t="str">
        <f>IF(MASTERprerequisitesMATRIX!E69=1,DYNAMICprerequisites!J$3,IF(MASTERprerequisitesMATRIX!E69=2,DYNAMICprerequisites!J$2,IF(MASTERprerequisitesMATRIX!E69=3,DYNAMICprerequisites!J$1,"")))</f>
        <v/>
      </c>
      <c r="K72" s="219" t="str">
        <f>IF(MASTERprerequisitesMATRIX!F69=1,DYNAMICprerequisites!K$3,IF(MASTERprerequisitesMATRIX!F69=2,DYNAMICprerequisites!K$2,IF(MASTERprerequisitesMATRIX!F69=3,DYNAMICprerequisites!K$1,"")))</f>
        <v/>
      </c>
      <c r="L72" s="219" t="str">
        <f>IF(MASTERprerequisitesMATRIX!G69=1,DYNAMICprerequisites!L$3,IF(MASTERprerequisitesMATRIX!G69=2,DYNAMICprerequisites!L$2,IF(MASTERprerequisitesMATRIX!G69=3,DYNAMICprerequisites!L$1,"")))</f>
        <v/>
      </c>
      <c r="M72" s="219" t="str">
        <f>IF(MASTERprerequisitesMATRIX!H69=1,DYNAMICprerequisites!M$3,IF(MASTERprerequisitesMATRIX!H69=2,DYNAMICprerequisites!M$2,IF(MASTERprerequisitesMATRIX!H69=3,DYNAMICprerequisites!M$1,"")))</f>
        <v/>
      </c>
      <c r="N72" s="219" t="str">
        <f>IF(MASTERprerequisitesMATRIX!I69=1,DYNAMICprerequisites!N$3,IF(MASTERprerequisitesMATRIX!I69=2,DYNAMICprerequisites!N$2,IF(MASTERprerequisitesMATRIX!I69=3,DYNAMICprerequisites!N$1,"")))</f>
        <v/>
      </c>
      <c r="O72" s="219" t="str">
        <f>IF(MASTERprerequisitesMATRIX!J69=1,DYNAMICprerequisites!O$3,IF(MASTERprerequisitesMATRIX!J69=2,DYNAMICprerequisites!O$2,IF(MASTERprerequisitesMATRIX!J69=3,DYNAMICprerequisites!O$1,"")))</f>
        <v/>
      </c>
      <c r="P72" s="219" t="str">
        <f>IF(MASTERprerequisitesMATRIX!K69=1,DYNAMICprerequisites!P$3,IF(MASTERprerequisitesMATRIX!K69=2,DYNAMICprerequisites!P$2,IF(MASTERprerequisitesMATRIX!K69=3,DYNAMICprerequisites!P$1,"")))</f>
        <v/>
      </c>
      <c r="Q72" s="219" t="str">
        <f>IF(MASTERprerequisitesMATRIX!L69=1,DYNAMICprerequisites!Q$3,IF(MASTERprerequisitesMATRIX!L69=2,DYNAMICprerequisites!Q$2,IF(MASTERprerequisitesMATRIX!L69=3,DYNAMICprerequisites!Q$1,"")))</f>
        <v/>
      </c>
      <c r="R72" s="219" t="str">
        <f>IF(MASTERprerequisitesMATRIX!M69=1,DYNAMICprerequisites!R$3,IF(MASTERprerequisitesMATRIX!M69=2,DYNAMICprerequisites!R$2,IF(MASTERprerequisitesMATRIX!M69=3,DYNAMICprerequisites!R$1,"")))</f>
        <v/>
      </c>
      <c r="S72" s="219" t="str">
        <f>IF(MASTERprerequisitesMATRIX!N69=1,DYNAMICprerequisites!S$3,IF(MASTERprerequisitesMATRIX!N69=2,DYNAMICprerequisites!S$2,IF(MASTERprerequisitesMATRIX!N69=3,DYNAMICprerequisites!S$1,"")))</f>
        <v/>
      </c>
      <c r="T72" s="219" t="str">
        <f>IF(MASTERprerequisitesMATRIX!O69=1,DYNAMICprerequisites!T$3,IF(MASTERprerequisitesMATRIX!O69=2,DYNAMICprerequisites!T$2,IF(MASTERprerequisitesMATRIX!O69=3,DYNAMICprerequisites!T$1,"")))</f>
        <v/>
      </c>
      <c r="U72" s="219" t="str">
        <f>IF(MASTERprerequisitesMATRIX!P69=1,DYNAMICprerequisites!U$3,IF(MASTERprerequisitesMATRIX!P69=2,DYNAMICprerequisites!U$2,IF(MASTERprerequisitesMATRIX!P69=3,DYNAMICprerequisites!U$1,"")))</f>
        <v/>
      </c>
      <c r="V72" s="219" t="str">
        <f>IF(MASTERprerequisitesMATRIX!Q69=1,DYNAMICprerequisites!V$3,IF(MASTERprerequisitesMATRIX!Q69=2,DYNAMICprerequisites!V$2,IF(MASTERprerequisitesMATRIX!Q69=3,DYNAMICprerequisites!V$1,"")))</f>
        <v/>
      </c>
      <c r="W72" s="219" t="str">
        <f>IF(MASTERprerequisitesMATRIX!R69=1,DYNAMICprerequisites!W$3,IF(MASTERprerequisitesMATRIX!R69=2,DYNAMICprerequisites!W$2,IF(MASTERprerequisitesMATRIX!R69=3,DYNAMICprerequisites!W$1,"")))</f>
        <v/>
      </c>
      <c r="X72" s="219" t="str">
        <f>IF(MASTERprerequisitesMATRIX!S69=1,DYNAMICprerequisites!X$3,IF(MASTERprerequisitesMATRIX!S69=2,DYNAMICprerequisites!X$2,IF(MASTERprerequisitesMATRIX!S69=3,DYNAMICprerequisites!X$1,"")))</f>
        <v/>
      </c>
      <c r="Y72" s="219" t="str">
        <f>IF(MASTERprerequisitesMATRIX!T69=1,DYNAMICprerequisites!Y$3,IF(MASTERprerequisitesMATRIX!T69=2,DYNAMICprerequisites!Y$2,IF(MASTERprerequisitesMATRIX!T69=3,DYNAMICprerequisites!Y$1,"")))</f>
        <v/>
      </c>
      <c r="Z72" s="219" t="str">
        <f>IF(MASTERprerequisitesMATRIX!U69=1,DYNAMICprerequisites!Z$3,IF(MASTERprerequisitesMATRIX!U69=2,DYNAMICprerequisites!Z$2,IF(MASTERprerequisitesMATRIX!U69=3,DYNAMICprerequisites!Z$1,"")))</f>
        <v/>
      </c>
      <c r="AA72" s="219" t="str">
        <f>IF(MASTERprerequisitesMATRIX!V69=1,DYNAMICprerequisites!AA$3,IF(MASTERprerequisitesMATRIX!V69=2,DYNAMICprerequisites!AA$2,IF(MASTERprerequisitesMATRIX!V69=3,DYNAMICprerequisites!AA$1,"")))</f>
        <v/>
      </c>
      <c r="AB72" s="219" t="str">
        <f>IF(MASTERprerequisitesMATRIX!W69=1,DYNAMICprerequisites!AB$3,IF(MASTERprerequisitesMATRIX!W69=2,DYNAMICprerequisites!AB$2,IF(MASTERprerequisitesMATRIX!W69=3,DYNAMICprerequisites!AB$1,"")))</f>
        <v/>
      </c>
      <c r="AC72" s="219" t="str">
        <f>IF(MASTERprerequisitesMATRIX!X69=1,DYNAMICprerequisites!AC$3,IF(MASTERprerequisitesMATRIX!X69=2,DYNAMICprerequisites!AC$2,IF(MASTERprerequisitesMATRIX!X69=3,DYNAMICprerequisites!AC$1,"")))</f>
        <v/>
      </c>
      <c r="AD72" s="219" t="str">
        <f>IF(MASTERprerequisitesMATRIX!Y69=1,DYNAMICprerequisites!AD$3,IF(MASTERprerequisitesMATRIX!Y69=2,DYNAMICprerequisites!AD$2,IF(MASTERprerequisitesMATRIX!Y69=3,DYNAMICprerequisites!AD$1,"")))</f>
        <v/>
      </c>
      <c r="AE72" s="219" t="str">
        <f>IF(MASTERprerequisitesMATRIX!Z69=1,DYNAMICprerequisites!AE$3,IF(MASTERprerequisitesMATRIX!Z69=2,DYNAMICprerequisites!AE$2,IF(MASTERprerequisitesMATRIX!Z69=3,DYNAMICprerequisites!AE$1,"")))</f>
        <v/>
      </c>
      <c r="AF72" s="219" t="str">
        <f>IF(MASTERprerequisitesMATRIX!AA69=1,DYNAMICprerequisites!AF$3,IF(MASTERprerequisitesMATRIX!AA69=2,DYNAMICprerequisites!AF$2,IF(MASTERprerequisitesMATRIX!AA69=3,DYNAMICprerequisites!AF$1,"")))</f>
        <v/>
      </c>
      <c r="AG72" s="219" t="str">
        <f>IF(MASTERprerequisitesMATRIX!AB69=1,DYNAMICprerequisites!AG$3,IF(MASTERprerequisitesMATRIX!AB69=2,DYNAMICprerequisites!AG$2,IF(MASTERprerequisitesMATRIX!AB69=3,DYNAMICprerequisites!AG$1,"")))</f>
        <v/>
      </c>
      <c r="AH72" s="219" t="str">
        <f>IF(MASTERprerequisitesMATRIX!AC69=1,DYNAMICprerequisites!AH$3,IF(MASTERprerequisitesMATRIX!AC69=2,DYNAMICprerequisites!AH$2,IF(MASTERprerequisitesMATRIX!AC69=3,DYNAMICprerequisites!AH$1,"")))</f>
        <v/>
      </c>
      <c r="AI72" s="218" t="str">
        <f ca="1">IF(MASTERprerequisitesMATRIX!AD69=1,DYNAMICprerequisites!AI$3,IF(MASTERprerequisitesMATRIX!AD69=2,DYNAMICprerequisites!AI$2,IF(MASTERprerequisitesMATRIX!AD69=3,DYNAMICprerequisites!AI$1,"")))</f>
        <v xml:space="preserve"> HEB 204 </v>
      </c>
      <c r="AJ72" s="219" t="str">
        <f>IF(MASTERprerequisitesMATRIX!AE69=1,DYNAMICprerequisites!AJ$3,IF(MASTERprerequisitesMATRIX!AE69=2,DYNAMICprerequisites!AJ$2,IF(MASTERprerequisitesMATRIX!AE69=3,DYNAMICprerequisites!AJ$1,"")))</f>
        <v/>
      </c>
      <c r="AK72" s="219" t="str">
        <f>IF(MASTERprerequisitesMATRIX!AF69=1,DYNAMICprerequisites!AK$3,IF(MASTERprerequisitesMATRIX!AF69=2,DYNAMICprerequisites!AK$2,IF(MASTERprerequisitesMATRIX!AF69=3,DYNAMICprerequisites!AK$1,"")))</f>
        <v/>
      </c>
      <c r="AL72" s="219" t="str">
        <f>IF(MASTERprerequisitesMATRIX!AG69=1,DYNAMICprerequisites!AL$3,IF(MASTERprerequisitesMATRIX!AG69=2,DYNAMICprerequisites!AL$2,IF(MASTERprerequisitesMATRIX!AG69=3,DYNAMICprerequisites!AL$1,"")))</f>
        <v/>
      </c>
      <c r="AM72" s="219" t="str">
        <f>IF(MASTERprerequisitesMATRIX!AH69=1,DYNAMICprerequisites!AM$3,IF(MASTERprerequisitesMATRIX!AH69=2,DYNAMICprerequisites!AM$2,IF(MASTERprerequisitesMATRIX!AH69=3,DYNAMICprerequisites!AM$1,"")))</f>
        <v/>
      </c>
      <c r="AN72" s="219" t="str">
        <f>IF(MASTERprerequisitesMATRIX!AI69=1,DYNAMICprerequisites!AN$3,IF(MASTERprerequisitesMATRIX!AI69=2,DYNAMICprerequisites!AN$2,IF(MASTERprerequisitesMATRIX!AI69=3,DYNAMICprerequisites!AN$1,"")))</f>
        <v/>
      </c>
      <c r="AO72" s="219" t="str">
        <f>IF(MASTERprerequisitesMATRIX!AJ69=1,DYNAMICprerequisites!AO$3,IF(MASTERprerequisitesMATRIX!AJ69=2,DYNAMICprerequisites!AO$2,IF(MASTERprerequisitesMATRIX!AJ69=3,DYNAMICprerequisites!AO$1,"")))</f>
        <v/>
      </c>
      <c r="AP72" s="219" t="str">
        <f>IF(MASTERprerequisitesMATRIX!AK69=1,DYNAMICprerequisites!AP$3,IF(MASTERprerequisitesMATRIX!AK69=2,DYNAMICprerequisites!AP$2,IF(MASTERprerequisitesMATRIX!AK69=3,DYNAMICprerequisites!AP$1,"")))</f>
        <v/>
      </c>
      <c r="AQ72" s="219" t="str">
        <f>IF(MASTERprerequisitesMATRIX!AL69=1,DYNAMICprerequisites!AQ$3,IF(MASTERprerequisitesMATRIX!AL69=2,DYNAMICprerequisites!AQ$2,IF(MASTERprerequisitesMATRIX!AL69=3,DYNAMICprerequisites!AQ$1,"")))</f>
        <v/>
      </c>
      <c r="AR72" s="219" t="str">
        <f>IF(MASTERprerequisitesMATRIX!AM69=1,DYNAMICprerequisites!AR$3,IF(MASTERprerequisitesMATRIX!AM69=2,DYNAMICprerequisites!AR$2,IF(MASTERprerequisitesMATRIX!AM69=3,DYNAMICprerequisites!AR$1,"")))</f>
        <v/>
      </c>
      <c r="AS72" s="219" t="str">
        <f>IF(MASTERprerequisitesMATRIX!AN69=1,DYNAMICprerequisites!AS$3,IF(MASTERprerequisitesMATRIX!AN69=2,DYNAMICprerequisites!AS$2,IF(MASTERprerequisitesMATRIX!AN69=3,DYNAMICprerequisites!AS$1,"")))</f>
        <v/>
      </c>
      <c r="AT72" s="219" t="str">
        <f>IF(MASTERprerequisitesMATRIX!AO69=1,DYNAMICprerequisites!AT$3,IF(MASTERprerequisitesMATRIX!AO69=2,DYNAMICprerequisites!AT$2,IF(MASTERprerequisitesMATRIX!AO69=3,DYNAMICprerequisites!AT$1,"")))</f>
        <v/>
      </c>
      <c r="AU72" s="219" t="str">
        <f>IF(MASTERprerequisitesMATRIX!AP69=1,DYNAMICprerequisites!AU$3,IF(MASTERprerequisitesMATRIX!AP69=2,DYNAMICprerequisites!AU$2,IF(MASTERprerequisitesMATRIX!AP69=3,DYNAMICprerequisites!AU$1,"")))</f>
        <v/>
      </c>
      <c r="AV72" s="219" t="str">
        <f>IF(MASTERprerequisitesMATRIX!AQ69=1,DYNAMICprerequisites!AV$3,IF(MASTERprerequisitesMATRIX!AQ69=2,DYNAMICprerequisites!AV$2,IF(MASTERprerequisitesMATRIX!AQ69=3,DYNAMICprerequisites!AV$1,"")))</f>
        <v/>
      </c>
      <c r="AW72" s="219" t="str">
        <f>IF(MASTERprerequisitesMATRIX!AR69=1,DYNAMICprerequisites!AW$3,IF(MASTERprerequisitesMATRIX!AR69=2,DYNAMICprerequisites!AW$2,IF(MASTERprerequisitesMATRIX!AR69=3,DYNAMICprerequisites!AW$1,"")))</f>
        <v/>
      </c>
      <c r="AX72" s="219" t="str">
        <f>IF(MASTERprerequisitesMATRIX!AS69=1,DYNAMICprerequisites!AX$3,IF(MASTERprerequisitesMATRIX!AS69=2,DYNAMICprerequisites!AX$2,IF(MASTERprerequisitesMATRIX!AS69=3,DYNAMICprerequisites!AX$1,"")))</f>
        <v/>
      </c>
      <c r="AY72" s="219" t="str">
        <f>IF(MASTERprerequisitesMATRIX!AT69=1,DYNAMICprerequisites!AY$3,IF(MASTERprerequisitesMATRIX!AT69=2,DYNAMICprerequisites!AY$2,IF(MASTERprerequisitesMATRIX!AT69=3,DYNAMICprerequisites!AY$1,"")))</f>
        <v/>
      </c>
      <c r="AZ72" s="219" t="str">
        <f>IF(MASTERprerequisitesMATRIX!AU69=1,DYNAMICprerequisites!AZ$3,IF(MASTERprerequisitesMATRIX!AU69=2,DYNAMICprerequisites!AZ$2,IF(MASTERprerequisitesMATRIX!AU69=3,DYNAMICprerequisites!AZ$1,"")))</f>
        <v/>
      </c>
      <c r="BA72" s="219" t="str">
        <f>IF(MASTERprerequisitesMATRIX!AV69=1,DYNAMICprerequisites!BA$3,IF(MASTERprerequisitesMATRIX!AV69=2,DYNAMICprerequisites!BA$2,IF(MASTERprerequisitesMATRIX!AV69=3,DYNAMICprerequisites!BA$1,"")))</f>
        <v/>
      </c>
      <c r="BB72" s="219" t="str">
        <f>IF(MASTERprerequisitesMATRIX!AW69=1,DYNAMICprerequisites!BB$3,IF(MASTERprerequisitesMATRIX!AW69=2,DYNAMICprerequisites!BB$2,IF(MASTERprerequisitesMATRIX!AW69=3,DYNAMICprerequisites!BB$1,"")))</f>
        <v/>
      </c>
      <c r="BC72" s="219" t="str">
        <f>IF(MASTERprerequisitesMATRIX!AX69=1,DYNAMICprerequisites!BC$3,IF(MASTERprerequisitesMATRIX!AX69=2,DYNAMICprerequisites!BC$2,IF(MASTERprerequisitesMATRIX!AX69=3,DYNAMICprerequisites!BC$1,"")))</f>
        <v/>
      </c>
      <c r="BD72" s="219" t="str">
        <f>IF(MASTERprerequisitesMATRIX!AY69=1,DYNAMICprerequisites!BD$3,IF(MASTERprerequisitesMATRIX!AY69=2,DYNAMICprerequisites!BD$2,IF(MASTERprerequisitesMATRIX!AY69=3,DYNAMICprerequisites!BD$1,"")))</f>
        <v/>
      </c>
      <c r="BE72" s="219" t="str">
        <f>IF(MASTERprerequisitesMATRIX!AZ69=1,DYNAMICprerequisites!BE$3,IF(MASTERprerequisitesMATRIX!AZ69=2,DYNAMICprerequisites!BE$2,IF(MASTERprerequisitesMATRIX!AZ69=3,DYNAMICprerequisites!BE$1,"")))</f>
        <v/>
      </c>
      <c r="BF72" s="219" t="str">
        <f>IF(MASTERprerequisitesMATRIX!BA69=1,DYNAMICprerequisites!BF$3,IF(MASTERprerequisitesMATRIX!BA69=2,DYNAMICprerequisites!BF$2,IF(MASTERprerequisitesMATRIX!BA69=3,DYNAMICprerequisites!BF$1,"")))</f>
        <v/>
      </c>
      <c r="BG72" s="219" t="str">
        <f>IF(MASTERprerequisitesMATRIX!BB69=1,DYNAMICprerequisites!BG$3,IF(MASTERprerequisitesMATRIX!BB69=2,DYNAMICprerequisites!BG$2,IF(MASTERprerequisitesMATRIX!BB69=3,DYNAMICprerequisites!BG$1,"")))</f>
        <v/>
      </c>
      <c r="BH72" s="219" t="str">
        <f>IF(MASTERprerequisitesMATRIX!BC69=1,DYNAMICprerequisites!BH$3,IF(MASTERprerequisitesMATRIX!BC69=2,DYNAMICprerequisites!BH$2,IF(MASTERprerequisitesMATRIX!BC69=3,DYNAMICprerequisites!BH$1,"")))</f>
        <v/>
      </c>
      <c r="BI72" s="219" t="str">
        <f>IF(MASTERprerequisitesMATRIX!BD69=1,DYNAMICprerequisites!BI$3,IF(MASTERprerequisitesMATRIX!BD69=2,DYNAMICprerequisites!BI$2,IF(MASTERprerequisitesMATRIX!BD69=3,DYNAMICprerequisites!BI$1,"")))</f>
        <v/>
      </c>
      <c r="BJ72" s="219" t="str">
        <f>IF(MASTERprerequisitesMATRIX!BE69=1,DYNAMICprerequisites!BJ$3,IF(MASTERprerequisitesMATRIX!BE69=2,DYNAMICprerequisites!BJ$2,IF(MASTERprerequisitesMATRIX!BE69=3,DYNAMICprerequisites!BJ$1,"")))</f>
        <v/>
      </c>
      <c r="BK72" s="219" t="str">
        <f>IF(MASTERprerequisitesMATRIX!BF69=1,DYNAMICprerequisites!BK$3,IF(MASTERprerequisitesMATRIX!BF69=2,DYNAMICprerequisites!BK$2,IF(MASTERprerequisitesMATRIX!BF69=3,DYNAMICprerequisites!BK$1,"")))</f>
        <v/>
      </c>
      <c r="BL72" s="219" t="str">
        <f>IF(MASTERprerequisitesMATRIX!BG69=1,DYNAMICprerequisites!BL$3,IF(MASTERprerequisitesMATRIX!BG69=2,DYNAMICprerequisites!BL$2,IF(MASTERprerequisitesMATRIX!BG69=3,DYNAMICprerequisites!BL$1,"")))</f>
        <v/>
      </c>
      <c r="BM72" s="219" t="str">
        <f>IF(MASTERprerequisitesMATRIX!BH69=1,DYNAMICprerequisites!BM$3,IF(MASTERprerequisitesMATRIX!BH69=2,DYNAMICprerequisites!BM$2,IF(MASTERprerequisitesMATRIX!BH69=3,DYNAMICprerequisites!BM$1,"")))</f>
        <v/>
      </c>
      <c r="BN72" s="219" t="str">
        <f>IF(MASTERprerequisitesMATRIX!BI69=1,DYNAMICprerequisites!BN$3,IF(MASTERprerequisitesMATRIX!BI69=2,DYNAMICprerequisites!BN$2,IF(MASTERprerequisitesMATRIX!BI69=3,DYNAMICprerequisites!BN$1,"")))</f>
        <v/>
      </c>
      <c r="BO72" s="219" t="str">
        <f>IF(MASTERprerequisitesMATRIX!BJ69=1,DYNAMICprerequisites!BO$3,IF(MASTERprerequisitesMATRIX!BJ69=2,DYNAMICprerequisites!BO$2,IF(MASTERprerequisitesMATRIX!BJ69=3,DYNAMICprerequisites!BO$1,"")))</f>
        <v/>
      </c>
      <c r="BP72" s="219" t="str">
        <f>IF(MASTERprerequisitesMATRIX!BK69=1,DYNAMICprerequisites!BP$3,IF(MASTERprerequisitesMATRIX!BK69=2,DYNAMICprerequisites!BP$2,IF(MASTERprerequisitesMATRIX!BK69=3,DYNAMICprerequisites!BP$1,"")))</f>
        <v/>
      </c>
      <c r="BQ72" s="219" t="str">
        <f>IF(MASTERprerequisitesMATRIX!BL69=1,DYNAMICprerequisites!BQ$3,IF(MASTERprerequisitesMATRIX!BL69=2,DYNAMICprerequisites!BQ$2,IF(MASTERprerequisitesMATRIX!BL69=3,DYNAMICprerequisites!BQ$1,"")))</f>
        <v/>
      </c>
      <c r="BR72" s="219" t="str">
        <f>IF(MASTERprerequisitesMATRIX!BM69=1,DYNAMICprerequisites!BR$3,IF(MASTERprerequisitesMATRIX!BM69=2,DYNAMICprerequisites!BR$2,IF(MASTERprerequisitesMATRIX!BM69=3,DYNAMICprerequisites!BR$1,"")))</f>
        <v/>
      </c>
      <c r="BS72" s="219" t="str">
        <f>IF(MASTERprerequisitesMATRIX!BN69=1,DYNAMICprerequisites!BS$3,IF(MASTERprerequisitesMATRIX!BN69=2,DYNAMICprerequisites!BS$2,IF(MASTERprerequisitesMATRIX!BN69=3,DYNAMICprerequisites!BS$1,"")))</f>
        <v/>
      </c>
      <c r="BT72" s="219" t="str">
        <f>IF(MASTERprerequisitesMATRIX!BO69=1,DYNAMICprerequisites!BT$3,IF(MASTERprerequisitesMATRIX!BO69=2,DYNAMICprerequisites!BT$2,IF(MASTERprerequisitesMATRIX!BO69=3,DYNAMICprerequisites!BT$1,"")))</f>
        <v/>
      </c>
      <c r="BU72" s="219" t="str">
        <f>IF(MASTERprerequisitesMATRIX!BP69=1,DYNAMICprerequisites!BU$3,IF(MASTERprerequisitesMATRIX!BP69=2,DYNAMICprerequisites!BU$2,IF(MASTERprerequisitesMATRIX!BP69=3,DYNAMICprerequisites!BU$1,"")))</f>
        <v/>
      </c>
      <c r="BV72" s="219" t="str">
        <f>IF(MASTERprerequisitesMATRIX!BQ69=1,DYNAMICprerequisites!BV$3,IF(MASTERprerequisitesMATRIX!BQ69=2,DYNAMICprerequisites!BV$2,IF(MASTERprerequisitesMATRIX!BQ69=3,DYNAMICprerequisites!BV$1,"")))</f>
        <v/>
      </c>
      <c r="BW72" s="219" t="str">
        <f>IF(MASTERprerequisitesMATRIX!BR69=1,DYNAMICprerequisites!BW$3,IF(MASTERprerequisitesMATRIX!BR69=2,DYNAMICprerequisites!BW$2,IF(MASTERprerequisitesMATRIX!BR69=3,DYNAMICprerequisites!BW$1,"")))</f>
        <v/>
      </c>
      <c r="BX72" s="219" t="str">
        <f>IF(MASTERprerequisitesMATRIX!BS69=1,DYNAMICprerequisites!BX$3,IF(MASTERprerequisitesMATRIX!BS69=2,DYNAMICprerequisites!BX$2,IF(MASTERprerequisitesMATRIX!BS69=3,DYNAMICprerequisites!BX$1,"")))</f>
        <v/>
      </c>
      <c r="BY72" s="219" t="str">
        <f>IF(MASTERprerequisitesMATRIX!BT69=1,DYNAMICprerequisites!BY$3,IF(MASTERprerequisitesMATRIX!BT69=2,DYNAMICprerequisites!BY$2,IF(MASTERprerequisitesMATRIX!BT69=3,DYNAMICprerequisites!BY$1,"")))</f>
        <v/>
      </c>
      <c r="BZ72" s="219" t="str">
        <f>IF(MASTERprerequisitesMATRIX!BU69=1,DYNAMICprerequisites!BZ$3,IF(MASTERprerequisitesMATRIX!BU69=2,DYNAMICprerequisites!BZ$2,IF(MASTERprerequisitesMATRIX!BU69=3,DYNAMICprerequisites!BZ$1,"")))</f>
        <v/>
      </c>
      <c r="CA72" s="219"/>
      <c r="CB72" s="219"/>
      <c r="CC72" s="219"/>
      <c r="CD72" s="219"/>
      <c r="CE72" s="219"/>
      <c r="CF72" s="219"/>
      <c r="CG72" s="219"/>
      <c r="CH72" s="219"/>
      <c r="CI72" s="219"/>
      <c r="CJ72" s="219"/>
      <c r="CK72" s="219"/>
      <c r="CL72" s="219"/>
      <c r="CM72" s="219"/>
      <c r="CN72" s="219"/>
      <c r="CO72" s="219"/>
      <c r="CP72" s="219"/>
      <c r="CQ72" s="219"/>
      <c r="CR72" s="219"/>
      <c r="CS72" s="219"/>
      <c r="CT72" s="219"/>
      <c r="CU72" s="219"/>
      <c r="CV72" s="219"/>
      <c r="CW72" s="219"/>
      <c r="CX72" s="219"/>
      <c r="CY72" s="219"/>
      <c r="CZ72" s="219"/>
      <c r="DA72" s="219"/>
      <c r="DB72" s="219"/>
      <c r="DC72" s="219"/>
      <c r="DD72" s="219"/>
      <c r="DE72" s="219"/>
      <c r="DF72" s="219"/>
      <c r="DG72" s="219"/>
      <c r="DH72" s="219"/>
      <c r="DI72" s="219"/>
      <c r="DJ72" s="219"/>
      <c r="DK72" s="219"/>
      <c r="DL72" s="219"/>
      <c r="DM72" s="219"/>
      <c r="DN72" s="219"/>
      <c r="DO72" s="219"/>
      <c r="DP72" s="219"/>
      <c r="DQ72" s="219"/>
      <c r="DR72" s="219"/>
      <c r="DS72" s="219"/>
      <c r="DT72" s="219"/>
      <c r="DU72" s="219"/>
      <c r="DV72" s="219"/>
      <c r="DW72" s="219"/>
      <c r="DX72" s="219"/>
      <c r="DY72" s="219"/>
      <c r="DZ72" s="219"/>
      <c r="EA72" s="219"/>
      <c r="EB72" s="219"/>
      <c r="EC72" s="219"/>
      <c r="ED72" s="219"/>
      <c r="EE72" s="219"/>
      <c r="EF72" s="219"/>
      <c r="EG72" s="219"/>
      <c r="EH72" s="219"/>
      <c r="EI72" s="219"/>
      <c r="EJ72" s="219"/>
      <c r="EK72" s="219"/>
      <c r="EL72" s="219"/>
      <c r="EM72" s="219"/>
      <c r="EN72" s="219"/>
      <c r="EO72" s="219"/>
      <c r="EP72" s="219"/>
      <c r="EQ72" s="219"/>
      <c r="ER72" s="219"/>
      <c r="ES72" s="219"/>
      <c r="ET72" s="219"/>
      <c r="EU72" s="219"/>
      <c r="EV72" s="219"/>
      <c r="EW72" s="219"/>
      <c r="EX72" s="219"/>
      <c r="EY72" s="219"/>
      <c r="EZ72" s="219"/>
      <c r="FA72" s="219"/>
      <c r="FB72" s="219"/>
      <c r="FC72" s="219"/>
      <c r="FD72" s="219"/>
      <c r="FE72" s="219"/>
      <c r="FF72" s="219"/>
      <c r="FG72" s="219"/>
      <c r="FH72" s="219"/>
      <c r="FI72" s="219"/>
      <c r="FJ72" s="219"/>
      <c r="FK72" s="219"/>
      <c r="FL72" s="219"/>
      <c r="FM72" s="219"/>
      <c r="FN72" s="219"/>
      <c r="FO72" s="219"/>
      <c r="FP72" s="219"/>
      <c r="FQ72" s="219"/>
      <c r="FR72" s="219"/>
      <c r="FS72" s="219"/>
      <c r="FT72" s="219"/>
      <c r="FU72" s="219"/>
      <c r="FV72" s="219"/>
      <c r="FW72" s="219"/>
      <c r="FX72" s="219"/>
      <c r="FY72" s="219"/>
      <c r="FZ72" s="219"/>
      <c r="GA72" s="219"/>
      <c r="GB72" s="219"/>
      <c r="GC72" s="219"/>
      <c r="GD72" s="219"/>
      <c r="GE72" s="219"/>
      <c r="GF72" s="219"/>
      <c r="GG72" s="219"/>
      <c r="GH72" s="219"/>
      <c r="GI72" s="219"/>
      <c r="GJ72" s="219"/>
      <c r="GK72" s="219"/>
      <c r="GL72" s="219"/>
      <c r="GM72" s="219"/>
      <c r="GN72" s="219"/>
      <c r="GO72" s="219"/>
      <c r="GP72" s="219"/>
      <c r="GQ72" s="219"/>
      <c r="GR72" s="219"/>
      <c r="GS72" s="219"/>
      <c r="GT72" s="219"/>
      <c r="GU72" s="219"/>
      <c r="GV72" s="219"/>
      <c r="GW72" s="219"/>
      <c r="GX72" s="219"/>
      <c r="GY72" s="219"/>
      <c r="GZ72" s="219"/>
      <c r="HA72" s="219"/>
      <c r="HB72" s="219"/>
      <c r="HC72" s="219"/>
      <c r="HD72" s="219"/>
      <c r="HE72" s="219"/>
      <c r="HF72" s="219"/>
      <c r="HG72" s="219"/>
      <c r="HH72" s="219"/>
      <c r="HI72" s="219"/>
      <c r="HJ72" s="219"/>
      <c r="HK72" s="219"/>
      <c r="HL72" s="219"/>
      <c r="HM72" s="219"/>
      <c r="HN72" s="219"/>
      <c r="HO72" s="219"/>
      <c r="HP72" s="219"/>
      <c r="HQ72" s="219"/>
      <c r="HR72" s="219"/>
      <c r="HS72" s="219"/>
      <c r="HT72" s="219"/>
      <c r="HU72" s="219"/>
      <c r="HV72" s="219"/>
      <c r="HW72" s="219"/>
      <c r="HX72" s="219"/>
      <c r="HY72" s="219"/>
      <c r="HZ72" s="219"/>
      <c r="IA72" s="219"/>
      <c r="IB72" s="219"/>
      <c r="IC72" s="219"/>
      <c r="ID72" s="219"/>
      <c r="IE72" s="219"/>
      <c r="IF72" s="219"/>
      <c r="IG72" s="219"/>
      <c r="IH72" s="219"/>
      <c r="II72" s="219"/>
      <c r="IJ72" s="219"/>
      <c r="IK72" s="219"/>
      <c r="IL72" s="219"/>
      <c r="IM72" s="219"/>
      <c r="IN72" s="219"/>
      <c r="IO72" s="219"/>
      <c r="IP72" s="219"/>
      <c r="IQ72" s="219"/>
      <c r="IR72" s="219"/>
      <c r="IS72" s="219"/>
      <c r="IT72" s="219"/>
      <c r="IU72" s="219"/>
      <c r="IV72" s="219"/>
      <c r="IW72" s="219"/>
      <c r="IX72" s="219"/>
      <c r="IY72" s="219"/>
      <c r="IZ72" s="219"/>
      <c r="JA72" s="219"/>
      <c r="JB72" s="219"/>
      <c r="JC72" s="219"/>
      <c r="JD72" s="219"/>
      <c r="JE72" s="219"/>
      <c r="JF72" s="219"/>
      <c r="JG72" s="219"/>
      <c r="JH72" s="219"/>
      <c r="JI72" s="219"/>
      <c r="JJ72" s="219"/>
      <c r="JK72" s="219"/>
      <c r="JL72" s="219"/>
      <c r="JM72" s="219"/>
      <c r="JN72" s="219"/>
      <c r="JO72" s="219"/>
      <c r="JP72" s="219"/>
      <c r="JQ72" s="219"/>
      <c r="JR72" s="219"/>
      <c r="JS72" s="219"/>
      <c r="JT72" s="219"/>
      <c r="JU72" s="219"/>
      <c r="JV72" s="219"/>
      <c r="JW72" s="219"/>
      <c r="JX72" s="219"/>
      <c r="JY72" s="219"/>
      <c r="JZ72" s="219"/>
      <c r="KA72" s="219"/>
      <c r="KB72" s="219"/>
      <c r="KC72" s="219"/>
      <c r="KD72" s="219"/>
      <c r="KE72" s="219"/>
      <c r="KF72" s="219"/>
      <c r="KG72" s="219"/>
      <c r="KH72" s="219"/>
      <c r="KI72" s="219"/>
      <c r="KJ72" s="219"/>
      <c r="KK72" s="219"/>
      <c r="KL72" s="219"/>
      <c r="KM72" s="219"/>
      <c r="KN72" s="219"/>
      <c r="KO72" s="219"/>
      <c r="KP72" s="219"/>
      <c r="KQ72" s="219"/>
      <c r="KR72" s="219"/>
      <c r="KS72" s="219"/>
      <c r="KT72" s="219"/>
      <c r="KU72" s="219"/>
      <c r="KV72" s="219"/>
      <c r="KW72" s="219"/>
      <c r="KX72" s="219"/>
      <c r="KY72" s="219"/>
      <c r="KZ72" s="219"/>
      <c r="LA72" s="219"/>
      <c r="LB72" s="219"/>
      <c r="LC72" s="219"/>
      <c r="LD72" s="219"/>
      <c r="LE72" s="219"/>
    </row>
    <row r="73" spans="1:317" x14ac:dyDescent="0.25">
      <c r="A73" s="214" t="str">
        <f t="shared" si="13"/>
        <v>HIS 101</v>
      </c>
      <c r="B73" s="214" t="str">
        <f t="shared" si="14"/>
        <v>FA, SP</v>
      </c>
      <c r="C73" s="214" t="str">
        <f t="shared" si="15"/>
        <v>American History Survey</v>
      </c>
      <c r="D73" s="214" t="str">
        <f t="shared" si="16"/>
        <v>None</v>
      </c>
      <c r="E73" s="214" t="str">
        <f t="shared" si="17"/>
        <v/>
      </c>
      <c r="F73" s="211" t="str">
        <f>MASTERprerequisitesMATRIX!A70</f>
        <v>HIS 101</v>
      </c>
      <c r="G73" s="211" t="str">
        <f>MASTERprerequisitesMATRIX!B70</f>
        <v>FA, SP</v>
      </c>
      <c r="H73" s="211" t="str">
        <f>MASTERprerequisitesMATRIX!C70</f>
        <v>American History Survey</v>
      </c>
      <c r="I73" s="211" t="str">
        <f>MASTERprerequisitesMATRIX!D70</f>
        <v>None</v>
      </c>
      <c r="J73" s="218" t="str">
        <f>IF(MASTERprerequisitesMATRIX!E70=1,DYNAMICprerequisites!J$3,IF(MASTERprerequisitesMATRIX!E70=2,DYNAMICprerequisites!J$2,IF(MASTERprerequisitesMATRIX!E70=3,DYNAMICprerequisites!J$1,"")))</f>
        <v/>
      </c>
      <c r="K73" s="219" t="str">
        <f>IF(MASTERprerequisitesMATRIX!F70=1,DYNAMICprerequisites!K$3,IF(MASTERprerequisitesMATRIX!F70=2,DYNAMICprerequisites!K$2,IF(MASTERprerequisitesMATRIX!F70=3,DYNAMICprerequisites!K$1,"")))</f>
        <v/>
      </c>
      <c r="L73" s="219" t="str">
        <f>IF(MASTERprerequisitesMATRIX!G70=1,DYNAMICprerequisites!L$3,IF(MASTERprerequisitesMATRIX!G70=2,DYNAMICprerequisites!L$2,IF(MASTERprerequisitesMATRIX!G70=3,DYNAMICprerequisites!L$1,"")))</f>
        <v/>
      </c>
      <c r="M73" s="219" t="str">
        <f>IF(MASTERprerequisitesMATRIX!H70=1,DYNAMICprerequisites!M$3,IF(MASTERprerequisitesMATRIX!H70=2,DYNAMICprerequisites!M$2,IF(MASTERprerequisitesMATRIX!H70=3,DYNAMICprerequisites!M$1,"")))</f>
        <v/>
      </c>
      <c r="N73" s="219" t="str">
        <f>IF(MASTERprerequisitesMATRIX!I70=1,DYNAMICprerequisites!N$3,IF(MASTERprerequisitesMATRIX!I70=2,DYNAMICprerequisites!N$2,IF(MASTERprerequisitesMATRIX!I70=3,DYNAMICprerequisites!N$1,"")))</f>
        <v/>
      </c>
      <c r="O73" s="219" t="str">
        <f>IF(MASTERprerequisitesMATRIX!J70=1,DYNAMICprerequisites!O$3,IF(MASTERprerequisitesMATRIX!J70=2,DYNAMICprerequisites!O$2,IF(MASTERprerequisitesMATRIX!J70=3,DYNAMICprerequisites!O$1,"")))</f>
        <v/>
      </c>
      <c r="P73" s="219" t="str">
        <f>IF(MASTERprerequisitesMATRIX!K70=1,DYNAMICprerequisites!P$3,IF(MASTERprerequisitesMATRIX!K70=2,DYNAMICprerequisites!P$2,IF(MASTERprerequisitesMATRIX!K70=3,DYNAMICprerequisites!P$1,"")))</f>
        <v/>
      </c>
      <c r="Q73" s="219" t="str">
        <f>IF(MASTERprerequisitesMATRIX!L70=1,DYNAMICprerequisites!Q$3,IF(MASTERprerequisitesMATRIX!L70=2,DYNAMICprerequisites!Q$2,IF(MASTERprerequisitesMATRIX!L70=3,DYNAMICprerequisites!Q$1,"")))</f>
        <v/>
      </c>
      <c r="R73" s="219" t="str">
        <f>IF(MASTERprerequisitesMATRIX!M70=1,DYNAMICprerequisites!R$3,IF(MASTERprerequisitesMATRIX!M70=2,DYNAMICprerequisites!R$2,IF(MASTERprerequisitesMATRIX!M70=3,DYNAMICprerequisites!R$1,"")))</f>
        <v/>
      </c>
      <c r="S73" s="219" t="str">
        <f>IF(MASTERprerequisitesMATRIX!N70=1,DYNAMICprerequisites!S$3,IF(MASTERprerequisitesMATRIX!N70=2,DYNAMICprerequisites!S$2,IF(MASTERprerequisitesMATRIX!N70=3,DYNAMICprerequisites!S$1,"")))</f>
        <v/>
      </c>
      <c r="T73" s="219" t="str">
        <f>IF(MASTERprerequisitesMATRIX!O70=1,DYNAMICprerequisites!T$3,IF(MASTERprerequisitesMATRIX!O70=2,DYNAMICprerequisites!T$2,IF(MASTERprerequisitesMATRIX!O70=3,DYNAMICprerequisites!T$1,"")))</f>
        <v/>
      </c>
      <c r="U73" s="219" t="str">
        <f>IF(MASTERprerequisitesMATRIX!P70=1,DYNAMICprerequisites!U$3,IF(MASTERprerequisitesMATRIX!P70=2,DYNAMICprerequisites!U$2,IF(MASTERprerequisitesMATRIX!P70=3,DYNAMICprerequisites!U$1,"")))</f>
        <v/>
      </c>
      <c r="V73" s="219" t="str">
        <f>IF(MASTERprerequisitesMATRIX!Q70=1,DYNAMICprerequisites!V$3,IF(MASTERprerequisitesMATRIX!Q70=2,DYNAMICprerequisites!V$2,IF(MASTERprerequisitesMATRIX!Q70=3,DYNAMICprerequisites!V$1,"")))</f>
        <v/>
      </c>
      <c r="W73" s="219" t="str">
        <f>IF(MASTERprerequisitesMATRIX!R70=1,DYNAMICprerequisites!W$3,IF(MASTERprerequisitesMATRIX!R70=2,DYNAMICprerequisites!W$2,IF(MASTERprerequisitesMATRIX!R70=3,DYNAMICprerequisites!W$1,"")))</f>
        <v/>
      </c>
      <c r="X73" s="219" t="str">
        <f>IF(MASTERprerequisitesMATRIX!S70=1,DYNAMICprerequisites!X$3,IF(MASTERprerequisitesMATRIX!S70=2,DYNAMICprerequisites!X$2,IF(MASTERprerequisitesMATRIX!S70=3,DYNAMICprerequisites!X$1,"")))</f>
        <v/>
      </c>
      <c r="Y73" s="219" t="str">
        <f>IF(MASTERprerequisitesMATRIX!T70=1,DYNAMICprerequisites!Y$3,IF(MASTERprerequisitesMATRIX!T70=2,DYNAMICprerequisites!Y$2,IF(MASTERprerequisitesMATRIX!T70=3,DYNAMICprerequisites!Y$1,"")))</f>
        <v/>
      </c>
      <c r="Z73" s="219" t="str">
        <f>IF(MASTERprerequisitesMATRIX!U70=1,DYNAMICprerequisites!Z$3,IF(MASTERprerequisitesMATRIX!U70=2,DYNAMICprerequisites!Z$2,IF(MASTERprerequisitesMATRIX!U70=3,DYNAMICprerequisites!Z$1,"")))</f>
        <v/>
      </c>
      <c r="AA73" s="219" t="str">
        <f>IF(MASTERprerequisitesMATRIX!V70=1,DYNAMICprerequisites!AA$3,IF(MASTERprerequisitesMATRIX!V70=2,DYNAMICprerequisites!AA$2,IF(MASTERprerequisitesMATRIX!V70=3,DYNAMICprerequisites!AA$1,"")))</f>
        <v/>
      </c>
      <c r="AB73" s="219" t="str">
        <f>IF(MASTERprerequisitesMATRIX!W70=1,DYNAMICprerequisites!AB$3,IF(MASTERprerequisitesMATRIX!W70=2,DYNAMICprerequisites!AB$2,IF(MASTERprerequisitesMATRIX!W70=3,DYNAMICprerequisites!AB$1,"")))</f>
        <v/>
      </c>
      <c r="AC73" s="219" t="str">
        <f>IF(MASTERprerequisitesMATRIX!X70=1,DYNAMICprerequisites!AC$3,IF(MASTERprerequisitesMATRIX!X70=2,DYNAMICprerequisites!AC$2,IF(MASTERprerequisitesMATRIX!X70=3,DYNAMICprerequisites!AC$1,"")))</f>
        <v/>
      </c>
      <c r="AD73" s="219" t="str">
        <f>IF(MASTERprerequisitesMATRIX!Y70=1,DYNAMICprerequisites!AD$3,IF(MASTERprerequisitesMATRIX!Y70=2,DYNAMICprerequisites!AD$2,IF(MASTERprerequisitesMATRIX!Y70=3,DYNAMICprerequisites!AD$1,"")))</f>
        <v/>
      </c>
      <c r="AE73" s="219" t="str">
        <f>IF(MASTERprerequisitesMATRIX!Z70=1,DYNAMICprerequisites!AE$3,IF(MASTERprerequisitesMATRIX!Z70=2,DYNAMICprerequisites!AE$2,IF(MASTERprerequisitesMATRIX!Z70=3,DYNAMICprerequisites!AE$1,"")))</f>
        <v/>
      </c>
      <c r="AF73" s="219" t="str">
        <f>IF(MASTERprerequisitesMATRIX!AA70=1,DYNAMICprerequisites!AF$3,IF(MASTERprerequisitesMATRIX!AA70=2,DYNAMICprerequisites!AF$2,IF(MASTERprerequisitesMATRIX!AA70=3,DYNAMICprerequisites!AF$1,"")))</f>
        <v/>
      </c>
      <c r="AG73" s="219" t="str">
        <f>IF(MASTERprerequisitesMATRIX!AB70=1,DYNAMICprerequisites!AG$3,IF(MASTERprerequisitesMATRIX!AB70=2,DYNAMICprerequisites!AG$2,IF(MASTERprerequisitesMATRIX!AB70=3,DYNAMICprerequisites!AG$1,"")))</f>
        <v/>
      </c>
      <c r="AH73" s="219" t="str">
        <f>IF(MASTERprerequisitesMATRIX!AC70=1,DYNAMICprerequisites!AH$3,IF(MASTERprerequisitesMATRIX!AC70=2,DYNAMICprerequisites!AH$2,IF(MASTERprerequisitesMATRIX!AC70=3,DYNAMICprerequisites!AH$1,"")))</f>
        <v/>
      </c>
      <c r="AI73" s="219" t="str">
        <f>IF(MASTERprerequisitesMATRIX!AD70=1,DYNAMICprerequisites!AI$3,IF(MASTERprerequisitesMATRIX!AD70=2,DYNAMICprerequisites!AI$2,IF(MASTERprerequisitesMATRIX!AD70=3,DYNAMICprerequisites!AI$1,"")))</f>
        <v/>
      </c>
      <c r="AJ73" s="219" t="str">
        <f>IF(MASTERprerequisitesMATRIX!AE70=1,DYNAMICprerequisites!AJ$3,IF(MASTERprerequisitesMATRIX!AE70=2,DYNAMICprerequisites!AJ$2,IF(MASTERprerequisitesMATRIX!AE70=3,DYNAMICprerequisites!AJ$1,"")))</f>
        <v/>
      </c>
      <c r="AK73" s="219" t="str">
        <f>IF(MASTERprerequisitesMATRIX!AF70=1,DYNAMICprerequisites!AK$3,IF(MASTERprerequisitesMATRIX!AF70=2,DYNAMICprerequisites!AK$2,IF(MASTERprerequisitesMATRIX!AF70=3,DYNAMICprerequisites!AK$1,"")))</f>
        <v/>
      </c>
      <c r="AL73" s="219" t="str">
        <f>IF(MASTERprerequisitesMATRIX!AG70=1,DYNAMICprerequisites!AL$3,IF(MASTERprerequisitesMATRIX!AG70=2,DYNAMICprerequisites!AL$2,IF(MASTERprerequisitesMATRIX!AG70=3,DYNAMICprerequisites!AL$1,"")))</f>
        <v/>
      </c>
      <c r="AM73" s="219" t="str">
        <f>IF(MASTERprerequisitesMATRIX!AH70=1,DYNAMICprerequisites!AM$3,IF(MASTERprerequisitesMATRIX!AH70=2,DYNAMICprerequisites!AM$2,IF(MASTERprerequisitesMATRIX!AH70=3,DYNAMICprerequisites!AM$1,"")))</f>
        <v/>
      </c>
      <c r="AN73" s="219" t="str">
        <f>IF(MASTERprerequisitesMATRIX!AI70=1,DYNAMICprerequisites!AN$3,IF(MASTERprerequisitesMATRIX!AI70=2,DYNAMICprerequisites!AN$2,IF(MASTERprerequisitesMATRIX!AI70=3,DYNAMICprerequisites!AN$1,"")))</f>
        <v/>
      </c>
      <c r="AO73" s="219" t="str">
        <f>IF(MASTERprerequisitesMATRIX!AJ70=1,DYNAMICprerequisites!AO$3,IF(MASTERprerequisitesMATRIX!AJ70=2,DYNAMICprerequisites!AO$2,IF(MASTERprerequisitesMATRIX!AJ70=3,DYNAMICprerequisites!AO$1,"")))</f>
        <v/>
      </c>
      <c r="AP73" s="219" t="str">
        <f>IF(MASTERprerequisitesMATRIX!AK70=1,DYNAMICprerequisites!AP$3,IF(MASTERprerequisitesMATRIX!AK70=2,DYNAMICprerequisites!AP$2,IF(MASTERprerequisitesMATRIX!AK70=3,DYNAMICprerequisites!AP$1,"")))</f>
        <v/>
      </c>
      <c r="AQ73" s="219" t="str">
        <f>IF(MASTERprerequisitesMATRIX!AL70=1,DYNAMICprerequisites!AQ$3,IF(MASTERprerequisitesMATRIX!AL70=2,DYNAMICprerequisites!AQ$2,IF(MASTERprerequisitesMATRIX!AL70=3,DYNAMICprerequisites!AQ$1,"")))</f>
        <v/>
      </c>
      <c r="AR73" s="219" t="str">
        <f>IF(MASTERprerequisitesMATRIX!AM70=1,DYNAMICprerequisites!AR$3,IF(MASTERprerequisitesMATRIX!AM70=2,DYNAMICprerequisites!AR$2,IF(MASTERprerequisitesMATRIX!AM70=3,DYNAMICprerequisites!AR$1,"")))</f>
        <v/>
      </c>
      <c r="AS73" s="219" t="str">
        <f>IF(MASTERprerequisitesMATRIX!AN70=1,DYNAMICprerequisites!AS$3,IF(MASTERprerequisitesMATRIX!AN70=2,DYNAMICprerequisites!AS$2,IF(MASTERprerequisitesMATRIX!AN70=3,DYNAMICprerequisites!AS$1,"")))</f>
        <v/>
      </c>
      <c r="AT73" s="219" t="str">
        <f>IF(MASTERprerequisitesMATRIX!AO70=1,DYNAMICprerequisites!AT$3,IF(MASTERprerequisitesMATRIX!AO70=2,DYNAMICprerequisites!AT$2,IF(MASTERprerequisitesMATRIX!AO70=3,DYNAMICprerequisites!AT$1,"")))</f>
        <v/>
      </c>
      <c r="AU73" s="219" t="str">
        <f>IF(MASTERprerequisitesMATRIX!AP70=1,DYNAMICprerequisites!AU$3,IF(MASTERprerequisitesMATRIX!AP70=2,DYNAMICprerequisites!AU$2,IF(MASTERprerequisitesMATRIX!AP70=3,DYNAMICprerequisites!AU$1,"")))</f>
        <v/>
      </c>
      <c r="AV73" s="219" t="str">
        <f>IF(MASTERprerequisitesMATRIX!AQ70=1,DYNAMICprerequisites!AV$3,IF(MASTERprerequisitesMATRIX!AQ70=2,DYNAMICprerequisites!AV$2,IF(MASTERprerequisitesMATRIX!AQ70=3,DYNAMICprerequisites!AV$1,"")))</f>
        <v/>
      </c>
      <c r="AW73" s="219" t="str">
        <f>IF(MASTERprerequisitesMATRIX!AR70=1,DYNAMICprerequisites!AW$3,IF(MASTERprerequisitesMATRIX!AR70=2,DYNAMICprerequisites!AW$2,IF(MASTERprerequisitesMATRIX!AR70=3,DYNAMICprerequisites!AW$1,"")))</f>
        <v/>
      </c>
      <c r="AX73" s="219" t="str">
        <f>IF(MASTERprerequisitesMATRIX!AS70=1,DYNAMICprerequisites!AX$3,IF(MASTERprerequisitesMATRIX!AS70=2,DYNAMICprerequisites!AX$2,IF(MASTERprerequisitesMATRIX!AS70=3,DYNAMICprerequisites!AX$1,"")))</f>
        <v/>
      </c>
      <c r="AY73" s="219" t="str">
        <f>IF(MASTERprerequisitesMATRIX!AT70=1,DYNAMICprerequisites!AY$3,IF(MASTERprerequisitesMATRIX!AT70=2,DYNAMICprerequisites!AY$2,IF(MASTERprerequisitesMATRIX!AT70=3,DYNAMICprerequisites!AY$1,"")))</f>
        <v/>
      </c>
      <c r="AZ73" s="219" t="str">
        <f>IF(MASTERprerequisitesMATRIX!AU70=1,DYNAMICprerequisites!AZ$3,IF(MASTERprerequisitesMATRIX!AU70=2,DYNAMICprerequisites!AZ$2,IF(MASTERprerequisitesMATRIX!AU70=3,DYNAMICprerequisites!AZ$1,"")))</f>
        <v/>
      </c>
      <c r="BA73" s="219" t="str">
        <f>IF(MASTERprerequisitesMATRIX!AV70=1,DYNAMICprerequisites!BA$3,IF(MASTERprerequisitesMATRIX!AV70=2,DYNAMICprerequisites!BA$2,IF(MASTERprerequisitesMATRIX!AV70=3,DYNAMICprerequisites!BA$1,"")))</f>
        <v/>
      </c>
      <c r="BB73" s="219" t="str">
        <f>IF(MASTERprerequisitesMATRIX!AW70=1,DYNAMICprerequisites!BB$3,IF(MASTERprerequisitesMATRIX!AW70=2,DYNAMICprerequisites!BB$2,IF(MASTERprerequisitesMATRIX!AW70=3,DYNAMICprerequisites!BB$1,"")))</f>
        <v/>
      </c>
      <c r="BC73" s="219" t="str">
        <f>IF(MASTERprerequisitesMATRIX!AX70=1,DYNAMICprerequisites!BC$3,IF(MASTERprerequisitesMATRIX!AX70=2,DYNAMICprerequisites!BC$2,IF(MASTERprerequisitesMATRIX!AX70=3,DYNAMICprerequisites!BC$1,"")))</f>
        <v/>
      </c>
      <c r="BD73" s="219" t="str">
        <f>IF(MASTERprerequisitesMATRIX!AY70=1,DYNAMICprerequisites!BD$3,IF(MASTERprerequisitesMATRIX!AY70=2,DYNAMICprerequisites!BD$2,IF(MASTERprerequisitesMATRIX!AY70=3,DYNAMICprerequisites!BD$1,"")))</f>
        <v/>
      </c>
      <c r="BE73" s="219" t="str">
        <f>IF(MASTERprerequisitesMATRIX!AZ70=1,DYNAMICprerequisites!BE$3,IF(MASTERprerequisitesMATRIX!AZ70=2,DYNAMICprerequisites!BE$2,IF(MASTERprerequisitesMATRIX!AZ70=3,DYNAMICprerequisites!BE$1,"")))</f>
        <v/>
      </c>
      <c r="BF73" s="219" t="str">
        <f>IF(MASTERprerequisitesMATRIX!BA70=1,DYNAMICprerequisites!BF$3,IF(MASTERprerequisitesMATRIX!BA70=2,DYNAMICprerequisites!BF$2,IF(MASTERprerequisitesMATRIX!BA70=3,DYNAMICprerequisites!BF$1,"")))</f>
        <v/>
      </c>
      <c r="BG73" s="219" t="str">
        <f>IF(MASTERprerequisitesMATRIX!BB70=1,DYNAMICprerequisites!BG$3,IF(MASTERprerequisitesMATRIX!BB70=2,DYNAMICprerequisites!BG$2,IF(MASTERprerequisitesMATRIX!BB70=3,DYNAMICprerequisites!BG$1,"")))</f>
        <v/>
      </c>
      <c r="BH73" s="219" t="str">
        <f>IF(MASTERprerequisitesMATRIX!BC70=1,DYNAMICprerequisites!BH$3,IF(MASTERprerequisitesMATRIX!BC70=2,DYNAMICprerequisites!BH$2,IF(MASTERprerequisitesMATRIX!BC70=3,DYNAMICprerequisites!BH$1,"")))</f>
        <v/>
      </c>
      <c r="BI73" s="219" t="str">
        <f>IF(MASTERprerequisitesMATRIX!BD70=1,DYNAMICprerequisites!BI$3,IF(MASTERprerequisitesMATRIX!BD70=2,DYNAMICprerequisites!BI$2,IF(MASTERprerequisitesMATRIX!BD70=3,DYNAMICprerequisites!BI$1,"")))</f>
        <v/>
      </c>
      <c r="BJ73" s="219" t="str">
        <f>IF(MASTERprerequisitesMATRIX!BE70=1,DYNAMICprerequisites!BJ$3,IF(MASTERprerequisitesMATRIX!BE70=2,DYNAMICprerequisites!BJ$2,IF(MASTERprerequisitesMATRIX!BE70=3,DYNAMICprerequisites!BJ$1,"")))</f>
        <v/>
      </c>
      <c r="BK73" s="219" t="str">
        <f>IF(MASTERprerequisitesMATRIX!BF70=1,DYNAMICprerequisites!BK$3,IF(MASTERprerequisitesMATRIX!BF70=2,DYNAMICprerequisites!BK$2,IF(MASTERprerequisitesMATRIX!BF70=3,DYNAMICprerequisites!BK$1,"")))</f>
        <v/>
      </c>
      <c r="BL73" s="219" t="str">
        <f>IF(MASTERprerequisitesMATRIX!BG70=1,DYNAMICprerequisites!BL$3,IF(MASTERprerequisitesMATRIX!BG70=2,DYNAMICprerequisites!BL$2,IF(MASTERprerequisitesMATRIX!BG70=3,DYNAMICprerequisites!BL$1,"")))</f>
        <v/>
      </c>
      <c r="BM73" s="219" t="str">
        <f>IF(MASTERprerequisitesMATRIX!BH70=1,DYNAMICprerequisites!BM$3,IF(MASTERprerequisitesMATRIX!BH70=2,DYNAMICprerequisites!BM$2,IF(MASTERprerequisitesMATRIX!BH70=3,DYNAMICprerequisites!BM$1,"")))</f>
        <v/>
      </c>
      <c r="BN73" s="219" t="str">
        <f>IF(MASTERprerequisitesMATRIX!BI70=1,DYNAMICprerequisites!BN$3,IF(MASTERprerequisitesMATRIX!BI70=2,DYNAMICprerequisites!BN$2,IF(MASTERprerequisitesMATRIX!BI70=3,DYNAMICprerequisites!BN$1,"")))</f>
        <v/>
      </c>
      <c r="BO73" s="219" t="str">
        <f>IF(MASTERprerequisitesMATRIX!BJ70=1,DYNAMICprerequisites!BO$3,IF(MASTERprerequisitesMATRIX!BJ70=2,DYNAMICprerequisites!BO$2,IF(MASTERprerequisitesMATRIX!BJ70=3,DYNAMICprerequisites!BO$1,"")))</f>
        <v/>
      </c>
      <c r="BP73" s="219" t="str">
        <f>IF(MASTERprerequisitesMATRIX!BK70=1,DYNAMICprerequisites!BP$3,IF(MASTERprerequisitesMATRIX!BK70=2,DYNAMICprerequisites!BP$2,IF(MASTERprerequisitesMATRIX!BK70=3,DYNAMICprerequisites!BP$1,"")))</f>
        <v/>
      </c>
      <c r="BQ73" s="219" t="str">
        <f>IF(MASTERprerequisitesMATRIX!BL70=1,DYNAMICprerequisites!BQ$3,IF(MASTERprerequisitesMATRIX!BL70=2,DYNAMICprerequisites!BQ$2,IF(MASTERprerequisitesMATRIX!BL70=3,DYNAMICprerequisites!BQ$1,"")))</f>
        <v/>
      </c>
      <c r="BR73" s="219" t="str">
        <f>IF(MASTERprerequisitesMATRIX!BM70=1,DYNAMICprerequisites!BR$3,IF(MASTERprerequisitesMATRIX!BM70=2,DYNAMICprerequisites!BR$2,IF(MASTERprerequisitesMATRIX!BM70=3,DYNAMICprerequisites!BR$1,"")))</f>
        <v/>
      </c>
      <c r="BS73" s="219" t="str">
        <f>IF(MASTERprerequisitesMATRIX!BN70=1,DYNAMICprerequisites!BS$3,IF(MASTERprerequisitesMATRIX!BN70=2,DYNAMICprerequisites!BS$2,IF(MASTERprerequisitesMATRIX!BN70=3,DYNAMICprerequisites!BS$1,"")))</f>
        <v/>
      </c>
      <c r="BT73" s="219" t="str">
        <f>IF(MASTERprerequisitesMATRIX!BO70=1,DYNAMICprerequisites!BT$3,IF(MASTERprerequisitesMATRIX!BO70=2,DYNAMICprerequisites!BT$2,IF(MASTERprerequisitesMATRIX!BO70=3,DYNAMICprerequisites!BT$1,"")))</f>
        <v/>
      </c>
      <c r="BU73" s="219" t="str">
        <f>IF(MASTERprerequisitesMATRIX!BP70=1,DYNAMICprerequisites!BU$3,IF(MASTERprerequisitesMATRIX!BP70=2,DYNAMICprerequisites!BU$2,IF(MASTERprerequisitesMATRIX!BP70=3,DYNAMICprerequisites!BU$1,"")))</f>
        <v/>
      </c>
      <c r="BV73" s="219" t="str">
        <f>IF(MASTERprerequisitesMATRIX!BQ70=1,DYNAMICprerequisites!BV$3,IF(MASTERprerequisitesMATRIX!BQ70=2,DYNAMICprerequisites!BV$2,IF(MASTERprerequisitesMATRIX!BQ70=3,DYNAMICprerequisites!BV$1,"")))</f>
        <v/>
      </c>
      <c r="BW73" s="219" t="str">
        <f>IF(MASTERprerequisitesMATRIX!BR70=1,DYNAMICprerequisites!BW$3,IF(MASTERprerequisitesMATRIX!BR70=2,DYNAMICprerequisites!BW$2,IF(MASTERprerequisitesMATRIX!BR70=3,DYNAMICprerequisites!BW$1,"")))</f>
        <v/>
      </c>
      <c r="BX73" s="219" t="str">
        <f>IF(MASTERprerequisitesMATRIX!BS70=1,DYNAMICprerequisites!BX$3,IF(MASTERprerequisitesMATRIX!BS70=2,DYNAMICprerequisites!BX$2,IF(MASTERprerequisitesMATRIX!BS70=3,DYNAMICprerequisites!BX$1,"")))</f>
        <v/>
      </c>
      <c r="BY73" s="219" t="str">
        <f>IF(MASTERprerequisitesMATRIX!BT70=1,DYNAMICprerequisites!BY$3,IF(MASTERprerequisitesMATRIX!BT70=2,DYNAMICprerequisites!BY$2,IF(MASTERprerequisitesMATRIX!BT70=3,DYNAMICprerequisites!BY$1,"")))</f>
        <v/>
      </c>
      <c r="BZ73" s="219" t="str">
        <f>IF(MASTERprerequisitesMATRIX!BU70=1,DYNAMICprerequisites!BZ$3,IF(MASTERprerequisitesMATRIX!BU70=2,DYNAMICprerequisites!BZ$2,IF(MASTERprerequisitesMATRIX!BU70=3,DYNAMICprerequisites!BZ$1,"")))</f>
        <v/>
      </c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  <c r="EM73" s="219"/>
      <c r="EN73" s="219"/>
      <c r="EO73" s="219"/>
      <c r="EP73" s="219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219"/>
      <c r="FB73" s="219"/>
      <c r="FC73" s="219"/>
      <c r="FD73" s="219"/>
      <c r="FE73" s="219"/>
      <c r="FF73" s="219"/>
      <c r="FG73" s="219"/>
      <c r="FH73" s="219"/>
      <c r="FI73" s="219"/>
      <c r="FJ73" s="219"/>
      <c r="FK73" s="219"/>
      <c r="FL73" s="219"/>
      <c r="FM73" s="219"/>
      <c r="FN73" s="219"/>
      <c r="FO73" s="219"/>
      <c r="FP73" s="219"/>
      <c r="FQ73" s="219"/>
      <c r="FR73" s="219"/>
      <c r="FS73" s="219"/>
      <c r="FT73" s="219"/>
      <c r="FU73" s="219"/>
      <c r="FV73" s="219"/>
      <c r="FW73" s="219"/>
      <c r="FX73" s="219"/>
      <c r="FY73" s="219"/>
      <c r="FZ73" s="219"/>
      <c r="GA73" s="219"/>
      <c r="GB73" s="219"/>
      <c r="GC73" s="219"/>
      <c r="GD73" s="219"/>
      <c r="GE73" s="219"/>
      <c r="GF73" s="219"/>
      <c r="GG73" s="219"/>
      <c r="GH73" s="219"/>
      <c r="GI73" s="219"/>
      <c r="GJ73" s="219"/>
      <c r="GK73" s="219"/>
      <c r="GL73" s="219"/>
      <c r="GM73" s="219"/>
      <c r="GN73" s="219"/>
      <c r="GO73" s="219"/>
      <c r="GP73" s="219"/>
      <c r="GQ73" s="219"/>
      <c r="GR73" s="219"/>
      <c r="GS73" s="219"/>
      <c r="GT73" s="219"/>
      <c r="GU73" s="219"/>
      <c r="GV73" s="219"/>
      <c r="GW73" s="219"/>
      <c r="GX73" s="219"/>
      <c r="GY73" s="219"/>
      <c r="GZ73" s="219"/>
      <c r="HA73" s="219"/>
      <c r="HB73" s="219"/>
      <c r="HC73" s="219"/>
      <c r="HD73" s="219"/>
      <c r="HE73" s="219"/>
      <c r="HF73" s="219"/>
      <c r="HG73" s="219"/>
      <c r="HH73" s="219"/>
      <c r="HI73" s="219"/>
      <c r="HJ73" s="219"/>
      <c r="HK73" s="219"/>
      <c r="HL73" s="219"/>
      <c r="HM73" s="219"/>
      <c r="HN73" s="219"/>
      <c r="HO73" s="219"/>
      <c r="HP73" s="219"/>
      <c r="HQ73" s="219"/>
      <c r="HR73" s="219"/>
      <c r="HS73" s="219"/>
      <c r="HT73" s="219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219"/>
      <c r="IF73" s="219"/>
      <c r="IG73" s="219"/>
      <c r="IH73" s="219"/>
      <c r="II73" s="219"/>
      <c r="IJ73" s="219"/>
      <c r="IK73" s="219"/>
      <c r="IL73" s="219"/>
      <c r="IM73" s="219"/>
      <c r="IN73" s="219"/>
      <c r="IO73" s="219"/>
      <c r="IP73" s="219"/>
      <c r="IQ73" s="219"/>
      <c r="IR73" s="219"/>
      <c r="IS73" s="219"/>
      <c r="IT73" s="219"/>
      <c r="IU73" s="219"/>
      <c r="IV73" s="219"/>
      <c r="IW73" s="219"/>
      <c r="IX73" s="219"/>
      <c r="IY73" s="219"/>
      <c r="IZ73" s="219"/>
      <c r="JA73" s="219"/>
      <c r="JB73" s="219"/>
      <c r="JC73" s="219"/>
      <c r="JD73" s="219"/>
      <c r="JE73" s="219"/>
      <c r="JF73" s="219"/>
      <c r="JG73" s="219"/>
      <c r="JH73" s="219"/>
      <c r="JI73" s="219"/>
      <c r="JJ73" s="219"/>
      <c r="JK73" s="219"/>
      <c r="JL73" s="219"/>
      <c r="JM73" s="219"/>
      <c r="JN73" s="219"/>
      <c r="JO73" s="219"/>
      <c r="JP73" s="219"/>
      <c r="JQ73" s="219"/>
      <c r="JR73" s="219"/>
      <c r="JS73" s="219"/>
      <c r="JT73" s="219"/>
      <c r="JU73" s="219"/>
      <c r="JV73" s="219"/>
      <c r="JW73" s="219"/>
      <c r="JX73" s="219"/>
      <c r="JY73" s="219"/>
      <c r="JZ73" s="219"/>
      <c r="KA73" s="219"/>
      <c r="KB73" s="219"/>
      <c r="KC73" s="219"/>
      <c r="KD73" s="219"/>
      <c r="KE73" s="219"/>
      <c r="KF73" s="219"/>
      <c r="KG73" s="219"/>
      <c r="KH73" s="219"/>
      <c r="KI73" s="219"/>
      <c r="KJ73" s="219"/>
      <c r="KK73" s="219"/>
      <c r="KL73" s="219"/>
      <c r="KM73" s="219"/>
      <c r="KN73" s="219"/>
      <c r="KO73" s="219"/>
      <c r="KP73" s="219"/>
      <c r="KQ73" s="219"/>
      <c r="KR73" s="219"/>
      <c r="KS73" s="219"/>
      <c r="KT73" s="219"/>
      <c r="KU73" s="219"/>
      <c r="KV73" s="219"/>
      <c r="KW73" s="219"/>
      <c r="KX73" s="219"/>
      <c r="KY73" s="219"/>
      <c r="KZ73" s="219"/>
      <c r="LA73" s="219"/>
      <c r="LB73" s="219"/>
      <c r="LC73" s="219"/>
      <c r="LD73" s="219"/>
      <c r="LE73" s="219"/>
    </row>
    <row r="74" spans="1:317" x14ac:dyDescent="0.25">
      <c r="A74" s="214" t="str">
        <f t="shared" si="13"/>
        <v>HPE 001</v>
      </c>
      <c r="B74" s="214" t="str">
        <f t="shared" si="14"/>
        <v>FA, SP</v>
      </c>
      <c r="C74" s="214" t="str">
        <f t="shared" si="15"/>
        <v>Health Fitness I</v>
      </c>
      <c r="D74" s="214" t="str">
        <f t="shared" si="16"/>
        <v>None</v>
      </c>
      <c r="E74" s="214" t="str">
        <f t="shared" si="17"/>
        <v/>
      </c>
      <c r="F74" s="211" t="str">
        <f>MASTERprerequisitesMATRIX!A71</f>
        <v>HPE 001</v>
      </c>
      <c r="G74" s="211" t="str">
        <f>MASTERprerequisitesMATRIX!B71</f>
        <v>FA, SP</v>
      </c>
      <c r="H74" s="211" t="str">
        <f>MASTERprerequisitesMATRIX!C71</f>
        <v>Health Fitness I</v>
      </c>
      <c r="I74" s="211" t="str">
        <f>MASTERprerequisitesMATRIX!D71</f>
        <v>None</v>
      </c>
      <c r="J74" s="218" t="str">
        <f>IF(MASTERprerequisitesMATRIX!E71=1,DYNAMICprerequisites!J$3,IF(MASTERprerequisitesMATRIX!E71=2,DYNAMICprerequisites!J$2,IF(MASTERprerequisitesMATRIX!E71=3,DYNAMICprerequisites!J$1,"")))</f>
        <v/>
      </c>
      <c r="K74" s="219" t="str">
        <f>IF(MASTERprerequisitesMATRIX!F71=1,DYNAMICprerequisites!K$3,IF(MASTERprerequisitesMATRIX!F71=2,DYNAMICprerequisites!K$2,IF(MASTERprerequisitesMATRIX!F71=3,DYNAMICprerequisites!K$1,"")))</f>
        <v/>
      </c>
      <c r="L74" s="219" t="str">
        <f>IF(MASTERprerequisitesMATRIX!G71=1,DYNAMICprerequisites!L$3,IF(MASTERprerequisitesMATRIX!G71=2,DYNAMICprerequisites!L$2,IF(MASTERprerequisitesMATRIX!G71=3,DYNAMICprerequisites!L$1,"")))</f>
        <v/>
      </c>
      <c r="M74" s="219" t="str">
        <f>IF(MASTERprerequisitesMATRIX!H71=1,DYNAMICprerequisites!M$3,IF(MASTERprerequisitesMATRIX!H71=2,DYNAMICprerequisites!M$2,IF(MASTERprerequisitesMATRIX!H71=3,DYNAMICprerequisites!M$1,"")))</f>
        <v/>
      </c>
      <c r="N74" s="219" t="str">
        <f>IF(MASTERprerequisitesMATRIX!I71=1,DYNAMICprerequisites!N$3,IF(MASTERprerequisitesMATRIX!I71=2,DYNAMICprerequisites!N$2,IF(MASTERprerequisitesMATRIX!I71=3,DYNAMICprerequisites!N$1,"")))</f>
        <v/>
      </c>
      <c r="O74" s="219" t="str">
        <f>IF(MASTERprerequisitesMATRIX!J71=1,DYNAMICprerequisites!O$3,IF(MASTERprerequisitesMATRIX!J71=2,DYNAMICprerequisites!O$2,IF(MASTERprerequisitesMATRIX!J71=3,DYNAMICprerequisites!O$1,"")))</f>
        <v/>
      </c>
      <c r="P74" s="219" t="str">
        <f>IF(MASTERprerequisitesMATRIX!K71=1,DYNAMICprerequisites!P$3,IF(MASTERprerequisitesMATRIX!K71=2,DYNAMICprerequisites!P$2,IF(MASTERprerequisitesMATRIX!K71=3,DYNAMICprerequisites!P$1,"")))</f>
        <v/>
      </c>
      <c r="Q74" s="219" t="str">
        <f>IF(MASTERprerequisitesMATRIX!L71=1,DYNAMICprerequisites!Q$3,IF(MASTERprerequisitesMATRIX!L71=2,DYNAMICprerequisites!Q$2,IF(MASTERprerequisitesMATRIX!L71=3,DYNAMICprerequisites!Q$1,"")))</f>
        <v/>
      </c>
      <c r="R74" s="219" t="str">
        <f>IF(MASTERprerequisitesMATRIX!M71=1,DYNAMICprerequisites!R$3,IF(MASTERprerequisitesMATRIX!M71=2,DYNAMICprerequisites!R$2,IF(MASTERprerequisitesMATRIX!M71=3,DYNAMICprerequisites!R$1,"")))</f>
        <v/>
      </c>
      <c r="S74" s="219" t="str">
        <f>IF(MASTERprerequisitesMATRIX!N71=1,DYNAMICprerequisites!S$3,IF(MASTERprerequisitesMATRIX!N71=2,DYNAMICprerequisites!S$2,IF(MASTERprerequisitesMATRIX!N71=3,DYNAMICprerequisites!S$1,"")))</f>
        <v/>
      </c>
      <c r="T74" s="219" t="str">
        <f>IF(MASTERprerequisitesMATRIX!O71=1,DYNAMICprerequisites!T$3,IF(MASTERprerequisitesMATRIX!O71=2,DYNAMICprerequisites!T$2,IF(MASTERprerequisitesMATRIX!O71=3,DYNAMICprerequisites!T$1,"")))</f>
        <v/>
      </c>
      <c r="U74" s="219" t="str">
        <f>IF(MASTERprerequisitesMATRIX!P71=1,DYNAMICprerequisites!U$3,IF(MASTERprerequisitesMATRIX!P71=2,DYNAMICprerequisites!U$2,IF(MASTERprerequisitesMATRIX!P71=3,DYNAMICprerequisites!U$1,"")))</f>
        <v/>
      </c>
      <c r="V74" s="219" t="str">
        <f>IF(MASTERprerequisitesMATRIX!Q71=1,DYNAMICprerequisites!V$3,IF(MASTERprerequisitesMATRIX!Q71=2,DYNAMICprerequisites!V$2,IF(MASTERprerequisitesMATRIX!Q71=3,DYNAMICprerequisites!V$1,"")))</f>
        <v/>
      </c>
      <c r="W74" s="219" t="str">
        <f>IF(MASTERprerequisitesMATRIX!R71=1,DYNAMICprerequisites!W$3,IF(MASTERprerequisitesMATRIX!R71=2,DYNAMICprerequisites!W$2,IF(MASTERprerequisitesMATRIX!R71=3,DYNAMICprerequisites!W$1,"")))</f>
        <v/>
      </c>
      <c r="X74" s="219" t="str">
        <f>IF(MASTERprerequisitesMATRIX!S71=1,DYNAMICprerequisites!X$3,IF(MASTERprerequisitesMATRIX!S71=2,DYNAMICprerequisites!X$2,IF(MASTERprerequisitesMATRIX!S71=3,DYNAMICprerequisites!X$1,"")))</f>
        <v/>
      </c>
      <c r="Y74" s="219" t="str">
        <f>IF(MASTERprerequisitesMATRIX!T71=1,DYNAMICprerequisites!Y$3,IF(MASTERprerequisitesMATRIX!T71=2,DYNAMICprerequisites!Y$2,IF(MASTERprerequisitesMATRIX!T71=3,DYNAMICprerequisites!Y$1,"")))</f>
        <v/>
      </c>
      <c r="Z74" s="219" t="str">
        <f>IF(MASTERprerequisitesMATRIX!U71=1,DYNAMICprerequisites!Z$3,IF(MASTERprerequisitesMATRIX!U71=2,DYNAMICprerequisites!Z$2,IF(MASTERprerequisitesMATRIX!U71=3,DYNAMICprerequisites!Z$1,"")))</f>
        <v/>
      </c>
      <c r="AA74" s="219" t="str">
        <f>IF(MASTERprerequisitesMATRIX!V71=1,DYNAMICprerequisites!AA$3,IF(MASTERprerequisitesMATRIX!V71=2,DYNAMICprerequisites!AA$2,IF(MASTERprerequisitesMATRIX!V71=3,DYNAMICprerequisites!AA$1,"")))</f>
        <v/>
      </c>
      <c r="AB74" s="219" t="str">
        <f>IF(MASTERprerequisitesMATRIX!W71=1,DYNAMICprerequisites!AB$3,IF(MASTERprerequisitesMATRIX!W71=2,DYNAMICprerequisites!AB$2,IF(MASTERprerequisitesMATRIX!W71=3,DYNAMICprerequisites!AB$1,"")))</f>
        <v/>
      </c>
      <c r="AC74" s="219" t="str">
        <f>IF(MASTERprerequisitesMATRIX!X71=1,DYNAMICprerequisites!AC$3,IF(MASTERprerequisitesMATRIX!X71=2,DYNAMICprerequisites!AC$2,IF(MASTERprerequisitesMATRIX!X71=3,DYNAMICprerequisites!AC$1,"")))</f>
        <v/>
      </c>
      <c r="AD74" s="219" t="str">
        <f>IF(MASTERprerequisitesMATRIX!Y71=1,DYNAMICprerequisites!AD$3,IF(MASTERprerequisitesMATRIX!Y71=2,DYNAMICprerequisites!AD$2,IF(MASTERprerequisitesMATRIX!Y71=3,DYNAMICprerequisites!AD$1,"")))</f>
        <v/>
      </c>
      <c r="AE74" s="219" t="str">
        <f>IF(MASTERprerequisitesMATRIX!Z71=1,DYNAMICprerequisites!AE$3,IF(MASTERprerequisitesMATRIX!Z71=2,DYNAMICprerequisites!AE$2,IF(MASTERprerequisitesMATRIX!Z71=3,DYNAMICprerequisites!AE$1,"")))</f>
        <v/>
      </c>
      <c r="AF74" s="219" t="str">
        <f>IF(MASTERprerequisitesMATRIX!AA71=1,DYNAMICprerequisites!AF$3,IF(MASTERprerequisitesMATRIX!AA71=2,DYNAMICprerequisites!AF$2,IF(MASTERprerequisitesMATRIX!AA71=3,DYNAMICprerequisites!AF$1,"")))</f>
        <v/>
      </c>
      <c r="AG74" s="219" t="str">
        <f>IF(MASTERprerequisitesMATRIX!AB71=1,DYNAMICprerequisites!AG$3,IF(MASTERprerequisitesMATRIX!AB71=2,DYNAMICprerequisites!AG$2,IF(MASTERprerequisitesMATRIX!AB71=3,DYNAMICprerequisites!AG$1,"")))</f>
        <v/>
      </c>
      <c r="AH74" s="219" t="str">
        <f>IF(MASTERprerequisitesMATRIX!AC71=1,DYNAMICprerequisites!AH$3,IF(MASTERprerequisitesMATRIX!AC71=2,DYNAMICprerequisites!AH$2,IF(MASTERprerequisitesMATRIX!AC71=3,DYNAMICprerequisites!AH$1,"")))</f>
        <v/>
      </c>
      <c r="AI74" s="219" t="str">
        <f>IF(MASTERprerequisitesMATRIX!AD71=1,DYNAMICprerequisites!AI$3,IF(MASTERprerequisitesMATRIX!AD71=2,DYNAMICprerequisites!AI$2,IF(MASTERprerequisitesMATRIX!AD71=3,DYNAMICprerequisites!AI$1,"")))</f>
        <v/>
      </c>
      <c r="AJ74" s="219" t="str">
        <f>IF(MASTERprerequisitesMATRIX!AE71=1,DYNAMICprerequisites!AJ$3,IF(MASTERprerequisitesMATRIX!AE71=2,DYNAMICprerequisites!AJ$2,IF(MASTERprerequisitesMATRIX!AE71=3,DYNAMICprerequisites!AJ$1,"")))</f>
        <v/>
      </c>
      <c r="AK74" s="219" t="str">
        <f>IF(MASTERprerequisitesMATRIX!AF71=1,DYNAMICprerequisites!AK$3,IF(MASTERprerequisitesMATRIX!AF71=2,DYNAMICprerequisites!AK$2,IF(MASTERprerequisitesMATRIX!AF71=3,DYNAMICprerequisites!AK$1,"")))</f>
        <v/>
      </c>
      <c r="AL74" s="219" t="str">
        <f>IF(MASTERprerequisitesMATRIX!AG71=1,DYNAMICprerequisites!AL$3,IF(MASTERprerequisitesMATRIX!AG71=2,DYNAMICprerequisites!AL$2,IF(MASTERprerequisitesMATRIX!AG71=3,DYNAMICprerequisites!AL$1,"")))</f>
        <v/>
      </c>
      <c r="AM74" s="219" t="str">
        <f>IF(MASTERprerequisitesMATRIX!AH71=1,DYNAMICprerequisites!AM$3,IF(MASTERprerequisitesMATRIX!AH71=2,DYNAMICprerequisites!AM$2,IF(MASTERprerequisitesMATRIX!AH71=3,DYNAMICprerequisites!AM$1,"")))</f>
        <v/>
      </c>
      <c r="AN74" s="219" t="str">
        <f>IF(MASTERprerequisitesMATRIX!AI71=1,DYNAMICprerequisites!AN$3,IF(MASTERprerequisitesMATRIX!AI71=2,DYNAMICprerequisites!AN$2,IF(MASTERprerequisitesMATRIX!AI71=3,DYNAMICprerequisites!AN$1,"")))</f>
        <v/>
      </c>
      <c r="AO74" s="219" t="str">
        <f>IF(MASTERprerequisitesMATRIX!AJ71=1,DYNAMICprerequisites!AO$3,IF(MASTERprerequisitesMATRIX!AJ71=2,DYNAMICprerequisites!AO$2,IF(MASTERprerequisitesMATRIX!AJ71=3,DYNAMICprerequisites!AO$1,"")))</f>
        <v/>
      </c>
      <c r="AP74" s="219" t="str">
        <f>IF(MASTERprerequisitesMATRIX!AK71=1,DYNAMICprerequisites!AP$3,IF(MASTERprerequisitesMATRIX!AK71=2,DYNAMICprerequisites!AP$2,IF(MASTERprerequisitesMATRIX!AK71=3,DYNAMICprerequisites!AP$1,"")))</f>
        <v/>
      </c>
      <c r="AQ74" s="219" t="str">
        <f>IF(MASTERprerequisitesMATRIX!AL71=1,DYNAMICprerequisites!AQ$3,IF(MASTERprerequisitesMATRIX!AL71=2,DYNAMICprerequisites!AQ$2,IF(MASTERprerequisitesMATRIX!AL71=3,DYNAMICprerequisites!AQ$1,"")))</f>
        <v/>
      </c>
      <c r="AR74" s="219" t="str">
        <f>IF(MASTERprerequisitesMATRIX!AM71=1,DYNAMICprerequisites!AR$3,IF(MASTERprerequisitesMATRIX!AM71=2,DYNAMICprerequisites!AR$2,IF(MASTERprerequisitesMATRIX!AM71=3,DYNAMICprerequisites!AR$1,"")))</f>
        <v/>
      </c>
      <c r="AS74" s="219" t="str">
        <f>IF(MASTERprerequisitesMATRIX!AN71=1,DYNAMICprerequisites!AS$3,IF(MASTERprerequisitesMATRIX!AN71=2,DYNAMICprerequisites!AS$2,IF(MASTERprerequisitesMATRIX!AN71=3,DYNAMICprerequisites!AS$1,"")))</f>
        <v/>
      </c>
      <c r="AT74" s="219" t="str">
        <f>IF(MASTERprerequisitesMATRIX!AO71=1,DYNAMICprerequisites!AT$3,IF(MASTERprerequisitesMATRIX!AO71=2,DYNAMICprerequisites!AT$2,IF(MASTERprerequisitesMATRIX!AO71=3,DYNAMICprerequisites!AT$1,"")))</f>
        <v/>
      </c>
      <c r="AU74" s="219" t="str">
        <f>IF(MASTERprerequisitesMATRIX!AP71=1,DYNAMICprerequisites!AU$3,IF(MASTERprerequisitesMATRIX!AP71=2,DYNAMICprerequisites!AU$2,IF(MASTERprerequisitesMATRIX!AP71=3,DYNAMICprerequisites!AU$1,"")))</f>
        <v/>
      </c>
      <c r="AV74" s="219" t="str">
        <f>IF(MASTERprerequisitesMATRIX!AQ71=1,DYNAMICprerequisites!AV$3,IF(MASTERprerequisitesMATRIX!AQ71=2,DYNAMICprerequisites!AV$2,IF(MASTERprerequisitesMATRIX!AQ71=3,DYNAMICprerequisites!AV$1,"")))</f>
        <v/>
      </c>
      <c r="AW74" s="219" t="str">
        <f>IF(MASTERprerequisitesMATRIX!AR71=1,DYNAMICprerequisites!AW$3,IF(MASTERprerequisitesMATRIX!AR71=2,DYNAMICprerequisites!AW$2,IF(MASTERprerequisitesMATRIX!AR71=3,DYNAMICprerequisites!AW$1,"")))</f>
        <v/>
      </c>
      <c r="AX74" s="219" t="str">
        <f>IF(MASTERprerequisitesMATRIX!AS71=1,DYNAMICprerequisites!AX$3,IF(MASTERprerequisitesMATRIX!AS71=2,DYNAMICprerequisites!AX$2,IF(MASTERprerequisitesMATRIX!AS71=3,DYNAMICprerequisites!AX$1,"")))</f>
        <v/>
      </c>
      <c r="AY74" s="219" t="str">
        <f>IF(MASTERprerequisitesMATRIX!AT71=1,DYNAMICprerequisites!AY$3,IF(MASTERprerequisitesMATRIX!AT71=2,DYNAMICprerequisites!AY$2,IF(MASTERprerequisitesMATRIX!AT71=3,DYNAMICprerequisites!AY$1,"")))</f>
        <v/>
      </c>
      <c r="AZ74" s="219" t="str">
        <f>IF(MASTERprerequisitesMATRIX!AU71=1,DYNAMICprerequisites!AZ$3,IF(MASTERprerequisitesMATRIX!AU71=2,DYNAMICprerequisites!AZ$2,IF(MASTERprerequisitesMATRIX!AU71=3,DYNAMICprerequisites!AZ$1,"")))</f>
        <v/>
      </c>
      <c r="BA74" s="219" t="str">
        <f>IF(MASTERprerequisitesMATRIX!AV71=1,DYNAMICprerequisites!BA$3,IF(MASTERprerequisitesMATRIX!AV71=2,DYNAMICprerequisites!BA$2,IF(MASTERprerequisitesMATRIX!AV71=3,DYNAMICprerequisites!BA$1,"")))</f>
        <v/>
      </c>
      <c r="BB74" s="219" t="str">
        <f>IF(MASTERprerequisitesMATRIX!AW71=1,DYNAMICprerequisites!BB$3,IF(MASTERprerequisitesMATRIX!AW71=2,DYNAMICprerequisites!BB$2,IF(MASTERprerequisitesMATRIX!AW71=3,DYNAMICprerequisites!BB$1,"")))</f>
        <v/>
      </c>
      <c r="BC74" s="219" t="str">
        <f>IF(MASTERprerequisitesMATRIX!AX71=1,DYNAMICprerequisites!BC$3,IF(MASTERprerequisitesMATRIX!AX71=2,DYNAMICprerequisites!BC$2,IF(MASTERprerequisitesMATRIX!AX71=3,DYNAMICprerequisites!BC$1,"")))</f>
        <v/>
      </c>
      <c r="BD74" s="219" t="str">
        <f>IF(MASTERprerequisitesMATRIX!AY71=1,DYNAMICprerequisites!BD$3,IF(MASTERprerequisitesMATRIX!AY71=2,DYNAMICprerequisites!BD$2,IF(MASTERprerequisitesMATRIX!AY71=3,DYNAMICprerequisites!BD$1,"")))</f>
        <v/>
      </c>
      <c r="BE74" s="219" t="str">
        <f>IF(MASTERprerequisitesMATRIX!AZ71=1,DYNAMICprerequisites!BE$3,IF(MASTERprerequisitesMATRIX!AZ71=2,DYNAMICprerequisites!BE$2,IF(MASTERprerequisitesMATRIX!AZ71=3,DYNAMICprerequisites!BE$1,"")))</f>
        <v/>
      </c>
      <c r="BF74" s="219" t="str">
        <f>IF(MASTERprerequisitesMATRIX!BA71=1,DYNAMICprerequisites!BF$3,IF(MASTERprerequisitesMATRIX!BA71=2,DYNAMICprerequisites!BF$2,IF(MASTERprerequisitesMATRIX!BA71=3,DYNAMICprerequisites!BF$1,"")))</f>
        <v/>
      </c>
      <c r="BG74" s="219" t="str">
        <f>IF(MASTERprerequisitesMATRIX!BB71=1,DYNAMICprerequisites!BG$3,IF(MASTERprerequisitesMATRIX!BB71=2,DYNAMICprerequisites!BG$2,IF(MASTERprerequisitesMATRIX!BB71=3,DYNAMICprerequisites!BG$1,"")))</f>
        <v/>
      </c>
      <c r="BH74" s="219" t="str">
        <f>IF(MASTERprerequisitesMATRIX!BC71=1,DYNAMICprerequisites!BH$3,IF(MASTERprerequisitesMATRIX!BC71=2,DYNAMICprerequisites!BH$2,IF(MASTERprerequisitesMATRIX!BC71=3,DYNAMICprerequisites!BH$1,"")))</f>
        <v/>
      </c>
      <c r="BI74" s="219" t="str">
        <f>IF(MASTERprerequisitesMATRIX!BD71=1,DYNAMICprerequisites!BI$3,IF(MASTERprerequisitesMATRIX!BD71=2,DYNAMICprerequisites!BI$2,IF(MASTERprerequisitesMATRIX!BD71=3,DYNAMICprerequisites!BI$1,"")))</f>
        <v/>
      </c>
      <c r="BJ74" s="219" t="str">
        <f>IF(MASTERprerequisitesMATRIX!BE71=1,DYNAMICprerequisites!BJ$3,IF(MASTERprerequisitesMATRIX!BE71=2,DYNAMICprerequisites!BJ$2,IF(MASTERprerequisitesMATRIX!BE71=3,DYNAMICprerequisites!BJ$1,"")))</f>
        <v/>
      </c>
      <c r="BK74" s="219" t="str">
        <f>IF(MASTERprerequisitesMATRIX!BF71=1,DYNAMICprerequisites!BK$3,IF(MASTERprerequisitesMATRIX!BF71=2,DYNAMICprerequisites!BK$2,IF(MASTERprerequisitesMATRIX!BF71=3,DYNAMICprerequisites!BK$1,"")))</f>
        <v/>
      </c>
      <c r="BL74" s="219" t="str">
        <f>IF(MASTERprerequisitesMATRIX!BG71=1,DYNAMICprerequisites!BL$3,IF(MASTERprerequisitesMATRIX!BG71=2,DYNAMICprerequisites!BL$2,IF(MASTERprerequisitesMATRIX!BG71=3,DYNAMICprerequisites!BL$1,"")))</f>
        <v/>
      </c>
      <c r="BM74" s="219" t="str">
        <f>IF(MASTERprerequisitesMATRIX!BH71=1,DYNAMICprerequisites!BM$3,IF(MASTERprerequisitesMATRIX!BH71=2,DYNAMICprerequisites!BM$2,IF(MASTERprerequisitesMATRIX!BH71=3,DYNAMICprerequisites!BM$1,"")))</f>
        <v/>
      </c>
      <c r="BN74" s="219" t="str">
        <f>IF(MASTERprerequisitesMATRIX!BI71=1,DYNAMICprerequisites!BN$3,IF(MASTERprerequisitesMATRIX!BI71=2,DYNAMICprerequisites!BN$2,IF(MASTERprerequisitesMATRIX!BI71=3,DYNAMICprerequisites!BN$1,"")))</f>
        <v/>
      </c>
      <c r="BO74" s="219" t="str">
        <f>IF(MASTERprerequisitesMATRIX!BJ71=1,DYNAMICprerequisites!BO$3,IF(MASTERprerequisitesMATRIX!BJ71=2,DYNAMICprerequisites!BO$2,IF(MASTERprerequisitesMATRIX!BJ71=3,DYNAMICprerequisites!BO$1,"")))</f>
        <v/>
      </c>
      <c r="BP74" s="219" t="str">
        <f>IF(MASTERprerequisitesMATRIX!BK71=1,DYNAMICprerequisites!BP$3,IF(MASTERprerequisitesMATRIX!BK71=2,DYNAMICprerequisites!BP$2,IF(MASTERprerequisitesMATRIX!BK71=3,DYNAMICprerequisites!BP$1,"")))</f>
        <v/>
      </c>
      <c r="BQ74" s="219" t="str">
        <f>IF(MASTERprerequisitesMATRIX!BL71=1,DYNAMICprerequisites!BQ$3,IF(MASTERprerequisitesMATRIX!BL71=2,DYNAMICprerequisites!BQ$2,IF(MASTERprerequisitesMATRIX!BL71=3,DYNAMICprerequisites!BQ$1,"")))</f>
        <v/>
      </c>
      <c r="BR74" s="219" t="str">
        <f>IF(MASTERprerequisitesMATRIX!BM71=1,DYNAMICprerequisites!BR$3,IF(MASTERprerequisitesMATRIX!BM71=2,DYNAMICprerequisites!BR$2,IF(MASTERprerequisitesMATRIX!BM71=3,DYNAMICprerequisites!BR$1,"")))</f>
        <v/>
      </c>
      <c r="BS74" s="219" t="str">
        <f>IF(MASTERprerequisitesMATRIX!BN71=1,DYNAMICprerequisites!BS$3,IF(MASTERprerequisitesMATRIX!BN71=2,DYNAMICprerequisites!BS$2,IF(MASTERprerequisitesMATRIX!BN71=3,DYNAMICprerequisites!BS$1,"")))</f>
        <v/>
      </c>
      <c r="BT74" s="219" t="str">
        <f>IF(MASTERprerequisitesMATRIX!BO71=1,DYNAMICprerequisites!BT$3,IF(MASTERprerequisitesMATRIX!BO71=2,DYNAMICprerequisites!BT$2,IF(MASTERprerequisitesMATRIX!BO71=3,DYNAMICprerequisites!BT$1,"")))</f>
        <v/>
      </c>
      <c r="BU74" s="219" t="str">
        <f>IF(MASTERprerequisitesMATRIX!BP71=1,DYNAMICprerequisites!BU$3,IF(MASTERprerequisitesMATRIX!BP71=2,DYNAMICprerequisites!BU$2,IF(MASTERprerequisitesMATRIX!BP71=3,DYNAMICprerequisites!BU$1,"")))</f>
        <v/>
      </c>
      <c r="BV74" s="219" t="str">
        <f>IF(MASTERprerequisitesMATRIX!BQ71=1,DYNAMICprerequisites!BV$3,IF(MASTERprerequisitesMATRIX!BQ71=2,DYNAMICprerequisites!BV$2,IF(MASTERprerequisitesMATRIX!BQ71=3,DYNAMICprerequisites!BV$1,"")))</f>
        <v/>
      </c>
      <c r="BW74" s="219" t="str">
        <f>IF(MASTERprerequisitesMATRIX!BR71=1,DYNAMICprerequisites!BW$3,IF(MASTERprerequisitesMATRIX!BR71=2,DYNAMICprerequisites!BW$2,IF(MASTERprerequisitesMATRIX!BR71=3,DYNAMICprerequisites!BW$1,"")))</f>
        <v/>
      </c>
      <c r="BX74" s="219" t="str">
        <f>IF(MASTERprerequisitesMATRIX!BS71=1,DYNAMICprerequisites!BX$3,IF(MASTERprerequisitesMATRIX!BS71=2,DYNAMICprerequisites!BX$2,IF(MASTERprerequisitesMATRIX!BS71=3,DYNAMICprerequisites!BX$1,"")))</f>
        <v/>
      </c>
      <c r="BY74" s="219" t="str">
        <f>IF(MASTERprerequisitesMATRIX!BT71=1,DYNAMICprerequisites!BY$3,IF(MASTERprerequisitesMATRIX!BT71=2,DYNAMICprerequisites!BY$2,IF(MASTERprerequisitesMATRIX!BT71=3,DYNAMICprerequisites!BY$1,"")))</f>
        <v/>
      </c>
      <c r="BZ74" s="219" t="str">
        <f>IF(MASTERprerequisitesMATRIX!BU71=1,DYNAMICprerequisites!BZ$3,IF(MASTERprerequisitesMATRIX!BU71=2,DYNAMICprerequisites!BZ$2,IF(MASTERprerequisitesMATRIX!BU71=3,DYNAMICprerequisites!BZ$1,"")))</f>
        <v/>
      </c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  <c r="EV74" s="219"/>
      <c r="EW74" s="219"/>
      <c r="EX74" s="219"/>
      <c r="EY74" s="219"/>
      <c r="EZ74" s="219"/>
      <c r="FA74" s="219"/>
      <c r="FB74" s="219"/>
      <c r="FC74" s="219"/>
      <c r="FD74" s="219"/>
      <c r="FE74" s="219"/>
      <c r="FF74" s="219"/>
      <c r="FG74" s="219"/>
      <c r="FH74" s="219"/>
      <c r="FI74" s="219"/>
      <c r="FJ74" s="219"/>
      <c r="FK74" s="219"/>
      <c r="FL74" s="219"/>
      <c r="FM74" s="219"/>
      <c r="FN74" s="219"/>
      <c r="FO74" s="219"/>
      <c r="FP74" s="219"/>
      <c r="FQ74" s="219"/>
      <c r="FR74" s="219"/>
      <c r="FS74" s="219"/>
      <c r="FT74" s="219"/>
      <c r="FU74" s="219"/>
      <c r="FV74" s="219"/>
      <c r="FW74" s="219"/>
      <c r="FX74" s="219"/>
      <c r="FY74" s="219"/>
      <c r="FZ74" s="219"/>
      <c r="GA74" s="219"/>
      <c r="GB74" s="219"/>
      <c r="GC74" s="219"/>
      <c r="GD74" s="219"/>
      <c r="GE74" s="219"/>
      <c r="GF74" s="219"/>
      <c r="GG74" s="219"/>
      <c r="GH74" s="219"/>
      <c r="GI74" s="219"/>
      <c r="GJ74" s="219"/>
      <c r="GK74" s="219"/>
      <c r="GL74" s="219"/>
      <c r="GM74" s="219"/>
      <c r="GN74" s="219"/>
      <c r="GO74" s="219"/>
      <c r="GP74" s="219"/>
      <c r="GQ74" s="219"/>
      <c r="GR74" s="219"/>
      <c r="GS74" s="219"/>
      <c r="GT74" s="219"/>
      <c r="GU74" s="219"/>
      <c r="GV74" s="219"/>
      <c r="GW74" s="219"/>
      <c r="GX74" s="219"/>
      <c r="GY74" s="219"/>
      <c r="GZ74" s="219"/>
      <c r="HA74" s="219"/>
      <c r="HB74" s="219"/>
      <c r="HC74" s="219"/>
      <c r="HD74" s="219"/>
      <c r="HE74" s="219"/>
      <c r="HF74" s="219"/>
      <c r="HG74" s="219"/>
      <c r="HH74" s="219"/>
      <c r="HI74" s="219"/>
      <c r="HJ74" s="219"/>
      <c r="HK74" s="219"/>
      <c r="HL74" s="219"/>
      <c r="HM74" s="219"/>
      <c r="HN74" s="219"/>
      <c r="HO74" s="219"/>
      <c r="HP74" s="219"/>
      <c r="HQ74" s="219"/>
      <c r="HR74" s="219"/>
      <c r="HS74" s="219"/>
      <c r="HT74" s="219"/>
      <c r="HU74" s="219"/>
      <c r="HV74" s="219"/>
      <c r="HW74" s="219"/>
      <c r="HX74" s="219"/>
      <c r="HY74" s="219"/>
      <c r="HZ74" s="219"/>
      <c r="IA74" s="219"/>
      <c r="IB74" s="219"/>
      <c r="IC74" s="219"/>
      <c r="ID74" s="219"/>
      <c r="IE74" s="219"/>
      <c r="IF74" s="219"/>
      <c r="IG74" s="219"/>
      <c r="IH74" s="219"/>
      <c r="II74" s="219"/>
      <c r="IJ74" s="219"/>
      <c r="IK74" s="219"/>
      <c r="IL74" s="219"/>
      <c r="IM74" s="219"/>
      <c r="IN74" s="219"/>
      <c r="IO74" s="219"/>
      <c r="IP74" s="219"/>
      <c r="IQ74" s="219"/>
      <c r="IR74" s="219"/>
      <c r="IS74" s="219"/>
      <c r="IT74" s="219"/>
      <c r="IU74" s="219"/>
      <c r="IV74" s="219"/>
      <c r="IW74" s="219"/>
      <c r="IX74" s="219"/>
      <c r="IY74" s="219"/>
      <c r="IZ74" s="219"/>
      <c r="JA74" s="219"/>
      <c r="JB74" s="219"/>
      <c r="JC74" s="219"/>
      <c r="JD74" s="219"/>
      <c r="JE74" s="219"/>
      <c r="JF74" s="219"/>
      <c r="JG74" s="219"/>
      <c r="JH74" s="219"/>
      <c r="JI74" s="219"/>
      <c r="JJ74" s="219"/>
      <c r="JK74" s="219"/>
      <c r="JL74" s="219"/>
      <c r="JM74" s="219"/>
      <c r="JN74" s="219"/>
      <c r="JO74" s="219"/>
      <c r="JP74" s="219"/>
      <c r="JQ74" s="219"/>
      <c r="JR74" s="219"/>
      <c r="JS74" s="219"/>
      <c r="JT74" s="219"/>
      <c r="JU74" s="219"/>
      <c r="JV74" s="219"/>
      <c r="JW74" s="219"/>
      <c r="JX74" s="219"/>
      <c r="JY74" s="219"/>
      <c r="JZ74" s="219"/>
      <c r="KA74" s="219"/>
      <c r="KB74" s="219"/>
      <c r="KC74" s="219"/>
      <c r="KD74" s="219"/>
      <c r="KE74" s="219"/>
      <c r="KF74" s="219"/>
      <c r="KG74" s="219"/>
      <c r="KH74" s="219"/>
      <c r="KI74" s="219"/>
      <c r="KJ74" s="219"/>
      <c r="KK74" s="219"/>
      <c r="KL74" s="219"/>
      <c r="KM74" s="219"/>
      <c r="KN74" s="219"/>
      <c r="KO74" s="219"/>
      <c r="KP74" s="219"/>
      <c r="KQ74" s="219"/>
      <c r="KR74" s="219"/>
      <c r="KS74" s="219"/>
      <c r="KT74" s="219"/>
      <c r="KU74" s="219"/>
      <c r="KV74" s="219"/>
      <c r="KW74" s="219"/>
      <c r="KX74" s="219"/>
      <c r="KY74" s="219"/>
      <c r="KZ74" s="219"/>
      <c r="LA74" s="219"/>
      <c r="LB74" s="219"/>
      <c r="LC74" s="219"/>
      <c r="LD74" s="219"/>
      <c r="LE74" s="219"/>
    </row>
    <row r="75" spans="1:317" x14ac:dyDescent="0.25">
      <c r="A75" s="214" t="str">
        <f t="shared" si="13"/>
        <v>HPE 002</v>
      </c>
      <c r="B75" s="214" t="str">
        <f t="shared" si="14"/>
        <v>FA, SP</v>
      </c>
      <c r="C75" s="214" t="str">
        <f t="shared" si="15"/>
        <v>Health Fitness II</v>
      </c>
      <c r="D75" s="214" t="str">
        <f t="shared" si="16"/>
        <v>HPE 001</v>
      </c>
      <c r="E75" s="214" t="str">
        <f t="shared" ca="1" si="17"/>
        <v>HPE 001</v>
      </c>
      <c r="F75" s="211" t="str">
        <f>MASTERprerequisitesMATRIX!A72</f>
        <v>HPE 002</v>
      </c>
      <c r="G75" s="211" t="str">
        <f>MASTERprerequisitesMATRIX!B72</f>
        <v>FA, SP</v>
      </c>
      <c r="H75" s="211" t="str">
        <f>MASTERprerequisitesMATRIX!C72</f>
        <v>Health Fitness II</v>
      </c>
      <c r="I75" s="211" t="str">
        <f>MASTERprerequisitesMATRIX!D72</f>
        <v>HPE 001</v>
      </c>
      <c r="J75" s="218" t="str">
        <f>IF(MASTERprerequisitesMATRIX!E72=1,DYNAMICprerequisites!J$3,IF(MASTERprerequisitesMATRIX!E72=2,DYNAMICprerequisites!J$2,IF(MASTERprerequisitesMATRIX!E72=3,DYNAMICprerequisites!J$1,"")))</f>
        <v/>
      </c>
      <c r="K75" s="219" t="str">
        <f>IF(MASTERprerequisitesMATRIX!F72=1,DYNAMICprerequisites!K$3,IF(MASTERprerequisitesMATRIX!F72=2,DYNAMICprerequisites!K$2,IF(MASTERprerequisitesMATRIX!F72=3,DYNAMICprerequisites!K$1,"")))</f>
        <v/>
      </c>
      <c r="L75" s="219" t="str">
        <f>IF(MASTERprerequisitesMATRIX!G72=1,DYNAMICprerequisites!L$3,IF(MASTERprerequisitesMATRIX!G72=2,DYNAMICprerequisites!L$2,IF(MASTERprerequisitesMATRIX!G72=3,DYNAMICprerequisites!L$1,"")))</f>
        <v/>
      </c>
      <c r="M75" s="219" t="str">
        <f>IF(MASTERprerequisitesMATRIX!H72=1,DYNAMICprerequisites!M$3,IF(MASTERprerequisitesMATRIX!H72=2,DYNAMICprerequisites!M$2,IF(MASTERprerequisitesMATRIX!H72=3,DYNAMICprerequisites!M$1,"")))</f>
        <v/>
      </c>
      <c r="N75" s="219" t="str">
        <f>IF(MASTERprerequisitesMATRIX!I72=1,DYNAMICprerequisites!N$3,IF(MASTERprerequisitesMATRIX!I72=2,DYNAMICprerequisites!N$2,IF(MASTERprerequisitesMATRIX!I72=3,DYNAMICprerequisites!N$1,"")))</f>
        <v/>
      </c>
      <c r="O75" s="219" t="str">
        <f>IF(MASTERprerequisitesMATRIX!J72=1,DYNAMICprerequisites!O$3,IF(MASTERprerequisitesMATRIX!J72=2,DYNAMICprerequisites!O$2,IF(MASTERprerequisitesMATRIX!J72=3,DYNAMICprerequisites!O$1,"")))</f>
        <v/>
      </c>
      <c r="P75" s="219" t="str">
        <f>IF(MASTERprerequisitesMATRIX!K72=1,DYNAMICprerequisites!P$3,IF(MASTERprerequisitesMATRIX!K72=2,DYNAMICprerequisites!P$2,IF(MASTERprerequisitesMATRIX!K72=3,DYNAMICprerequisites!P$1,"")))</f>
        <v/>
      </c>
      <c r="Q75" s="219" t="str">
        <f>IF(MASTERprerequisitesMATRIX!L72=1,DYNAMICprerequisites!Q$3,IF(MASTERprerequisitesMATRIX!L72=2,DYNAMICprerequisites!Q$2,IF(MASTERprerequisitesMATRIX!L72=3,DYNAMICprerequisites!Q$1,"")))</f>
        <v/>
      </c>
      <c r="R75" s="219" t="str">
        <f>IF(MASTERprerequisitesMATRIX!M72=1,DYNAMICprerequisites!R$3,IF(MASTERprerequisitesMATRIX!M72=2,DYNAMICprerequisites!R$2,IF(MASTERprerequisitesMATRIX!M72=3,DYNAMICprerequisites!R$1,"")))</f>
        <v/>
      </c>
      <c r="S75" s="219" t="str">
        <f>IF(MASTERprerequisitesMATRIX!N72=1,DYNAMICprerequisites!S$3,IF(MASTERprerequisitesMATRIX!N72=2,DYNAMICprerequisites!S$2,IF(MASTERprerequisitesMATRIX!N72=3,DYNAMICprerequisites!S$1,"")))</f>
        <v/>
      </c>
      <c r="T75" s="219" t="str">
        <f>IF(MASTERprerequisitesMATRIX!O72=1,DYNAMICprerequisites!T$3,IF(MASTERprerequisitesMATRIX!O72=2,DYNAMICprerequisites!T$2,IF(MASTERprerequisitesMATRIX!O72=3,DYNAMICprerequisites!T$1,"")))</f>
        <v/>
      </c>
      <c r="U75" s="219" t="str">
        <f>IF(MASTERprerequisitesMATRIX!P72=1,DYNAMICprerequisites!U$3,IF(MASTERprerequisitesMATRIX!P72=2,DYNAMICprerequisites!U$2,IF(MASTERprerequisitesMATRIX!P72=3,DYNAMICprerequisites!U$1,"")))</f>
        <v/>
      </c>
      <c r="V75" s="219" t="str">
        <f>IF(MASTERprerequisitesMATRIX!Q72=1,DYNAMICprerequisites!V$3,IF(MASTERprerequisitesMATRIX!Q72=2,DYNAMICprerequisites!V$2,IF(MASTERprerequisitesMATRIX!Q72=3,DYNAMICprerequisites!V$1,"")))</f>
        <v/>
      </c>
      <c r="W75" s="219" t="str">
        <f>IF(MASTERprerequisitesMATRIX!R72=1,DYNAMICprerequisites!W$3,IF(MASTERprerequisitesMATRIX!R72=2,DYNAMICprerequisites!W$2,IF(MASTERprerequisitesMATRIX!R72=3,DYNAMICprerequisites!W$1,"")))</f>
        <v/>
      </c>
      <c r="X75" s="219" t="str">
        <f>IF(MASTERprerequisitesMATRIX!S72=1,DYNAMICprerequisites!X$3,IF(MASTERprerequisitesMATRIX!S72=2,DYNAMICprerequisites!X$2,IF(MASTERprerequisitesMATRIX!S72=3,DYNAMICprerequisites!X$1,"")))</f>
        <v/>
      </c>
      <c r="Y75" s="219" t="str">
        <f>IF(MASTERprerequisitesMATRIX!T72=1,DYNAMICprerequisites!Y$3,IF(MASTERprerequisitesMATRIX!T72=2,DYNAMICprerequisites!Y$2,IF(MASTERprerequisitesMATRIX!T72=3,DYNAMICprerequisites!Y$1,"")))</f>
        <v/>
      </c>
      <c r="Z75" s="219" t="str">
        <f>IF(MASTERprerequisitesMATRIX!U72=1,DYNAMICprerequisites!Z$3,IF(MASTERprerequisitesMATRIX!U72=2,DYNAMICprerequisites!Z$2,IF(MASTERprerequisitesMATRIX!U72=3,DYNAMICprerequisites!Z$1,"")))</f>
        <v/>
      </c>
      <c r="AA75" s="219" t="str">
        <f>IF(MASTERprerequisitesMATRIX!V72=1,DYNAMICprerequisites!AA$3,IF(MASTERprerequisitesMATRIX!V72=2,DYNAMICprerequisites!AA$2,IF(MASTERprerequisitesMATRIX!V72=3,DYNAMICprerequisites!AA$1,"")))</f>
        <v/>
      </c>
      <c r="AB75" s="219" t="str">
        <f>IF(MASTERprerequisitesMATRIX!W72=1,DYNAMICprerequisites!AB$3,IF(MASTERprerequisitesMATRIX!W72=2,DYNAMICprerequisites!AB$2,IF(MASTERprerequisitesMATRIX!W72=3,DYNAMICprerequisites!AB$1,"")))</f>
        <v/>
      </c>
      <c r="AC75" s="219" t="str">
        <f>IF(MASTERprerequisitesMATRIX!X72=1,DYNAMICprerequisites!AC$3,IF(MASTERprerequisitesMATRIX!X72=2,DYNAMICprerequisites!AC$2,IF(MASTERprerequisitesMATRIX!X72=3,DYNAMICprerequisites!AC$1,"")))</f>
        <v/>
      </c>
      <c r="AD75" s="219" t="str">
        <f>IF(MASTERprerequisitesMATRIX!Y72=1,DYNAMICprerequisites!AD$3,IF(MASTERprerequisitesMATRIX!Y72=2,DYNAMICprerequisites!AD$2,IF(MASTERprerequisitesMATRIX!Y72=3,DYNAMICprerequisites!AD$1,"")))</f>
        <v/>
      </c>
      <c r="AE75" s="219" t="str">
        <f>IF(MASTERprerequisitesMATRIX!Z72=1,DYNAMICprerequisites!AE$3,IF(MASTERprerequisitesMATRIX!Z72=2,DYNAMICprerequisites!AE$2,IF(MASTERprerequisitesMATRIX!Z72=3,DYNAMICprerequisites!AE$1,"")))</f>
        <v/>
      </c>
      <c r="AF75" s="219" t="str">
        <f>IF(MASTERprerequisitesMATRIX!AA72=1,DYNAMICprerequisites!AF$3,IF(MASTERprerequisitesMATRIX!AA72=2,DYNAMICprerequisites!AF$2,IF(MASTERprerequisitesMATRIX!AA72=3,DYNAMICprerequisites!AF$1,"")))</f>
        <v/>
      </c>
      <c r="AG75" s="219" t="str">
        <f>IF(MASTERprerequisitesMATRIX!AB72=1,DYNAMICprerequisites!AG$3,IF(MASTERprerequisitesMATRIX!AB72=2,DYNAMICprerequisites!AG$2,IF(MASTERprerequisitesMATRIX!AB72=3,DYNAMICprerequisites!AG$1,"")))</f>
        <v/>
      </c>
      <c r="AH75" s="219" t="str">
        <f>IF(MASTERprerequisitesMATRIX!AC72=1,DYNAMICprerequisites!AH$3,IF(MASTERprerequisitesMATRIX!AC72=2,DYNAMICprerequisites!AH$2,IF(MASTERprerequisitesMATRIX!AC72=3,DYNAMICprerequisites!AH$1,"")))</f>
        <v/>
      </c>
      <c r="AI75" s="219" t="str">
        <f>IF(MASTERprerequisitesMATRIX!AD72=1,DYNAMICprerequisites!AI$3,IF(MASTERprerequisitesMATRIX!AD72=2,DYNAMICprerequisites!AI$2,IF(MASTERprerequisitesMATRIX!AD72=3,DYNAMICprerequisites!AI$1,"")))</f>
        <v/>
      </c>
      <c r="AJ75" s="219" t="str">
        <f>IF(MASTERprerequisitesMATRIX!AE72=1,DYNAMICprerequisites!AJ$3,IF(MASTERprerequisitesMATRIX!AE72=2,DYNAMICprerequisites!AJ$2,IF(MASTERprerequisitesMATRIX!AE72=3,DYNAMICprerequisites!AJ$1,"")))</f>
        <v/>
      </c>
      <c r="AK75" s="218" t="str">
        <f ca="1">IF(MASTERprerequisitesMATRIX!AF72=1,DYNAMICprerequisites!AK$3,IF(MASTERprerequisitesMATRIX!AF72=2,DYNAMICprerequisites!AK$2,IF(MASTERprerequisitesMATRIX!AF72=3,DYNAMICprerequisites!AK$1,"")))</f>
        <v xml:space="preserve"> HPE 001 </v>
      </c>
      <c r="AL75" s="219" t="str">
        <f>IF(MASTERprerequisitesMATRIX!AG72=1,DYNAMICprerequisites!AL$3,IF(MASTERprerequisitesMATRIX!AG72=2,DYNAMICprerequisites!AL$2,IF(MASTERprerequisitesMATRIX!AG72=3,DYNAMICprerequisites!AL$1,"")))</f>
        <v/>
      </c>
      <c r="AM75" s="219" t="str">
        <f>IF(MASTERprerequisitesMATRIX!AH72=1,DYNAMICprerequisites!AM$3,IF(MASTERprerequisitesMATRIX!AH72=2,DYNAMICprerequisites!AM$2,IF(MASTERprerequisitesMATRIX!AH72=3,DYNAMICprerequisites!AM$1,"")))</f>
        <v/>
      </c>
      <c r="AN75" s="219" t="str">
        <f>IF(MASTERprerequisitesMATRIX!AI72=1,DYNAMICprerequisites!AN$3,IF(MASTERprerequisitesMATRIX!AI72=2,DYNAMICprerequisites!AN$2,IF(MASTERprerequisitesMATRIX!AI72=3,DYNAMICprerequisites!AN$1,"")))</f>
        <v/>
      </c>
      <c r="AO75" s="219" t="str">
        <f>IF(MASTERprerequisitesMATRIX!AJ72=1,DYNAMICprerequisites!AO$3,IF(MASTERprerequisitesMATRIX!AJ72=2,DYNAMICprerequisites!AO$2,IF(MASTERprerequisitesMATRIX!AJ72=3,DYNAMICprerequisites!AO$1,"")))</f>
        <v/>
      </c>
      <c r="AP75" s="219" t="str">
        <f>IF(MASTERprerequisitesMATRIX!AK72=1,DYNAMICprerequisites!AP$3,IF(MASTERprerequisitesMATRIX!AK72=2,DYNAMICprerequisites!AP$2,IF(MASTERprerequisitesMATRIX!AK72=3,DYNAMICprerequisites!AP$1,"")))</f>
        <v/>
      </c>
      <c r="AQ75" s="219" t="str">
        <f>IF(MASTERprerequisitesMATRIX!AL72=1,DYNAMICprerequisites!AQ$3,IF(MASTERprerequisitesMATRIX!AL72=2,DYNAMICprerequisites!AQ$2,IF(MASTERprerequisitesMATRIX!AL72=3,DYNAMICprerequisites!AQ$1,"")))</f>
        <v/>
      </c>
      <c r="AR75" s="219" t="str">
        <f>IF(MASTERprerequisitesMATRIX!AM72=1,DYNAMICprerequisites!AR$3,IF(MASTERprerequisitesMATRIX!AM72=2,DYNAMICprerequisites!AR$2,IF(MASTERprerequisitesMATRIX!AM72=3,DYNAMICprerequisites!AR$1,"")))</f>
        <v/>
      </c>
      <c r="AS75" s="219" t="str">
        <f>IF(MASTERprerequisitesMATRIX!AN72=1,DYNAMICprerequisites!AS$3,IF(MASTERprerequisitesMATRIX!AN72=2,DYNAMICprerequisites!AS$2,IF(MASTERprerequisitesMATRIX!AN72=3,DYNAMICprerequisites!AS$1,"")))</f>
        <v/>
      </c>
      <c r="AT75" s="219" t="str">
        <f>IF(MASTERprerequisitesMATRIX!AO72=1,DYNAMICprerequisites!AT$3,IF(MASTERprerequisitesMATRIX!AO72=2,DYNAMICprerequisites!AT$2,IF(MASTERprerequisitesMATRIX!AO72=3,DYNAMICprerequisites!AT$1,"")))</f>
        <v/>
      </c>
      <c r="AU75" s="219" t="str">
        <f>IF(MASTERprerequisitesMATRIX!AP72=1,DYNAMICprerequisites!AU$3,IF(MASTERprerequisitesMATRIX!AP72=2,DYNAMICprerequisites!AU$2,IF(MASTERprerequisitesMATRIX!AP72=3,DYNAMICprerequisites!AU$1,"")))</f>
        <v/>
      </c>
      <c r="AV75" s="219" t="str">
        <f>IF(MASTERprerequisitesMATRIX!AQ72=1,DYNAMICprerequisites!AV$3,IF(MASTERprerequisitesMATRIX!AQ72=2,DYNAMICprerequisites!AV$2,IF(MASTERprerequisitesMATRIX!AQ72=3,DYNAMICprerequisites!AV$1,"")))</f>
        <v/>
      </c>
      <c r="AW75" s="219" t="str">
        <f>IF(MASTERprerequisitesMATRIX!AR72=1,DYNAMICprerequisites!AW$3,IF(MASTERprerequisitesMATRIX!AR72=2,DYNAMICprerequisites!AW$2,IF(MASTERprerequisitesMATRIX!AR72=3,DYNAMICprerequisites!AW$1,"")))</f>
        <v/>
      </c>
      <c r="AX75" s="219" t="str">
        <f>IF(MASTERprerequisitesMATRIX!AS72=1,DYNAMICprerequisites!AX$3,IF(MASTERprerequisitesMATRIX!AS72=2,DYNAMICprerequisites!AX$2,IF(MASTERprerequisitesMATRIX!AS72=3,DYNAMICprerequisites!AX$1,"")))</f>
        <v/>
      </c>
      <c r="AY75" s="219" t="str">
        <f>IF(MASTERprerequisitesMATRIX!AT72=1,DYNAMICprerequisites!AY$3,IF(MASTERprerequisitesMATRIX!AT72=2,DYNAMICprerequisites!AY$2,IF(MASTERprerequisitesMATRIX!AT72=3,DYNAMICprerequisites!AY$1,"")))</f>
        <v/>
      </c>
      <c r="AZ75" s="219" t="str">
        <f>IF(MASTERprerequisitesMATRIX!AU72=1,DYNAMICprerequisites!AZ$3,IF(MASTERprerequisitesMATRIX!AU72=2,DYNAMICprerequisites!AZ$2,IF(MASTERprerequisitesMATRIX!AU72=3,DYNAMICprerequisites!AZ$1,"")))</f>
        <v/>
      </c>
      <c r="BA75" s="219" t="str">
        <f>IF(MASTERprerequisitesMATRIX!AV72=1,DYNAMICprerequisites!BA$3,IF(MASTERprerequisitesMATRIX!AV72=2,DYNAMICprerequisites!BA$2,IF(MASTERprerequisitesMATRIX!AV72=3,DYNAMICprerequisites!BA$1,"")))</f>
        <v/>
      </c>
      <c r="BB75" s="219" t="str">
        <f>IF(MASTERprerequisitesMATRIX!AW72=1,DYNAMICprerequisites!BB$3,IF(MASTERprerequisitesMATRIX!AW72=2,DYNAMICprerequisites!BB$2,IF(MASTERprerequisitesMATRIX!AW72=3,DYNAMICprerequisites!BB$1,"")))</f>
        <v/>
      </c>
      <c r="BC75" s="219" t="str">
        <f>IF(MASTERprerequisitesMATRIX!AX72=1,DYNAMICprerequisites!BC$3,IF(MASTERprerequisitesMATRIX!AX72=2,DYNAMICprerequisites!BC$2,IF(MASTERprerequisitesMATRIX!AX72=3,DYNAMICprerequisites!BC$1,"")))</f>
        <v/>
      </c>
      <c r="BD75" s="219" t="str">
        <f>IF(MASTERprerequisitesMATRIX!AY72=1,DYNAMICprerequisites!BD$3,IF(MASTERprerequisitesMATRIX!AY72=2,DYNAMICprerequisites!BD$2,IF(MASTERprerequisitesMATRIX!AY72=3,DYNAMICprerequisites!BD$1,"")))</f>
        <v/>
      </c>
      <c r="BE75" s="219" t="str">
        <f>IF(MASTERprerequisitesMATRIX!AZ72=1,DYNAMICprerequisites!BE$3,IF(MASTERprerequisitesMATRIX!AZ72=2,DYNAMICprerequisites!BE$2,IF(MASTERprerequisitesMATRIX!AZ72=3,DYNAMICprerequisites!BE$1,"")))</f>
        <v/>
      </c>
      <c r="BF75" s="219" t="str">
        <f>IF(MASTERprerequisitesMATRIX!BA72=1,DYNAMICprerequisites!BF$3,IF(MASTERprerequisitesMATRIX!BA72=2,DYNAMICprerequisites!BF$2,IF(MASTERprerequisitesMATRIX!BA72=3,DYNAMICprerequisites!BF$1,"")))</f>
        <v/>
      </c>
      <c r="BG75" s="219" t="str">
        <f>IF(MASTERprerequisitesMATRIX!BB72=1,DYNAMICprerequisites!BG$3,IF(MASTERprerequisitesMATRIX!BB72=2,DYNAMICprerequisites!BG$2,IF(MASTERprerequisitesMATRIX!BB72=3,DYNAMICprerequisites!BG$1,"")))</f>
        <v/>
      </c>
      <c r="BH75" s="219" t="str">
        <f>IF(MASTERprerequisitesMATRIX!BC72=1,DYNAMICprerequisites!BH$3,IF(MASTERprerequisitesMATRIX!BC72=2,DYNAMICprerequisites!BH$2,IF(MASTERprerequisitesMATRIX!BC72=3,DYNAMICprerequisites!BH$1,"")))</f>
        <v/>
      </c>
      <c r="BI75" s="219" t="str">
        <f>IF(MASTERprerequisitesMATRIX!BD72=1,DYNAMICprerequisites!BI$3,IF(MASTERprerequisitesMATRIX!BD72=2,DYNAMICprerequisites!BI$2,IF(MASTERprerequisitesMATRIX!BD72=3,DYNAMICprerequisites!BI$1,"")))</f>
        <v/>
      </c>
      <c r="BJ75" s="219" t="str">
        <f>IF(MASTERprerequisitesMATRIX!BE72=1,DYNAMICprerequisites!BJ$3,IF(MASTERprerequisitesMATRIX!BE72=2,DYNAMICprerequisites!BJ$2,IF(MASTERprerequisitesMATRIX!BE72=3,DYNAMICprerequisites!BJ$1,"")))</f>
        <v/>
      </c>
      <c r="BK75" s="219" t="str">
        <f>IF(MASTERprerequisitesMATRIX!BF72=1,DYNAMICprerequisites!BK$3,IF(MASTERprerequisitesMATRIX!BF72=2,DYNAMICprerequisites!BK$2,IF(MASTERprerequisitesMATRIX!BF72=3,DYNAMICprerequisites!BK$1,"")))</f>
        <v/>
      </c>
      <c r="BL75" s="219" t="str">
        <f>IF(MASTERprerequisitesMATRIX!BG72=1,DYNAMICprerequisites!BL$3,IF(MASTERprerequisitesMATRIX!BG72=2,DYNAMICprerequisites!BL$2,IF(MASTERprerequisitesMATRIX!BG72=3,DYNAMICprerequisites!BL$1,"")))</f>
        <v/>
      </c>
      <c r="BM75" s="219" t="str">
        <f>IF(MASTERprerequisitesMATRIX!BH72=1,DYNAMICprerequisites!BM$3,IF(MASTERprerequisitesMATRIX!BH72=2,DYNAMICprerequisites!BM$2,IF(MASTERprerequisitesMATRIX!BH72=3,DYNAMICprerequisites!BM$1,"")))</f>
        <v/>
      </c>
      <c r="BN75" s="219" t="str">
        <f>IF(MASTERprerequisitesMATRIX!BI72=1,DYNAMICprerequisites!BN$3,IF(MASTERprerequisitesMATRIX!BI72=2,DYNAMICprerequisites!BN$2,IF(MASTERprerequisitesMATRIX!BI72=3,DYNAMICprerequisites!BN$1,"")))</f>
        <v/>
      </c>
      <c r="BO75" s="219" t="str">
        <f>IF(MASTERprerequisitesMATRIX!BJ72=1,DYNAMICprerequisites!BO$3,IF(MASTERprerequisitesMATRIX!BJ72=2,DYNAMICprerequisites!BO$2,IF(MASTERprerequisitesMATRIX!BJ72=3,DYNAMICprerequisites!BO$1,"")))</f>
        <v/>
      </c>
      <c r="BP75" s="219" t="str">
        <f>IF(MASTERprerequisitesMATRIX!BK72=1,DYNAMICprerequisites!BP$3,IF(MASTERprerequisitesMATRIX!BK72=2,DYNAMICprerequisites!BP$2,IF(MASTERprerequisitesMATRIX!BK72=3,DYNAMICprerequisites!BP$1,"")))</f>
        <v/>
      </c>
      <c r="BQ75" s="219" t="str">
        <f>IF(MASTERprerequisitesMATRIX!BL72=1,DYNAMICprerequisites!BQ$3,IF(MASTERprerequisitesMATRIX!BL72=2,DYNAMICprerequisites!BQ$2,IF(MASTERprerequisitesMATRIX!BL72=3,DYNAMICprerequisites!BQ$1,"")))</f>
        <v/>
      </c>
      <c r="BR75" s="219" t="str">
        <f>IF(MASTERprerequisitesMATRIX!BM72=1,DYNAMICprerequisites!BR$3,IF(MASTERprerequisitesMATRIX!BM72=2,DYNAMICprerequisites!BR$2,IF(MASTERprerequisitesMATRIX!BM72=3,DYNAMICprerequisites!BR$1,"")))</f>
        <v/>
      </c>
      <c r="BS75" s="219" t="str">
        <f>IF(MASTERprerequisitesMATRIX!BN72=1,DYNAMICprerequisites!BS$3,IF(MASTERprerequisitesMATRIX!BN72=2,DYNAMICprerequisites!BS$2,IF(MASTERprerequisitesMATRIX!BN72=3,DYNAMICprerequisites!BS$1,"")))</f>
        <v/>
      </c>
      <c r="BT75" s="219" t="str">
        <f>IF(MASTERprerequisitesMATRIX!BO72=1,DYNAMICprerequisites!BT$3,IF(MASTERprerequisitesMATRIX!BO72=2,DYNAMICprerequisites!BT$2,IF(MASTERprerequisitesMATRIX!BO72=3,DYNAMICprerequisites!BT$1,"")))</f>
        <v/>
      </c>
      <c r="BU75" s="219" t="str">
        <f>IF(MASTERprerequisitesMATRIX!BP72=1,DYNAMICprerequisites!BU$3,IF(MASTERprerequisitesMATRIX!BP72=2,DYNAMICprerequisites!BU$2,IF(MASTERprerequisitesMATRIX!BP72=3,DYNAMICprerequisites!BU$1,"")))</f>
        <v/>
      </c>
      <c r="BV75" s="219" t="str">
        <f>IF(MASTERprerequisitesMATRIX!BQ72=1,DYNAMICprerequisites!BV$3,IF(MASTERprerequisitesMATRIX!BQ72=2,DYNAMICprerequisites!BV$2,IF(MASTERprerequisitesMATRIX!BQ72=3,DYNAMICprerequisites!BV$1,"")))</f>
        <v/>
      </c>
      <c r="BW75" s="219" t="str">
        <f>IF(MASTERprerequisitesMATRIX!BR72=1,DYNAMICprerequisites!BW$3,IF(MASTERprerequisitesMATRIX!BR72=2,DYNAMICprerequisites!BW$2,IF(MASTERprerequisitesMATRIX!BR72=3,DYNAMICprerequisites!BW$1,"")))</f>
        <v/>
      </c>
      <c r="BX75" s="219" t="str">
        <f>IF(MASTERprerequisitesMATRIX!BS72=1,DYNAMICprerequisites!BX$3,IF(MASTERprerequisitesMATRIX!BS72=2,DYNAMICprerequisites!BX$2,IF(MASTERprerequisitesMATRIX!BS72=3,DYNAMICprerequisites!BX$1,"")))</f>
        <v/>
      </c>
      <c r="BY75" s="219" t="str">
        <f>IF(MASTERprerequisitesMATRIX!BT72=1,DYNAMICprerequisites!BY$3,IF(MASTERprerequisitesMATRIX!BT72=2,DYNAMICprerequisites!BY$2,IF(MASTERprerequisitesMATRIX!BT72=3,DYNAMICprerequisites!BY$1,"")))</f>
        <v/>
      </c>
      <c r="BZ75" s="219" t="str">
        <f>IF(MASTERprerequisitesMATRIX!BU72=1,DYNAMICprerequisites!BZ$3,IF(MASTERprerequisitesMATRIX!BU72=2,DYNAMICprerequisites!BZ$2,IF(MASTERprerequisitesMATRIX!BU72=3,DYNAMICprerequisites!BZ$1,"")))</f>
        <v/>
      </c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  <c r="EM75" s="219"/>
      <c r="EN75" s="219"/>
      <c r="EO75" s="219"/>
      <c r="EP75" s="219"/>
      <c r="EQ75" s="219"/>
      <c r="ER75" s="219"/>
      <c r="ES75" s="219"/>
      <c r="ET75" s="219"/>
      <c r="EU75" s="219"/>
      <c r="EV75" s="219"/>
      <c r="EW75" s="219"/>
      <c r="EX75" s="219"/>
      <c r="EY75" s="219"/>
      <c r="EZ75" s="219"/>
      <c r="FA75" s="219"/>
      <c r="FB75" s="219"/>
      <c r="FC75" s="219"/>
      <c r="FD75" s="219"/>
      <c r="FE75" s="219"/>
      <c r="FF75" s="219"/>
      <c r="FG75" s="219"/>
      <c r="FH75" s="219"/>
      <c r="FI75" s="219"/>
      <c r="FJ75" s="219"/>
      <c r="FK75" s="219"/>
      <c r="FL75" s="219"/>
      <c r="FM75" s="219"/>
      <c r="FN75" s="219"/>
      <c r="FO75" s="219"/>
      <c r="FP75" s="219"/>
      <c r="FQ75" s="219"/>
      <c r="FR75" s="219"/>
      <c r="FS75" s="219"/>
      <c r="FT75" s="219"/>
      <c r="FU75" s="219"/>
      <c r="FV75" s="219"/>
      <c r="FW75" s="219"/>
      <c r="FX75" s="219"/>
      <c r="FY75" s="219"/>
      <c r="FZ75" s="219"/>
      <c r="GA75" s="219"/>
      <c r="GB75" s="219"/>
      <c r="GC75" s="219"/>
      <c r="GD75" s="219"/>
      <c r="GE75" s="219"/>
      <c r="GF75" s="219"/>
      <c r="GG75" s="219"/>
      <c r="GH75" s="219"/>
      <c r="GI75" s="219"/>
      <c r="GJ75" s="219"/>
      <c r="GK75" s="219"/>
      <c r="GL75" s="219"/>
      <c r="GM75" s="219"/>
      <c r="GN75" s="219"/>
      <c r="GO75" s="219"/>
      <c r="GP75" s="219"/>
      <c r="GQ75" s="219"/>
      <c r="GR75" s="219"/>
      <c r="GS75" s="219"/>
      <c r="GT75" s="219"/>
      <c r="GU75" s="219"/>
      <c r="GV75" s="219"/>
      <c r="GW75" s="219"/>
      <c r="GX75" s="219"/>
      <c r="GY75" s="219"/>
      <c r="GZ75" s="219"/>
      <c r="HA75" s="219"/>
      <c r="HB75" s="219"/>
      <c r="HC75" s="219"/>
      <c r="HD75" s="219"/>
      <c r="HE75" s="219"/>
      <c r="HF75" s="219"/>
      <c r="HG75" s="219"/>
      <c r="HH75" s="219"/>
      <c r="HI75" s="219"/>
      <c r="HJ75" s="219"/>
      <c r="HK75" s="219"/>
      <c r="HL75" s="219"/>
      <c r="HM75" s="219"/>
      <c r="HN75" s="219"/>
      <c r="HO75" s="219"/>
      <c r="HP75" s="219"/>
      <c r="HQ75" s="219"/>
      <c r="HR75" s="219"/>
      <c r="HS75" s="219"/>
      <c r="HT75" s="219"/>
      <c r="HU75" s="219"/>
      <c r="HV75" s="219"/>
      <c r="HW75" s="219"/>
      <c r="HX75" s="219"/>
      <c r="HY75" s="219"/>
      <c r="HZ75" s="219"/>
      <c r="IA75" s="219"/>
      <c r="IB75" s="219"/>
      <c r="IC75" s="219"/>
      <c r="ID75" s="219"/>
      <c r="IE75" s="219"/>
      <c r="IF75" s="219"/>
      <c r="IG75" s="219"/>
      <c r="IH75" s="219"/>
      <c r="II75" s="219"/>
      <c r="IJ75" s="219"/>
      <c r="IK75" s="219"/>
      <c r="IL75" s="219"/>
      <c r="IM75" s="219"/>
      <c r="IN75" s="219"/>
      <c r="IO75" s="219"/>
      <c r="IP75" s="219"/>
      <c r="IQ75" s="219"/>
      <c r="IR75" s="219"/>
      <c r="IS75" s="219"/>
      <c r="IT75" s="219"/>
      <c r="IU75" s="219"/>
      <c r="IV75" s="219"/>
      <c r="IW75" s="219"/>
      <c r="IX75" s="219"/>
      <c r="IY75" s="219"/>
      <c r="IZ75" s="219"/>
      <c r="JA75" s="219"/>
      <c r="JB75" s="219"/>
      <c r="JC75" s="219"/>
      <c r="JD75" s="219"/>
      <c r="JE75" s="219"/>
      <c r="JF75" s="219"/>
      <c r="JG75" s="219"/>
      <c r="JH75" s="219"/>
      <c r="JI75" s="219"/>
      <c r="JJ75" s="219"/>
      <c r="JK75" s="219"/>
      <c r="JL75" s="219"/>
      <c r="JM75" s="219"/>
      <c r="JN75" s="219"/>
      <c r="JO75" s="219"/>
      <c r="JP75" s="219"/>
      <c r="JQ75" s="219"/>
      <c r="JR75" s="219"/>
      <c r="JS75" s="219"/>
      <c r="JT75" s="219"/>
      <c r="JU75" s="219"/>
      <c r="JV75" s="219"/>
      <c r="JW75" s="219"/>
      <c r="JX75" s="219"/>
      <c r="JY75" s="219"/>
      <c r="JZ75" s="219"/>
      <c r="KA75" s="219"/>
      <c r="KB75" s="219"/>
      <c r="KC75" s="219"/>
      <c r="KD75" s="219"/>
      <c r="KE75" s="219"/>
      <c r="KF75" s="219"/>
      <c r="KG75" s="219"/>
      <c r="KH75" s="219"/>
      <c r="KI75" s="219"/>
      <c r="KJ75" s="219"/>
      <c r="KK75" s="219"/>
      <c r="KL75" s="219"/>
      <c r="KM75" s="219"/>
      <c r="KN75" s="219"/>
      <c r="KO75" s="219"/>
      <c r="KP75" s="219"/>
      <c r="KQ75" s="219"/>
      <c r="KR75" s="219"/>
      <c r="KS75" s="219"/>
      <c r="KT75" s="219"/>
      <c r="KU75" s="219"/>
      <c r="KV75" s="219"/>
      <c r="KW75" s="219"/>
      <c r="KX75" s="219"/>
      <c r="KY75" s="219"/>
      <c r="KZ75" s="219"/>
      <c r="LA75" s="219"/>
      <c r="LB75" s="219"/>
      <c r="LC75" s="219"/>
      <c r="LD75" s="219"/>
      <c r="LE75" s="219"/>
    </row>
    <row r="76" spans="1:317" x14ac:dyDescent="0.25">
      <c r="A76" s="214" t="str">
        <f t="shared" si="13"/>
        <v>HUM 103</v>
      </c>
      <c r="B76" s="214" t="str">
        <f t="shared" si="14"/>
        <v>FA, SP</v>
      </c>
      <c r="C76" s="214" t="str">
        <f t="shared" si="15"/>
        <v>Christian Worldview and Culture</v>
      </c>
      <c r="D76" s="214" t="str">
        <f t="shared" si="16"/>
        <v>None</v>
      </c>
      <c r="E76" s="214" t="str">
        <f t="shared" si="17"/>
        <v/>
      </c>
      <c r="F76" s="211" t="str">
        <f>MASTERprerequisitesMATRIX!A73</f>
        <v>HUM 103</v>
      </c>
      <c r="G76" s="211" t="str">
        <f>MASTERprerequisitesMATRIX!B73</f>
        <v>FA, SP</v>
      </c>
      <c r="H76" s="211" t="str">
        <f>MASTERprerequisitesMATRIX!C73</f>
        <v>Christian Worldview and Culture</v>
      </c>
      <c r="I76" s="211" t="str">
        <f>MASTERprerequisitesMATRIX!D73</f>
        <v>None</v>
      </c>
      <c r="J76" s="218" t="str">
        <f>IF(MASTERprerequisitesMATRIX!E73=1,DYNAMICprerequisites!J$3,IF(MASTERprerequisitesMATRIX!E73=2,DYNAMICprerequisites!J$2,IF(MASTERprerequisitesMATRIX!E73=3,DYNAMICprerequisites!J$1,"")))</f>
        <v/>
      </c>
      <c r="K76" s="219" t="str">
        <f>IF(MASTERprerequisitesMATRIX!F73=1,DYNAMICprerequisites!K$3,IF(MASTERprerequisitesMATRIX!F73=2,DYNAMICprerequisites!K$2,IF(MASTERprerequisitesMATRIX!F73=3,DYNAMICprerequisites!K$1,"")))</f>
        <v/>
      </c>
      <c r="L76" s="219" t="str">
        <f>IF(MASTERprerequisitesMATRIX!G73=1,DYNAMICprerequisites!L$3,IF(MASTERprerequisitesMATRIX!G73=2,DYNAMICprerequisites!L$2,IF(MASTERprerequisitesMATRIX!G73=3,DYNAMICprerequisites!L$1,"")))</f>
        <v/>
      </c>
      <c r="M76" s="219" t="str">
        <f>IF(MASTERprerequisitesMATRIX!H73=1,DYNAMICprerequisites!M$3,IF(MASTERprerequisitesMATRIX!H73=2,DYNAMICprerequisites!M$2,IF(MASTERprerequisitesMATRIX!H73=3,DYNAMICprerequisites!M$1,"")))</f>
        <v/>
      </c>
      <c r="N76" s="219" t="str">
        <f>IF(MASTERprerequisitesMATRIX!I73=1,DYNAMICprerequisites!N$3,IF(MASTERprerequisitesMATRIX!I73=2,DYNAMICprerequisites!N$2,IF(MASTERprerequisitesMATRIX!I73=3,DYNAMICprerequisites!N$1,"")))</f>
        <v/>
      </c>
      <c r="O76" s="219" t="str">
        <f>IF(MASTERprerequisitesMATRIX!J73=1,DYNAMICprerequisites!O$3,IF(MASTERprerequisitesMATRIX!J73=2,DYNAMICprerequisites!O$2,IF(MASTERprerequisitesMATRIX!J73=3,DYNAMICprerequisites!O$1,"")))</f>
        <v/>
      </c>
      <c r="P76" s="219" t="str">
        <f>IF(MASTERprerequisitesMATRIX!K73=1,DYNAMICprerequisites!P$3,IF(MASTERprerequisitesMATRIX!K73=2,DYNAMICprerequisites!P$2,IF(MASTERprerequisitesMATRIX!K73=3,DYNAMICprerequisites!P$1,"")))</f>
        <v/>
      </c>
      <c r="Q76" s="219" t="str">
        <f>IF(MASTERprerequisitesMATRIX!L73=1,DYNAMICprerequisites!Q$3,IF(MASTERprerequisitesMATRIX!L73=2,DYNAMICprerequisites!Q$2,IF(MASTERprerequisitesMATRIX!L73=3,DYNAMICprerequisites!Q$1,"")))</f>
        <v/>
      </c>
      <c r="R76" s="219" t="str">
        <f>IF(MASTERprerequisitesMATRIX!M73=1,DYNAMICprerequisites!R$3,IF(MASTERprerequisitesMATRIX!M73=2,DYNAMICprerequisites!R$2,IF(MASTERprerequisitesMATRIX!M73=3,DYNAMICprerequisites!R$1,"")))</f>
        <v/>
      </c>
      <c r="S76" s="219" t="str">
        <f>IF(MASTERprerequisitesMATRIX!N73=1,DYNAMICprerequisites!S$3,IF(MASTERprerequisitesMATRIX!N73=2,DYNAMICprerequisites!S$2,IF(MASTERprerequisitesMATRIX!N73=3,DYNAMICprerequisites!S$1,"")))</f>
        <v/>
      </c>
      <c r="T76" s="219" t="str">
        <f>IF(MASTERprerequisitesMATRIX!O73=1,DYNAMICprerequisites!T$3,IF(MASTERprerequisitesMATRIX!O73=2,DYNAMICprerequisites!T$2,IF(MASTERprerequisitesMATRIX!O73=3,DYNAMICprerequisites!T$1,"")))</f>
        <v/>
      </c>
      <c r="U76" s="219" t="str">
        <f>IF(MASTERprerequisitesMATRIX!P73=1,DYNAMICprerequisites!U$3,IF(MASTERprerequisitesMATRIX!P73=2,DYNAMICprerequisites!U$2,IF(MASTERprerequisitesMATRIX!P73=3,DYNAMICprerequisites!U$1,"")))</f>
        <v/>
      </c>
      <c r="V76" s="219" t="str">
        <f>IF(MASTERprerequisitesMATRIX!Q73=1,DYNAMICprerequisites!V$3,IF(MASTERprerequisitesMATRIX!Q73=2,DYNAMICprerequisites!V$2,IF(MASTERprerequisitesMATRIX!Q73=3,DYNAMICprerequisites!V$1,"")))</f>
        <v/>
      </c>
      <c r="W76" s="219" t="str">
        <f>IF(MASTERprerequisitesMATRIX!R73=1,DYNAMICprerequisites!W$3,IF(MASTERprerequisitesMATRIX!R73=2,DYNAMICprerequisites!W$2,IF(MASTERprerequisitesMATRIX!R73=3,DYNAMICprerequisites!W$1,"")))</f>
        <v/>
      </c>
      <c r="X76" s="219" t="str">
        <f>IF(MASTERprerequisitesMATRIX!S73=1,DYNAMICprerequisites!X$3,IF(MASTERprerequisitesMATRIX!S73=2,DYNAMICprerequisites!X$2,IF(MASTERprerequisitesMATRIX!S73=3,DYNAMICprerequisites!X$1,"")))</f>
        <v/>
      </c>
      <c r="Y76" s="219" t="str">
        <f>IF(MASTERprerequisitesMATRIX!T73=1,DYNAMICprerequisites!Y$3,IF(MASTERprerequisitesMATRIX!T73=2,DYNAMICprerequisites!Y$2,IF(MASTERprerequisitesMATRIX!T73=3,DYNAMICprerequisites!Y$1,"")))</f>
        <v/>
      </c>
      <c r="Z76" s="219" t="str">
        <f>IF(MASTERprerequisitesMATRIX!U73=1,DYNAMICprerequisites!Z$3,IF(MASTERprerequisitesMATRIX!U73=2,DYNAMICprerequisites!Z$2,IF(MASTERprerequisitesMATRIX!U73=3,DYNAMICprerequisites!Z$1,"")))</f>
        <v/>
      </c>
      <c r="AA76" s="219" t="str">
        <f>IF(MASTERprerequisitesMATRIX!V73=1,DYNAMICprerequisites!AA$3,IF(MASTERprerequisitesMATRIX!V73=2,DYNAMICprerequisites!AA$2,IF(MASTERprerequisitesMATRIX!V73=3,DYNAMICprerequisites!AA$1,"")))</f>
        <v/>
      </c>
      <c r="AB76" s="219" t="str">
        <f>IF(MASTERprerequisitesMATRIX!W73=1,DYNAMICprerequisites!AB$3,IF(MASTERprerequisitesMATRIX!W73=2,DYNAMICprerequisites!AB$2,IF(MASTERprerequisitesMATRIX!W73=3,DYNAMICprerequisites!AB$1,"")))</f>
        <v/>
      </c>
      <c r="AC76" s="219" t="str">
        <f>IF(MASTERprerequisitesMATRIX!X73=1,DYNAMICprerequisites!AC$3,IF(MASTERprerequisitesMATRIX!X73=2,DYNAMICprerequisites!AC$2,IF(MASTERprerequisitesMATRIX!X73=3,DYNAMICprerequisites!AC$1,"")))</f>
        <v/>
      </c>
      <c r="AD76" s="219" t="str">
        <f>IF(MASTERprerequisitesMATRIX!Y73=1,DYNAMICprerequisites!AD$3,IF(MASTERprerequisitesMATRIX!Y73=2,DYNAMICprerequisites!AD$2,IF(MASTERprerequisitesMATRIX!Y73=3,DYNAMICprerequisites!AD$1,"")))</f>
        <v/>
      </c>
      <c r="AE76" s="219" t="str">
        <f>IF(MASTERprerequisitesMATRIX!Z73=1,DYNAMICprerequisites!AE$3,IF(MASTERprerequisitesMATRIX!Z73=2,DYNAMICprerequisites!AE$2,IF(MASTERprerequisitesMATRIX!Z73=3,DYNAMICprerequisites!AE$1,"")))</f>
        <v/>
      </c>
      <c r="AF76" s="219" t="str">
        <f>IF(MASTERprerequisitesMATRIX!AA73=1,DYNAMICprerequisites!AF$3,IF(MASTERprerequisitesMATRIX!AA73=2,DYNAMICprerequisites!AF$2,IF(MASTERprerequisitesMATRIX!AA73=3,DYNAMICprerequisites!AF$1,"")))</f>
        <v/>
      </c>
      <c r="AG76" s="219" t="str">
        <f>IF(MASTERprerequisitesMATRIX!AB73=1,DYNAMICprerequisites!AG$3,IF(MASTERprerequisitesMATRIX!AB73=2,DYNAMICprerequisites!AG$2,IF(MASTERprerequisitesMATRIX!AB73=3,DYNAMICprerequisites!AG$1,"")))</f>
        <v/>
      </c>
      <c r="AH76" s="219" t="str">
        <f>IF(MASTERprerequisitesMATRIX!AC73=1,DYNAMICprerequisites!AH$3,IF(MASTERprerequisitesMATRIX!AC73=2,DYNAMICprerequisites!AH$2,IF(MASTERprerequisitesMATRIX!AC73=3,DYNAMICprerequisites!AH$1,"")))</f>
        <v/>
      </c>
      <c r="AI76" s="219" t="str">
        <f>IF(MASTERprerequisitesMATRIX!AD73=1,DYNAMICprerequisites!AI$3,IF(MASTERprerequisitesMATRIX!AD73=2,DYNAMICprerequisites!AI$2,IF(MASTERprerequisitesMATRIX!AD73=3,DYNAMICprerequisites!AI$1,"")))</f>
        <v/>
      </c>
      <c r="AJ76" s="219" t="str">
        <f>IF(MASTERprerequisitesMATRIX!AE73=1,DYNAMICprerequisites!AJ$3,IF(MASTERprerequisitesMATRIX!AE73=2,DYNAMICprerequisites!AJ$2,IF(MASTERprerequisitesMATRIX!AE73=3,DYNAMICprerequisites!AJ$1,"")))</f>
        <v/>
      </c>
      <c r="AK76" s="219" t="str">
        <f>IF(MASTERprerequisitesMATRIX!AF73=1,DYNAMICprerequisites!AK$3,IF(MASTERprerequisitesMATRIX!AF73=2,DYNAMICprerequisites!AK$2,IF(MASTERprerequisitesMATRIX!AF73=3,DYNAMICprerequisites!AK$1,"")))</f>
        <v/>
      </c>
      <c r="AL76" s="219" t="str">
        <f>IF(MASTERprerequisitesMATRIX!AG73=1,DYNAMICprerequisites!AL$3,IF(MASTERprerequisitesMATRIX!AG73=2,DYNAMICprerequisites!AL$2,IF(MASTERprerequisitesMATRIX!AG73=3,DYNAMICprerequisites!AL$1,"")))</f>
        <v/>
      </c>
      <c r="AM76" s="219" t="str">
        <f>IF(MASTERprerequisitesMATRIX!AH73=1,DYNAMICprerequisites!AM$3,IF(MASTERprerequisitesMATRIX!AH73=2,DYNAMICprerequisites!AM$2,IF(MASTERprerequisitesMATRIX!AH73=3,DYNAMICprerequisites!AM$1,"")))</f>
        <v/>
      </c>
      <c r="AN76" s="219" t="str">
        <f>IF(MASTERprerequisitesMATRIX!AI73=1,DYNAMICprerequisites!AN$3,IF(MASTERprerequisitesMATRIX!AI73=2,DYNAMICprerequisites!AN$2,IF(MASTERprerequisitesMATRIX!AI73=3,DYNAMICprerequisites!AN$1,"")))</f>
        <v/>
      </c>
      <c r="AO76" s="219" t="str">
        <f>IF(MASTERprerequisitesMATRIX!AJ73=1,DYNAMICprerequisites!AO$3,IF(MASTERprerequisitesMATRIX!AJ73=2,DYNAMICprerequisites!AO$2,IF(MASTERprerequisitesMATRIX!AJ73=3,DYNAMICprerequisites!AO$1,"")))</f>
        <v/>
      </c>
      <c r="AP76" s="219" t="str">
        <f>IF(MASTERprerequisitesMATRIX!AK73=1,DYNAMICprerequisites!AP$3,IF(MASTERprerequisitesMATRIX!AK73=2,DYNAMICprerequisites!AP$2,IF(MASTERprerequisitesMATRIX!AK73=3,DYNAMICprerequisites!AP$1,"")))</f>
        <v/>
      </c>
      <c r="AQ76" s="219" t="str">
        <f>IF(MASTERprerequisitesMATRIX!AL73=1,DYNAMICprerequisites!AQ$3,IF(MASTERprerequisitesMATRIX!AL73=2,DYNAMICprerequisites!AQ$2,IF(MASTERprerequisitesMATRIX!AL73=3,DYNAMICprerequisites!AQ$1,"")))</f>
        <v/>
      </c>
      <c r="AR76" s="219" t="str">
        <f>IF(MASTERprerequisitesMATRIX!AM73=1,DYNAMICprerequisites!AR$3,IF(MASTERprerequisitesMATRIX!AM73=2,DYNAMICprerequisites!AR$2,IF(MASTERprerequisitesMATRIX!AM73=3,DYNAMICprerequisites!AR$1,"")))</f>
        <v/>
      </c>
      <c r="AS76" s="219" t="str">
        <f>IF(MASTERprerequisitesMATRIX!AN73=1,DYNAMICprerequisites!AS$3,IF(MASTERprerequisitesMATRIX!AN73=2,DYNAMICprerequisites!AS$2,IF(MASTERprerequisitesMATRIX!AN73=3,DYNAMICprerequisites!AS$1,"")))</f>
        <v/>
      </c>
      <c r="AT76" s="219" t="str">
        <f>IF(MASTERprerequisitesMATRIX!AO73=1,DYNAMICprerequisites!AT$3,IF(MASTERprerequisitesMATRIX!AO73=2,DYNAMICprerequisites!AT$2,IF(MASTERprerequisitesMATRIX!AO73=3,DYNAMICprerequisites!AT$1,"")))</f>
        <v/>
      </c>
      <c r="AU76" s="219" t="str">
        <f>IF(MASTERprerequisitesMATRIX!AP73=1,DYNAMICprerequisites!AU$3,IF(MASTERprerequisitesMATRIX!AP73=2,DYNAMICprerequisites!AU$2,IF(MASTERprerequisitesMATRIX!AP73=3,DYNAMICprerequisites!AU$1,"")))</f>
        <v/>
      </c>
      <c r="AV76" s="219" t="str">
        <f>IF(MASTERprerequisitesMATRIX!AQ73=1,DYNAMICprerequisites!AV$3,IF(MASTERprerequisitesMATRIX!AQ73=2,DYNAMICprerequisites!AV$2,IF(MASTERprerequisitesMATRIX!AQ73=3,DYNAMICprerequisites!AV$1,"")))</f>
        <v/>
      </c>
      <c r="AW76" s="219" t="str">
        <f>IF(MASTERprerequisitesMATRIX!AR73=1,DYNAMICprerequisites!AW$3,IF(MASTERprerequisitesMATRIX!AR73=2,DYNAMICprerequisites!AW$2,IF(MASTERprerequisitesMATRIX!AR73=3,DYNAMICprerequisites!AW$1,"")))</f>
        <v/>
      </c>
      <c r="AX76" s="219" t="str">
        <f>IF(MASTERprerequisitesMATRIX!AS73=1,DYNAMICprerequisites!AX$3,IF(MASTERprerequisitesMATRIX!AS73=2,DYNAMICprerequisites!AX$2,IF(MASTERprerequisitesMATRIX!AS73=3,DYNAMICprerequisites!AX$1,"")))</f>
        <v/>
      </c>
      <c r="AY76" s="219" t="str">
        <f>IF(MASTERprerequisitesMATRIX!AT73=1,DYNAMICprerequisites!AY$3,IF(MASTERprerequisitesMATRIX!AT73=2,DYNAMICprerequisites!AY$2,IF(MASTERprerequisitesMATRIX!AT73=3,DYNAMICprerequisites!AY$1,"")))</f>
        <v/>
      </c>
      <c r="AZ76" s="219" t="str">
        <f>IF(MASTERprerequisitesMATRIX!AU73=1,DYNAMICprerequisites!AZ$3,IF(MASTERprerequisitesMATRIX!AU73=2,DYNAMICprerequisites!AZ$2,IF(MASTERprerequisitesMATRIX!AU73=3,DYNAMICprerequisites!AZ$1,"")))</f>
        <v/>
      </c>
      <c r="BA76" s="219" t="str">
        <f>IF(MASTERprerequisitesMATRIX!AV73=1,DYNAMICprerequisites!BA$3,IF(MASTERprerequisitesMATRIX!AV73=2,DYNAMICprerequisites!BA$2,IF(MASTERprerequisitesMATRIX!AV73=3,DYNAMICprerequisites!BA$1,"")))</f>
        <v/>
      </c>
      <c r="BB76" s="219" t="str">
        <f>IF(MASTERprerequisitesMATRIX!AW73=1,DYNAMICprerequisites!BB$3,IF(MASTERprerequisitesMATRIX!AW73=2,DYNAMICprerequisites!BB$2,IF(MASTERprerequisitesMATRIX!AW73=3,DYNAMICprerequisites!BB$1,"")))</f>
        <v/>
      </c>
      <c r="BC76" s="219" t="str">
        <f>IF(MASTERprerequisitesMATRIX!AX73=1,DYNAMICprerequisites!BC$3,IF(MASTERprerequisitesMATRIX!AX73=2,DYNAMICprerequisites!BC$2,IF(MASTERprerequisitesMATRIX!AX73=3,DYNAMICprerequisites!BC$1,"")))</f>
        <v/>
      </c>
      <c r="BD76" s="219" t="str">
        <f>IF(MASTERprerequisitesMATRIX!AY73=1,DYNAMICprerequisites!BD$3,IF(MASTERprerequisitesMATRIX!AY73=2,DYNAMICprerequisites!BD$2,IF(MASTERprerequisitesMATRIX!AY73=3,DYNAMICprerequisites!BD$1,"")))</f>
        <v/>
      </c>
      <c r="BE76" s="219" t="str">
        <f>IF(MASTERprerequisitesMATRIX!AZ73=1,DYNAMICprerequisites!BE$3,IF(MASTERprerequisitesMATRIX!AZ73=2,DYNAMICprerequisites!BE$2,IF(MASTERprerequisitesMATRIX!AZ73=3,DYNAMICprerequisites!BE$1,"")))</f>
        <v/>
      </c>
      <c r="BF76" s="219" t="str">
        <f>IF(MASTERprerequisitesMATRIX!BA73=1,DYNAMICprerequisites!BF$3,IF(MASTERprerequisitesMATRIX!BA73=2,DYNAMICprerequisites!BF$2,IF(MASTERprerequisitesMATRIX!BA73=3,DYNAMICprerequisites!BF$1,"")))</f>
        <v/>
      </c>
      <c r="BG76" s="219" t="str">
        <f>IF(MASTERprerequisitesMATRIX!BB73=1,DYNAMICprerequisites!BG$3,IF(MASTERprerequisitesMATRIX!BB73=2,DYNAMICprerequisites!BG$2,IF(MASTERprerequisitesMATRIX!BB73=3,DYNAMICprerequisites!BG$1,"")))</f>
        <v/>
      </c>
      <c r="BH76" s="219" t="str">
        <f>IF(MASTERprerequisitesMATRIX!BC73=1,DYNAMICprerequisites!BH$3,IF(MASTERprerequisitesMATRIX!BC73=2,DYNAMICprerequisites!BH$2,IF(MASTERprerequisitesMATRIX!BC73=3,DYNAMICprerequisites!BH$1,"")))</f>
        <v/>
      </c>
      <c r="BI76" s="219" t="str">
        <f>IF(MASTERprerequisitesMATRIX!BD73=1,DYNAMICprerequisites!BI$3,IF(MASTERprerequisitesMATRIX!BD73=2,DYNAMICprerequisites!BI$2,IF(MASTERprerequisitesMATRIX!BD73=3,DYNAMICprerequisites!BI$1,"")))</f>
        <v/>
      </c>
      <c r="BJ76" s="219" t="str">
        <f>IF(MASTERprerequisitesMATRIX!BE73=1,DYNAMICprerequisites!BJ$3,IF(MASTERprerequisitesMATRIX!BE73=2,DYNAMICprerequisites!BJ$2,IF(MASTERprerequisitesMATRIX!BE73=3,DYNAMICprerequisites!BJ$1,"")))</f>
        <v/>
      </c>
      <c r="BK76" s="219" t="str">
        <f>IF(MASTERprerequisitesMATRIX!BF73=1,DYNAMICprerequisites!BK$3,IF(MASTERprerequisitesMATRIX!BF73=2,DYNAMICprerequisites!BK$2,IF(MASTERprerequisitesMATRIX!BF73=3,DYNAMICprerequisites!BK$1,"")))</f>
        <v/>
      </c>
      <c r="BL76" s="219" t="str">
        <f>IF(MASTERprerequisitesMATRIX!BG73=1,DYNAMICprerequisites!BL$3,IF(MASTERprerequisitesMATRIX!BG73=2,DYNAMICprerequisites!BL$2,IF(MASTERprerequisitesMATRIX!BG73=3,DYNAMICprerequisites!BL$1,"")))</f>
        <v/>
      </c>
      <c r="BM76" s="219" t="str">
        <f>IF(MASTERprerequisitesMATRIX!BH73=1,DYNAMICprerequisites!BM$3,IF(MASTERprerequisitesMATRIX!BH73=2,DYNAMICprerequisites!BM$2,IF(MASTERprerequisitesMATRIX!BH73=3,DYNAMICprerequisites!BM$1,"")))</f>
        <v/>
      </c>
      <c r="BN76" s="219" t="str">
        <f>IF(MASTERprerequisitesMATRIX!BI73=1,DYNAMICprerequisites!BN$3,IF(MASTERprerequisitesMATRIX!BI73=2,DYNAMICprerequisites!BN$2,IF(MASTERprerequisitesMATRIX!BI73=3,DYNAMICprerequisites!BN$1,"")))</f>
        <v/>
      </c>
      <c r="BO76" s="219" t="str">
        <f>IF(MASTERprerequisitesMATRIX!BJ73=1,DYNAMICprerequisites!BO$3,IF(MASTERprerequisitesMATRIX!BJ73=2,DYNAMICprerequisites!BO$2,IF(MASTERprerequisitesMATRIX!BJ73=3,DYNAMICprerequisites!BO$1,"")))</f>
        <v/>
      </c>
      <c r="BP76" s="219" t="str">
        <f>IF(MASTERprerequisitesMATRIX!BK73=1,DYNAMICprerequisites!BP$3,IF(MASTERprerequisitesMATRIX!BK73=2,DYNAMICprerequisites!BP$2,IF(MASTERprerequisitesMATRIX!BK73=3,DYNAMICprerequisites!BP$1,"")))</f>
        <v/>
      </c>
      <c r="BQ76" s="219" t="str">
        <f>IF(MASTERprerequisitesMATRIX!BL73=1,DYNAMICprerequisites!BQ$3,IF(MASTERprerequisitesMATRIX!BL73=2,DYNAMICprerequisites!BQ$2,IF(MASTERprerequisitesMATRIX!BL73=3,DYNAMICprerequisites!BQ$1,"")))</f>
        <v/>
      </c>
      <c r="BR76" s="219" t="str">
        <f>IF(MASTERprerequisitesMATRIX!BM73=1,DYNAMICprerequisites!BR$3,IF(MASTERprerequisitesMATRIX!BM73=2,DYNAMICprerequisites!BR$2,IF(MASTERprerequisitesMATRIX!BM73=3,DYNAMICprerequisites!BR$1,"")))</f>
        <v/>
      </c>
      <c r="BS76" s="219" t="str">
        <f>IF(MASTERprerequisitesMATRIX!BN73=1,DYNAMICprerequisites!BS$3,IF(MASTERprerequisitesMATRIX!BN73=2,DYNAMICprerequisites!BS$2,IF(MASTERprerequisitesMATRIX!BN73=3,DYNAMICprerequisites!BS$1,"")))</f>
        <v/>
      </c>
      <c r="BT76" s="219" t="str">
        <f>IF(MASTERprerequisitesMATRIX!BO73=1,DYNAMICprerequisites!BT$3,IF(MASTERprerequisitesMATRIX!BO73=2,DYNAMICprerequisites!BT$2,IF(MASTERprerequisitesMATRIX!BO73=3,DYNAMICprerequisites!BT$1,"")))</f>
        <v/>
      </c>
      <c r="BU76" s="219" t="str">
        <f>IF(MASTERprerequisitesMATRIX!BP73=1,DYNAMICprerequisites!BU$3,IF(MASTERprerequisitesMATRIX!BP73=2,DYNAMICprerequisites!BU$2,IF(MASTERprerequisitesMATRIX!BP73=3,DYNAMICprerequisites!BU$1,"")))</f>
        <v/>
      </c>
      <c r="BV76" s="219" t="str">
        <f>IF(MASTERprerequisitesMATRIX!BQ73=1,DYNAMICprerequisites!BV$3,IF(MASTERprerequisitesMATRIX!BQ73=2,DYNAMICprerequisites!BV$2,IF(MASTERprerequisitesMATRIX!BQ73=3,DYNAMICprerequisites!BV$1,"")))</f>
        <v/>
      </c>
      <c r="BW76" s="219" t="str">
        <f>IF(MASTERprerequisitesMATRIX!BR73=1,DYNAMICprerequisites!BW$3,IF(MASTERprerequisitesMATRIX!BR73=2,DYNAMICprerequisites!BW$2,IF(MASTERprerequisitesMATRIX!BR73=3,DYNAMICprerequisites!BW$1,"")))</f>
        <v/>
      </c>
      <c r="BX76" s="219" t="str">
        <f>IF(MASTERprerequisitesMATRIX!BS73=1,DYNAMICprerequisites!BX$3,IF(MASTERprerequisitesMATRIX!BS73=2,DYNAMICprerequisites!BX$2,IF(MASTERprerequisitesMATRIX!BS73=3,DYNAMICprerequisites!BX$1,"")))</f>
        <v/>
      </c>
      <c r="BY76" s="219" t="str">
        <f>IF(MASTERprerequisitesMATRIX!BT73=1,DYNAMICprerequisites!BY$3,IF(MASTERprerequisitesMATRIX!BT73=2,DYNAMICprerequisites!BY$2,IF(MASTERprerequisitesMATRIX!BT73=3,DYNAMICprerequisites!BY$1,"")))</f>
        <v/>
      </c>
      <c r="BZ76" s="219" t="str">
        <f>IF(MASTERprerequisitesMATRIX!BU73=1,DYNAMICprerequisites!BZ$3,IF(MASTERprerequisitesMATRIX!BU73=2,DYNAMICprerequisites!BZ$2,IF(MASTERprerequisitesMATRIX!BU73=3,DYNAMICprerequisites!BZ$1,"")))</f>
        <v/>
      </c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  <c r="EM76" s="219"/>
      <c r="EN76" s="219"/>
      <c r="EO76" s="219"/>
      <c r="EP76" s="219"/>
      <c r="EQ76" s="219"/>
      <c r="ER76" s="219"/>
      <c r="ES76" s="219"/>
      <c r="ET76" s="219"/>
      <c r="EU76" s="219"/>
      <c r="EV76" s="219"/>
      <c r="EW76" s="219"/>
      <c r="EX76" s="219"/>
      <c r="EY76" s="219"/>
      <c r="EZ76" s="219"/>
      <c r="FA76" s="219"/>
      <c r="FB76" s="219"/>
      <c r="FC76" s="219"/>
      <c r="FD76" s="219"/>
      <c r="FE76" s="219"/>
      <c r="FF76" s="219"/>
      <c r="FG76" s="219"/>
      <c r="FH76" s="219"/>
      <c r="FI76" s="219"/>
      <c r="FJ76" s="219"/>
      <c r="FK76" s="219"/>
      <c r="FL76" s="219"/>
      <c r="FM76" s="219"/>
      <c r="FN76" s="219"/>
      <c r="FO76" s="219"/>
      <c r="FP76" s="219"/>
      <c r="FQ76" s="219"/>
      <c r="FR76" s="219"/>
      <c r="FS76" s="219"/>
      <c r="FT76" s="219"/>
      <c r="FU76" s="219"/>
      <c r="FV76" s="219"/>
      <c r="FW76" s="219"/>
      <c r="FX76" s="219"/>
      <c r="FY76" s="219"/>
      <c r="FZ76" s="219"/>
      <c r="GA76" s="219"/>
      <c r="GB76" s="219"/>
      <c r="GC76" s="219"/>
      <c r="GD76" s="219"/>
      <c r="GE76" s="219"/>
      <c r="GF76" s="219"/>
      <c r="GG76" s="219"/>
      <c r="GH76" s="219"/>
      <c r="GI76" s="219"/>
      <c r="GJ76" s="219"/>
      <c r="GK76" s="219"/>
      <c r="GL76" s="219"/>
      <c r="GM76" s="219"/>
      <c r="GN76" s="219"/>
      <c r="GO76" s="219"/>
      <c r="GP76" s="219"/>
      <c r="GQ76" s="219"/>
      <c r="GR76" s="219"/>
      <c r="GS76" s="219"/>
      <c r="GT76" s="219"/>
      <c r="GU76" s="219"/>
      <c r="GV76" s="219"/>
      <c r="GW76" s="219"/>
      <c r="GX76" s="219"/>
      <c r="GY76" s="219"/>
      <c r="GZ76" s="219"/>
      <c r="HA76" s="219"/>
      <c r="HB76" s="219"/>
      <c r="HC76" s="219"/>
      <c r="HD76" s="219"/>
      <c r="HE76" s="219"/>
      <c r="HF76" s="219"/>
      <c r="HG76" s="219"/>
      <c r="HH76" s="219"/>
      <c r="HI76" s="219"/>
      <c r="HJ76" s="219"/>
      <c r="HK76" s="219"/>
      <c r="HL76" s="219"/>
      <c r="HM76" s="219"/>
      <c r="HN76" s="219"/>
      <c r="HO76" s="219"/>
      <c r="HP76" s="219"/>
      <c r="HQ76" s="219"/>
      <c r="HR76" s="219"/>
      <c r="HS76" s="219"/>
      <c r="HT76" s="219"/>
      <c r="HU76" s="219"/>
      <c r="HV76" s="219"/>
      <c r="HW76" s="219"/>
      <c r="HX76" s="219"/>
      <c r="HY76" s="219"/>
      <c r="HZ76" s="219"/>
      <c r="IA76" s="219"/>
      <c r="IB76" s="219"/>
      <c r="IC76" s="219"/>
      <c r="ID76" s="219"/>
      <c r="IE76" s="219"/>
      <c r="IF76" s="219"/>
      <c r="IG76" s="219"/>
      <c r="IH76" s="219"/>
      <c r="II76" s="219"/>
      <c r="IJ76" s="219"/>
      <c r="IK76" s="219"/>
      <c r="IL76" s="219"/>
      <c r="IM76" s="219"/>
      <c r="IN76" s="219"/>
      <c r="IO76" s="219"/>
      <c r="IP76" s="219"/>
      <c r="IQ76" s="219"/>
      <c r="IR76" s="219"/>
      <c r="IS76" s="219"/>
      <c r="IT76" s="219"/>
      <c r="IU76" s="219"/>
      <c r="IV76" s="219"/>
      <c r="IW76" s="219"/>
      <c r="IX76" s="219"/>
      <c r="IY76" s="219"/>
      <c r="IZ76" s="219"/>
      <c r="JA76" s="219"/>
      <c r="JB76" s="219"/>
      <c r="JC76" s="219"/>
      <c r="JD76" s="219"/>
      <c r="JE76" s="219"/>
      <c r="JF76" s="219"/>
      <c r="JG76" s="219"/>
      <c r="JH76" s="219"/>
      <c r="JI76" s="219"/>
      <c r="JJ76" s="219"/>
      <c r="JK76" s="219"/>
      <c r="JL76" s="219"/>
      <c r="JM76" s="219"/>
      <c r="JN76" s="219"/>
      <c r="JO76" s="219"/>
      <c r="JP76" s="219"/>
      <c r="JQ76" s="219"/>
      <c r="JR76" s="219"/>
      <c r="JS76" s="219"/>
      <c r="JT76" s="219"/>
      <c r="JU76" s="219"/>
      <c r="JV76" s="219"/>
      <c r="JW76" s="219"/>
      <c r="JX76" s="219"/>
      <c r="JY76" s="219"/>
      <c r="JZ76" s="219"/>
      <c r="KA76" s="219"/>
      <c r="KB76" s="219"/>
      <c r="KC76" s="219"/>
      <c r="KD76" s="219"/>
      <c r="KE76" s="219"/>
      <c r="KF76" s="219"/>
      <c r="KG76" s="219"/>
      <c r="KH76" s="219"/>
      <c r="KI76" s="219"/>
      <c r="KJ76" s="219"/>
      <c r="KK76" s="219"/>
      <c r="KL76" s="219"/>
      <c r="KM76" s="219"/>
      <c r="KN76" s="219"/>
      <c r="KO76" s="219"/>
      <c r="KP76" s="219"/>
      <c r="KQ76" s="219"/>
      <c r="KR76" s="219"/>
      <c r="KS76" s="219"/>
      <c r="KT76" s="219"/>
      <c r="KU76" s="219"/>
      <c r="KV76" s="219"/>
      <c r="KW76" s="219"/>
      <c r="KX76" s="219"/>
      <c r="KY76" s="219"/>
      <c r="KZ76" s="219"/>
      <c r="LA76" s="219"/>
      <c r="LB76" s="219"/>
      <c r="LC76" s="219"/>
      <c r="LD76" s="219"/>
      <c r="LE76" s="219"/>
    </row>
    <row r="77" spans="1:317" x14ac:dyDescent="0.25">
      <c r="A77" s="214" t="str">
        <f t="shared" si="13"/>
        <v>HUM 222</v>
      </c>
      <c r="B77" s="214" t="str">
        <f t="shared" si="14"/>
        <v>FA, SP</v>
      </c>
      <c r="C77" s="214" t="str">
        <f t="shared" si="15"/>
        <v>Ancient and Medieval Humanities</v>
      </c>
      <c r="D77" s="214" t="str">
        <f t="shared" si="16"/>
        <v>None</v>
      </c>
      <c r="E77" s="214" t="str">
        <f t="shared" si="17"/>
        <v/>
      </c>
      <c r="F77" s="211" t="str">
        <f>MASTERprerequisitesMATRIX!A74</f>
        <v>HUM 222</v>
      </c>
      <c r="G77" s="211" t="str">
        <f>MASTERprerequisitesMATRIX!B74</f>
        <v>FA, SP</v>
      </c>
      <c r="H77" s="211" t="str">
        <f>MASTERprerequisitesMATRIX!C74</f>
        <v>Ancient and Medieval Humanities</v>
      </c>
      <c r="I77" s="211" t="str">
        <f>MASTERprerequisitesMATRIX!D74</f>
        <v>None</v>
      </c>
      <c r="J77" s="218" t="str">
        <f>IF(MASTERprerequisitesMATRIX!E74=1,DYNAMICprerequisites!J$3,IF(MASTERprerequisitesMATRIX!E74=2,DYNAMICprerequisites!J$2,IF(MASTERprerequisitesMATRIX!E74=3,DYNAMICprerequisites!J$1,"")))</f>
        <v/>
      </c>
      <c r="K77" s="219" t="str">
        <f>IF(MASTERprerequisitesMATRIX!F74=1,DYNAMICprerequisites!K$3,IF(MASTERprerequisitesMATRIX!F74=2,DYNAMICprerequisites!K$2,IF(MASTERprerequisitesMATRIX!F74=3,DYNAMICprerequisites!K$1,"")))</f>
        <v/>
      </c>
      <c r="L77" s="219" t="str">
        <f>IF(MASTERprerequisitesMATRIX!G74=1,DYNAMICprerequisites!L$3,IF(MASTERprerequisitesMATRIX!G74=2,DYNAMICprerequisites!L$2,IF(MASTERprerequisitesMATRIX!G74=3,DYNAMICprerequisites!L$1,"")))</f>
        <v/>
      </c>
      <c r="M77" s="219" t="str">
        <f>IF(MASTERprerequisitesMATRIX!H74=1,DYNAMICprerequisites!M$3,IF(MASTERprerequisitesMATRIX!H74=2,DYNAMICprerequisites!M$2,IF(MASTERprerequisitesMATRIX!H74=3,DYNAMICprerequisites!M$1,"")))</f>
        <v/>
      </c>
      <c r="N77" s="219" t="str">
        <f>IF(MASTERprerequisitesMATRIX!I74=1,DYNAMICprerequisites!N$3,IF(MASTERprerequisitesMATRIX!I74=2,DYNAMICprerequisites!N$2,IF(MASTERprerequisitesMATRIX!I74=3,DYNAMICprerequisites!N$1,"")))</f>
        <v/>
      </c>
      <c r="O77" s="219" t="str">
        <f>IF(MASTERprerequisitesMATRIX!J74=1,DYNAMICprerequisites!O$3,IF(MASTERprerequisitesMATRIX!J74=2,DYNAMICprerequisites!O$2,IF(MASTERprerequisitesMATRIX!J74=3,DYNAMICprerequisites!O$1,"")))</f>
        <v/>
      </c>
      <c r="P77" s="219" t="str">
        <f>IF(MASTERprerequisitesMATRIX!K74=1,DYNAMICprerequisites!P$3,IF(MASTERprerequisitesMATRIX!K74=2,DYNAMICprerequisites!P$2,IF(MASTERprerequisitesMATRIX!K74=3,DYNAMICprerequisites!P$1,"")))</f>
        <v/>
      </c>
      <c r="Q77" s="219" t="str">
        <f>IF(MASTERprerequisitesMATRIX!L74=1,DYNAMICprerequisites!Q$3,IF(MASTERprerequisitesMATRIX!L74=2,DYNAMICprerequisites!Q$2,IF(MASTERprerequisitesMATRIX!L74=3,DYNAMICprerequisites!Q$1,"")))</f>
        <v/>
      </c>
      <c r="R77" s="219" t="str">
        <f>IF(MASTERprerequisitesMATRIX!M74=1,DYNAMICprerequisites!R$3,IF(MASTERprerequisitesMATRIX!M74=2,DYNAMICprerequisites!R$2,IF(MASTERprerequisitesMATRIX!M74=3,DYNAMICprerequisites!R$1,"")))</f>
        <v/>
      </c>
      <c r="S77" s="219" t="str">
        <f>IF(MASTERprerequisitesMATRIX!N74=1,DYNAMICprerequisites!S$3,IF(MASTERprerequisitesMATRIX!N74=2,DYNAMICprerequisites!S$2,IF(MASTERprerequisitesMATRIX!N74=3,DYNAMICprerequisites!S$1,"")))</f>
        <v/>
      </c>
      <c r="T77" s="219" t="str">
        <f>IF(MASTERprerequisitesMATRIX!O74=1,DYNAMICprerequisites!T$3,IF(MASTERprerequisitesMATRIX!O74=2,DYNAMICprerequisites!T$2,IF(MASTERprerequisitesMATRIX!O74=3,DYNAMICprerequisites!T$1,"")))</f>
        <v/>
      </c>
      <c r="U77" s="219" t="str">
        <f>IF(MASTERprerequisitesMATRIX!P74=1,DYNAMICprerequisites!U$3,IF(MASTERprerequisitesMATRIX!P74=2,DYNAMICprerequisites!U$2,IF(MASTERprerequisitesMATRIX!P74=3,DYNAMICprerequisites!U$1,"")))</f>
        <v/>
      </c>
      <c r="V77" s="219" t="str">
        <f>IF(MASTERprerequisitesMATRIX!Q74=1,DYNAMICprerequisites!V$3,IF(MASTERprerequisitesMATRIX!Q74=2,DYNAMICprerequisites!V$2,IF(MASTERprerequisitesMATRIX!Q74=3,DYNAMICprerequisites!V$1,"")))</f>
        <v/>
      </c>
      <c r="W77" s="219" t="str">
        <f>IF(MASTERprerequisitesMATRIX!R74=1,DYNAMICprerequisites!W$3,IF(MASTERprerequisitesMATRIX!R74=2,DYNAMICprerequisites!W$2,IF(MASTERprerequisitesMATRIX!R74=3,DYNAMICprerequisites!W$1,"")))</f>
        <v/>
      </c>
      <c r="X77" s="219" t="str">
        <f>IF(MASTERprerequisitesMATRIX!S74=1,DYNAMICprerequisites!X$3,IF(MASTERprerequisitesMATRIX!S74=2,DYNAMICprerequisites!X$2,IF(MASTERprerequisitesMATRIX!S74=3,DYNAMICprerequisites!X$1,"")))</f>
        <v/>
      </c>
      <c r="Y77" s="219" t="str">
        <f>IF(MASTERprerequisitesMATRIX!T74=1,DYNAMICprerequisites!Y$3,IF(MASTERprerequisitesMATRIX!T74=2,DYNAMICprerequisites!Y$2,IF(MASTERprerequisitesMATRIX!T74=3,DYNAMICprerequisites!Y$1,"")))</f>
        <v/>
      </c>
      <c r="Z77" s="219" t="str">
        <f>IF(MASTERprerequisitesMATRIX!U74=1,DYNAMICprerequisites!Z$3,IF(MASTERprerequisitesMATRIX!U74=2,DYNAMICprerequisites!Z$2,IF(MASTERprerequisitesMATRIX!U74=3,DYNAMICprerequisites!Z$1,"")))</f>
        <v/>
      </c>
      <c r="AA77" s="219" t="str">
        <f>IF(MASTERprerequisitesMATRIX!V74=1,DYNAMICprerequisites!AA$3,IF(MASTERprerequisitesMATRIX!V74=2,DYNAMICprerequisites!AA$2,IF(MASTERprerequisitesMATRIX!V74=3,DYNAMICprerequisites!AA$1,"")))</f>
        <v/>
      </c>
      <c r="AB77" s="219" t="str">
        <f>IF(MASTERprerequisitesMATRIX!W74=1,DYNAMICprerequisites!AB$3,IF(MASTERprerequisitesMATRIX!W74=2,DYNAMICprerequisites!AB$2,IF(MASTERprerequisitesMATRIX!W74=3,DYNAMICprerequisites!AB$1,"")))</f>
        <v/>
      </c>
      <c r="AC77" s="219" t="str">
        <f>IF(MASTERprerequisitesMATRIX!X74=1,DYNAMICprerequisites!AC$3,IF(MASTERprerequisitesMATRIX!X74=2,DYNAMICprerequisites!AC$2,IF(MASTERprerequisitesMATRIX!X74=3,DYNAMICprerequisites!AC$1,"")))</f>
        <v/>
      </c>
      <c r="AD77" s="219" t="str">
        <f>IF(MASTERprerequisitesMATRIX!Y74=1,DYNAMICprerequisites!AD$3,IF(MASTERprerequisitesMATRIX!Y74=2,DYNAMICprerequisites!AD$2,IF(MASTERprerequisitesMATRIX!Y74=3,DYNAMICprerequisites!AD$1,"")))</f>
        <v/>
      </c>
      <c r="AE77" s="219" t="str">
        <f>IF(MASTERprerequisitesMATRIX!Z74=1,DYNAMICprerequisites!AE$3,IF(MASTERprerequisitesMATRIX!Z74=2,DYNAMICprerequisites!AE$2,IF(MASTERprerequisitesMATRIX!Z74=3,DYNAMICprerequisites!AE$1,"")))</f>
        <v/>
      </c>
      <c r="AF77" s="219" t="str">
        <f>IF(MASTERprerequisitesMATRIX!AA74=1,DYNAMICprerequisites!AF$3,IF(MASTERprerequisitesMATRIX!AA74=2,DYNAMICprerequisites!AF$2,IF(MASTERprerequisitesMATRIX!AA74=3,DYNAMICprerequisites!AF$1,"")))</f>
        <v/>
      </c>
      <c r="AG77" s="219" t="str">
        <f>IF(MASTERprerequisitesMATRIX!AB74=1,DYNAMICprerequisites!AG$3,IF(MASTERprerequisitesMATRIX!AB74=2,DYNAMICprerequisites!AG$2,IF(MASTERprerequisitesMATRIX!AB74=3,DYNAMICprerequisites!AG$1,"")))</f>
        <v/>
      </c>
      <c r="AH77" s="219" t="str">
        <f>IF(MASTERprerequisitesMATRIX!AC74=1,DYNAMICprerequisites!AH$3,IF(MASTERprerequisitesMATRIX!AC74=2,DYNAMICprerequisites!AH$2,IF(MASTERprerequisitesMATRIX!AC74=3,DYNAMICprerequisites!AH$1,"")))</f>
        <v/>
      </c>
      <c r="AI77" s="219" t="str">
        <f>IF(MASTERprerequisitesMATRIX!AD74=1,DYNAMICprerequisites!AI$3,IF(MASTERprerequisitesMATRIX!AD74=2,DYNAMICprerequisites!AI$2,IF(MASTERprerequisitesMATRIX!AD74=3,DYNAMICprerequisites!AI$1,"")))</f>
        <v/>
      </c>
      <c r="AJ77" s="219" t="str">
        <f>IF(MASTERprerequisitesMATRIX!AE74=1,DYNAMICprerequisites!AJ$3,IF(MASTERprerequisitesMATRIX!AE74=2,DYNAMICprerequisites!AJ$2,IF(MASTERprerequisitesMATRIX!AE74=3,DYNAMICprerequisites!AJ$1,"")))</f>
        <v/>
      </c>
      <c r="AK77" s="219" t="str">
        <f>IF(MASTERprerequisitesMATRIX!AF74=1,DYNAMICprerequisites!AK$3,IF(MASTERprerequisitesMATRIX!AF74=2,DYNAMICprerequisites!AK$2,IF(MASTERprerequisitesMATRIX!AF74=3,DYNAMICprerequisites!AK$1,"")))</f>
        <v/>
      </c>
      <c r="AL77" s="219" t="str">
        <f>IF(MASTERprerequisitesMATRIX!AG74=1,DYNAMICprerequisites!AL$3,IF(MASTERprerequisitesMATRIX!AG74=2,DYNAMICprerequisites!AL$2,IF(MASTERprerequisitesMATRIX!AG74=3,DYNAMICprerequisites!AL$1,"")))</f>
        <v/>
      </c>
      <c r="AM77" s="219" t="str">
        <f>IF(MASTERprerequisitesMATRIX!AH74=1,DYNAMICprerequisites!AM$3,IF(MASTERprerequisitesMATRIX!AH74=2,DYNAMICprerequisites!AM$2,IF(MASTERprerequisitesMATRIX!AH74=3,DYNAMICprerequisites!AM$1,"")))</f>
        <v/>
      </c>
      <c r="AN77" s="219" t="str">
        <f>IF(MASTERprerequisitesMATRIX!AI74=1,DYNAMICprerequisites!AN$3,IF(MASTERprerequisitesMATRIX!AI74=2,DYNAMICprerequisites!AN$2,IF(MASTERprerequisitesMATRIX!AI74=3,DYNAMICprerequisites!AN$1,"")))</f>
        <v/>
      </c>
      <c r="AO77" s="219" t="str">
        <f>IF(MASTERprerequisitesMATRIX!AJ74=1,DYNAMICprerequisites!AO$3,IF(MASTERprerequisitesMATRIX!AJ74=2,DYNAMICprerequisites!AO$2,IF(MASTERprerequisitesMATRIX!AJ74=3,DYNAMICprerequisites!AO$1,"")))</f>
        <v/>
      </c>
      <c r="AP77" s="219" t="str">
        <f>IF(MASTERprerequisitesMATRIX!AK74=1,DYNAMICprerequisites!AP$3,IF(MASTERprerequisitesMATRIX!AK74=2,DYNAMICprerequisites!AP$2,IF(MASTERprerequisitesMATRIX!AK74=3,DYNAMICprerequisites!AP$1,"")))</f>
        <v/>
      </c>
      <c r="AQ77" s="219" t="str">
        <f>IF(MASTERprerequisitesMATRIX!AL74=1,DYNAMICprerequisites!AQ$3,IF(MASTERprerequisitesMATRIX!AL74=2,DYNAMICprerequisites!AQ$2,IF(MASTERprerequisitesMATRIX!AL74=3,DYNAMICprerequisites!AQ$1,"")))</f>
        <v/>
      </c>
      <c r="AR77" s="219" t="str">
        <f>IF(MASTERprerequisitesMATRIX!AM74=1,DYNAMICprerequisites!AR$3,IF(MASTERprerequisitesMATRIX!AM74=2,DYNAMICprerequisites!AR$2,IF(MASTERprerequisitesMATRIX!AM74=3,DYNAMICprerequisites!AR$1,"")))</f>
        <v/>
      </c>
      <c r="AS77" s="219" t="str">
        <f>IF(MASTERprerequisitesMATRIX!AN74=1,DYNAMICprerequisites!AS$3,IF(MASTERprerequisitesMATRIX!AN74=2,DYNAMICprerequisites!AS$2,IF(MASTERprerequisitesMATRIX!AN74=3,DYNAMICprerequisites!AS$1,"")))</f>
        <v/>
      </c>
      <c r="AT77" s="219" t="str">
        <f>IF(MASTERprerequisitesMATRIX!AO74=1,DYNAMICprerequisites!AT$3,IF(MASTERprerequisitesMATRIX!AO74=2,DYNAMICprerequisites!AT$2,IF(MASTERprerequisitesMATRIX!AO74=3,DYNAMICprerequisites!AT$1,"")))</f>
        <v/>
      </c>
      <c r="AU77" s="219" t="str">
        <f>IF(MASTERprerequisitesMATRIX!AP74=1,DYNAMICprerequisites!AU$3,IF(MASTERprerequisitesMATRIX!AP74=2,DYNAMICprerequisites!AU$2,IF(MASTERprerequisitesMATRIX!AP74=3,DYNAMICprerequisites!AU$1,"")))</f>
        <v/>
      </c>
      <c r="AV77" s="219" t="str">
        <f>IF(MASTERprerequisitesMATRIX!AQ74=1,DYNAMICprerequisites!AV$3,IF(MASTERprerequisitesMATRIX!AQ74=2,DYNAMICprerequisites!AV$2,IF(MASTERprerequisitesMATRIX!AQ74=3,DYNAMICprerequisites!AV$1,"")))</f>
        <v/>
      </c>
      <c r="AW77" s="219" t="str">
        <f>IF(MASTERprerequisitesMATRIX!AR74=1,DYNAMICprerequisites!AW$3,IF(MASTERprerequisitesMATRIX!AR74=2,DYNAMICprerequisites!AW$2,IF(MASTERprerequisitesMATRIX!AR74=3,DYNAMICprerequisites!AW$1,"")))</f>
        <v/>
      </c>
      <c r="AX77" s="219" t="str">
        <f>IF(MASTERprerequisitesMATRIX!AS74=1,DYNAMICprerequisites!AX$3,IF(MASTERprerequisitesMATRIX!AS74=2,DYNAMICprerequisites!AX$2,IF(MASTERprerequisitesMATRIX!AS74=3,DYNAMICprerequisites!AX$1,"")))</f>
        <v/>
      </c>
      <c r="AY77" s="219" t="str">
        <f>IF(MASTERprerequisitesMATRIX!AT74=1,DYNAMICprerequisites!AY$3,IF(MASTERprerequisitesMATRIX!AT74=2,DYNAMICprerequisites!AY$2,IF(MASTERprerequisitesMATRIX!AT74=3,DYNAMICprerequisites!AY$1,"")))</f>
        <v/>
      </c>
      <c r="AZ77" s="219" t="str">
        <f>IF(MASTERprerequisitesMATRIX!AU74=1,DYNAMICprerequisites!AZ$3,IF(MASTERprerequisitesMATRIX!AU74=2,DYNAMICprerequisites!AZ$2,IF(MASTERprerequisitesMATRIX!AU74=3,DYNAMICprerequisites!AZ$1,"")))</f>
        <v/>
      </c>
      <c r="BA77" s="219" t="str">
        <f>IF(MASTERprerequisitesMATRIX!AV74=1,DYNAMICprerequisites!BA$3,IF(MASTERprerequisitesMATRIX!AV74=2,DYNAMICprerequisites!BA$2,IF(MASTERprerequisitesMATRIX!AV74=3,DYNAMICprerequisites!BA$1,"")))</f>
        <v/>
      </c>
      <c r="BB77" s="219" t="str">
        <f>IF(MASTERprerequisitesMATRIX!AW74=1,DYNAMICprerequisites!BB$3,IF(MASTERprerequisitesMATRIX!AW74=2,DYNAMICprerequisites!BB$2,IF(MASTERprerequisitesMATRIX!AW74=3,DYNAMICprerequisites!BB$1,"")))</f>
        <v/>
      </c>
      <c r="BC77" s="219" t="str">
        <f>IF(MASTERprerequisitesMATRIX!AX74=1,DYNAMICprerequisites!BC$3,IF(MASTERprerequisitesMATRIX!AX74=2,DYNAMICprerequisites!BC$2,IF(MASTERprerequisitesMATRIX!AX74=3,DYNAMICprerequisites!BC$1,"")))</f>
        <v/>
      </c>
      <c r="BD77" s="219" t="str">
        <f>IF(MASTERprerequisitesMATRIX!AY74=1,DYNAMICprerequisites!BD$3,IF(MASTERprerequisitesMATRIX!AY74=2,DYNAMICprerequisites!BD$2,IF(MASTERprerequisitesMATRIX!AY74=3,DYNAMICprerequisites!BD$1,"")))</f>
        <v/>
      </c>
      <c r="BE77" s="219" t="str">
        <f>IF(MASTERprerequisitesMATRIX!AZ74=1,DYNAMICprerequisites!BE$3,IF(MASTERprerequisitesMATRIX!AZ74=2,DYNAMICprerequisites!BE$2,IF(MASTERprerequisitesMATRIX!AZ74=3,DYNAMICprerequisites!BE$1,"")))</f>
        <v/>
      </c>
      <c r="BF77" s="219" t="str">
        <f>IF(MASTERprerequisitesMATRIX!BA74=1,DYNAMICprerequisites!BF$3,IF(MASTERprerequisitesMATRIX!BA74=2,DYNAMICprerequisites!BF$2,IF(MASTERprerequisitesMATRIX!BA74=3,DYNAMICprerequisites!BF$1,"")))</f>
        <v/>
      </c>
      <c r="BG77" s="219" t="str">
        <f>IF(MASTERprerequisitesMATRIX!BB74=1,DYNAMICprerequisites!BG$3,IF(MASTERprerequisitesMATRIX!BB74=2,DYNAMICprerequisites!BG$2,IF(MASTERprerequisitesMATRIX!BB74=3,DYNAMICprerequisites!BG$1,"")))</f>
        <v/>
      </c>
      <c r="BH77" s="219" t="str">
        <f>IF(MASTERprerequisitesMATRIX!BC74=1,DYNAMICprerequisites!BH$3,IF(MASTERprerequisitesMATRIX!BC74=2,DYNAMICprerequisites!BH$2,IF(MASTERprerequisitesMATRIX!BC74=3,DYNAMICprerequisites!BH$1,"")))</f>
        <v/>
      </c>
      <c r="BI77" s="219" t="str">
        <f>IF(MASTERprerequisitesMATRIX!BD74=1,DYNAMICprerequisites!BI$3,IF(MASTERprerequisitesMATRIX!BD74=2,DYNAMICprerequisites!BI$2,IF(MASTERprerequisitesMATRIX!BD74=3,DYNAMICprerequisites!BI$1,"")))</f>
        <v/>
      </c>
      <c r="BJ77" s="219" t="str">
        <f>IF(MASTERprerequisitesMATRIX!BE74=1,DYNAMICprerequisites!BJ$3,IF(MASTERprerequisitesMATRIX!BE74=2,DYNAMICprerequisites!BJ$2,IF(MASTERprerequisitesMATRIX!BE74=3,DYNAMICprerequisites!BJ$1,"")))</f>
        <v/>
      </c>
      <c r="BK77" s="219" t="str">
        <f>IF(MASTERprerequisitesMATRIX!BF74=1,DYNAMICprerequisites!BK$3,IF(MASTERprerequisitesMATRIX!BF74=2,DYNAMICprerequisites!BK$2,IF(MASTERprerequisitesMATRIX!BF74=3,DYNAMICprerequisites!BK$1,"")))</f>
        <v/>
      </c>
      <c r="BL77" s="219" t="str">
        <f>IF(MASTERprerequisitesMATRIX!BG74=1,DYNAMICprerequisites!BL$3,IF(MASTERprerequisitesMATRIX!BG74=2,DYNAMICprerequisites!BL$2,IF(MASTERprerequisitesMATRIX!BG74=3,DYNAMICprerequisites!BL$1,"")))</f>
        <v/>
      </c>
      <c r="BM77" s="219" t="str">
        <f>IF(MASTERprerequisitesMATRIX!BH74=1,DYNAMICprerequisites!BM$3,IF(MASTERprerequisitesMATRIX!BH74=2,DYNAMICprerequisites!BM$2,IF(MASTERprerequisitesMATRIX!BH74=3,DYNAMICprerequisites!BM$1,"")))</f>
        <v/>
      </c>
      <c r="BN77" s="219" t="str">
        <f>IF(MASTERprerequisitesMATRIX!BI74=1,DYNAMICprerequisites!BN$3,IF(MASTERprerequisitesMATRIX!BI74=2,DYNAMICprerequisites!BN$2,IF(MASTERprerequisitesMATRIX!BI74=3,DYNAMICprerequisites!BN$1,"")))</f>
        <v/>
      </c>
      <c r="BO77" s="219" t="str">
        <f>IF(MASTERprerequisitesMATRIX!BJ74=1,DYNAMICprerequisites!BO$3,IF(MASTERprerequisitesMATRIX!BJ74=2,DYNAMICprerequisites!BO$2,IF(MASTERprerequisitesMATRIX!BJ74=3,DYNAMICprerequisites!BO$1,"")))</f>
        <v/>
      </c>
      <c r="BP77" s="219" t="str">
        <f>IF(MASTERprerequisitesMATRIX!BK74=1,DYNAMICprerequisites!BP$3,IF(MASTERprerequisitesMATRIX!BK74=2,DYNAMICprerequisites!BP$2,IF(MASTERprerequisitesMATRIX!BK74=3,DYNAMICprerequisites!BP$1,"")))</f>
        <v/>
      </c>
      <c r="BQ77" s="219" t="str">
        <f>IF(MASTERprerequisitesMATRIX!BL74=1,DYNAMICprerequisites!BQ$3,IF(MASTERprerequisitesMATRIX!BL74=2,DYNAMICprerequisites!BQ$2,IF(MASTERprerequisitesMATRIX!BL74=3,DYNAMICprerequisites!BQ$1,"")))</f>
        <v/>
      </c>
      <c r="BR77" s="219" t="str">
        <f>IF(MASTERprerequisitesMATRIX!BM74=1,DYNAMICprerequisites!BR$3,IF(MASTERprerequisitesMATRIX!BM74=2,DYNAMICprerequisites!BR$2,IF(MASTERprerequisitesMATRIX!BM74=3,DYNAMICprerequisites!BR$1,"")))</f>
        <v/>
      </c>
      <c r="BS77" s="219" t="str">
        <f>IF(MASTERprerequisitesMATRIX!BN74=1,DYNAMICprerequisites!BS$3,IF(MASTERprerequisitesMATRIX!BN74=2,DYNAMICprerequisites!BS$2,IF(MASTERprerequisitesMATRIX!BN74=3,DYNAMICprerequisites!BS$1,"")))</f>
        <v/>
      </c>
      <c r="BT77" s="219" t="str">
        <f>IF(MASTERprerequisitesMATRIX!BO74=1,DYNAMICprerequisites!BT$3,IF(MASTERprerequisitesMATRIX!BO74=2,DYNAMICprerequisites!BT$2,IF(MASTERprerequisitesMATRIX!BO74=3,DYNAMICprerequisites!BT$1,"")))</f>
        <v/>
      </c>
      <c r="BU77" s="219" t="str">
        <f>IF(MASTERprerequisitesMATRIX!BP74=1,DYNAMICprerequisites!BU$3,IF(MASTERprerequisitesMATRIX!BP74=2,DYNAMICprerequisites!BU$2,IF(MASTERprerequisitesMATRIX!BP74=3,DYNAMICprerequisites!BU$1,"")))</f>
        <v/>
      </c>
      <c r="BV77" s="219" t="str">
        <f>IF(MASTERprerequisitesMATRIX!BQ74=1,DYNAMICprerequisites!BV$3,IF(MASTERprerequisitesMATRIX!BQ74=2,DYNAMICprerequisites!BV$2,IF(MASTERprerequisitesMATRIX!BQ74=3,DYNAMICprerequisites!BV$1,"")))</f>
        <v/>
      </c>
      <c r="BW77" s="219" t="str">
        <f>IF(MASTERprerequisitesMATRIX!BR74=1,DYNAMICprerequisites!BW$3,IF(MASTERprerequisitesMATRIX!BR74=2,DYNAMICprerequisites!BW$2,IF(MASTERprerequisitesMATRIX!BR74=3,DYNAMICprerequisites!BW$1,"")))</f>
        <v/>
      </c>
      <c r="BX77" s="219" t="str">
        <f>IF(MASTERprerequisitesMATRIX!BS74=1,DYNAMICprerequisites!BX$3,IF(MASTERprerequisitesMATRIX!BS74=2,DYNAMICprerequisites!BX$2,IF(MASTERprerequisitesMATRIX!BS74=3,DYNAMICprerequisites!BX$1,"")))</f>
        <v/>
      </c>
      <c r="BY77" s="219" t="str">
        <f>IF(MASTERprerequisitesMATRIX!BT74=1,DYNAMICprerequisites!BY$3,IF(MASTERprerequisitesMATRIX!BT74=2,DYNAMICprerequisites!BY$2,IF(MASTERprerequisitesMATRIX!BT74=3,DYNAMICprerequisites!BY$1,"")))</f>
        <v/>
      </c>
      <c r="BZ77" s="219" t="str">
        <f>IF(MASTERprerequisitesMATRIX!BU74=1,DYNAMICprerequisites!BZ$3,IF(MASTERprerequisitesMATRIX!BU74=2,DYNAMICprerequisites!BZ$2,IF(MASTERprerequisitesMATRIX!BU74=3,DYNAMICprerequisites!BZ$1,"")))</f>
        <v/>
      </c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  <c r="EM77" s="219"/>
      <c r="EN77" s="219"/>
      <c r="EO77" s="219"/>
      <c r="EP77" s="219"/>
      <c r="EQ77" s="219"/>
      <c r="ER77" s="219"/>
      <c r="ES77" s="219"/>
      <c r="ET77" s="219"/>
      <c r="EU77" s="219"/>
      <c r="EV77" s="219"/>
      <c r="EW77" s="219"/>
      <c r="EX77" s="219"/>
      <c r="EY77" s="219"/>
      <c r="EZ77" s="219"/>
      <c r="FA77" s="219"/>
      <c r="FB77" s="219"/>
      <c r="FC77" s="219"/>
      <c r="FD77" s="219"/>
      <c r="FE77" s="219"/>
      <c r="FF77" s="219"/>
      <c r="FG77" s="219"/>
      <c r="FH77" s="219"/>
      <c r="FI77" s="219"/>
      <c r="FJ77" s="219"/>
      <c r="FK77" s="219"/>
      <c r="FL77" s="219"/>
      <c r="FM77" s="219"/>
      <c r="FN77" s="219"/>
      <c r="FO77" s="219"/>
      <c r="FP77" s="219"/>
      <c r="FQ77" s="219"/>
      <c r="FR77" s="219"/>
      <c r="FS77" s="219"/>
      <c r="FT77" s="219"/>
      <c r="FU77" s="219"/>
      <c r="FV77" s="219"/>
      <c r="FW77" s="219"/>
      <c r="FX77" s="219"/>
      <c r="FY77" s="219"/>
      <c r="FZ77" s="219"/>
      <c r="GA77" s="219"/>
      <c r="GB77" s="219"/>
      <c r="GC77" s="219"/>
      <c r="GD77" s="219"/>
      <c r="GE77" s="219"/>
      <c r="GF77" s="219"/>
      <c r="GG77" s="219"/>
      <c r="GH77" s="219"/>
      <c r="GI77" s="219"/>
      <c r="GJ77" s="219"/>
      <c r="GK77" s="219"/>
      <c r="GL77" s="219"/>
      <c r="GM77" s="219"/>
      <c r="GN77" s="219"/>
      <c r="GO77" s="219"/>
      <c r="GP77" s="219"/>
      <c r="GQ77" s="219"/>
      <c r="GR77" s="219"/>
      <c r="GS77" s="219"/>
      <c r="GT77" s="219"/>
      <c r="GU77" s="219"/>
      <c r="GV77" s="219"/>
      <c r="GW77" s="219"/>
      <c r="GX77" s="219"/>
      <c r="GY77" s="219"/>
      <c r="GZ77" s="219"/>
      <c r="HA77" s="219"/>
      <c r="HB77" s="219"/>
      <c r="HC77" s="219"/>
      <c r="HD77" s="219"/>
      <c r="HE77" s="219"/>
      <c r="HF77" s="219"/>
      <c r="HG77" s="219"/>
      <c r="HH77" s="219"/>
      <c r="HI77" s="219"/>
      <c r="HJ77" s="219"/>
      <c r="HK77" s="219"/>
      <c r="HL77" s="219"/>
      <c r="HM77" s="219"/>
      <c r="HN77" s="219"/>
      <c r="HO77" s="219"/>
      <c r="HP77" s="219"/>
      <c r="HQ77" s="219"/>
      <c r="HR77" s="219"/>
      <c r="HS77" s="219"/>
      <c r="HT77" s="219"/>
      <c r="HU77" s="219"/>
      <c r="HV77" s="219"/>
      <c r="HW77" s="219"/>
      <c r="HX77" s="219"/>
      <c r="HY77" s="219"/>
      <c r="HZ77" s="219"/>
      <c r="IA77" s="219"/>
      <c r="IB77" s="219"/>
      <c r="IC77" s="219"/>
      <c r="ID77" s="219"/>
      <c r="IE77" s="219"/>
      <c r="IF77" s="219"/>
      <c r="IG77" s="219"/>
      <c r="IH77" s="219"/>
      <c r="II77" s="219"/>
      <c r="IJ77" s="219"/>
      <c r="IK77" s="219"/>
      <c r="IL77" s="219"/>
      <c r="IM77" s="219"/>
      <c r="IN77" s="219"/>
      <c r="IO77" s="219"/>
      <c r="IP77" s="219"/>
      <c r="IQ77" s="219"/>
      <c r="IR77" s="219"/>
      <c r="IS77" s="219"/>
      <c r="IT77" s="219"/>
      <c r="IU77" s="219"/>
      <c r="IV77" s="219"/>
      <c r="IW77" s="219"/>
      <c r="IX77" s="219"/>
      <c r="IY77" s="219"/>
      <c r="IZ77" s="219"/>
      <c r="JA77" s="219"/>
      <c r="JB77" s="219"/>
      <c r="JC77" s="219"/>
      <c r="JD77" s="219"/>
      <c r="JE77" s="219"/>
      <c r="JF77" s="219"/>
      <c r="JG77" s="219"/>
      <c r="JH77" s="219"/>
      <c r="JI77" s="219"/>
      <c r="JJ77" s="219"/>
      <c r="JK77" s="219"/>
      <c r="JL77" s="219"/>
      <c r="JM77" s="219"/>
      <c r="JN77" s="219"/>
      <c r="JO77" s="219"/>
      <c r="JP77" s="219"/>
      <c r="JQ77" s="219"/>
      <c r="JR77" s="219"/>
      <c r="JS77" s="219"/>
      <c r="JT77" s="219"/>
      <c r="JU77" s="219"/>
      <c r="JV77" s="219"/>
      <c r="JW77" s="219"/>
      <c r="JX77" s="219"/>
      <c r="JY77" s="219"/>
      <c r="JZ77" s="219"/>
      <c r="KA77" s="219"/>
      <c r="KB77" s="219"/>
      <c r="KC77" s="219"/>
      <c r="KD77" s="219"/>
      <c r="KE77" s="219"/>
      <c r="KF77" s="219"/>
      <c r="KG77" s="219"/>
      <c r="KH77" s="219"/>
      <c r="KI77" s="219"/>
      <c r="KJ77" s="219"/>
      <c r="KK77" s="219"/>
      <c r="KL77" s="219"/>
      <c r="KM77" s="219"/>
      <c r="KN77" s="219"/>
      <c r="KO77" s="219"/>
      <c r="KP77" s="219"/>
      <c r="KQ77" s="219"/>
      <c r="KR77" s="219"/>
      <c r="KS77" s="219"/>
      <c r="KT77" s="219"/>
      <c r="KU77" s="219"/>
      <c r="KV77" s="219"/>
      <c r="KW77" s="219"/>
      <c r="KX77" s="219"/>
      <c r="KY77" s="219"/>
      <c r="KZ77" s="219"/>
      <c r="LA77" s="219"/>
      <c r="LB77" s="219"/>
      <c r="LC77" s="219"/>
      <c r="LD77" s="219"/>
      <c r="LE77" s="219"/>
    </row>
    <row r="78" spans="1:317" x14ac:dyDescent="0.25">
      <c r="A78" s="214" t="str">
        <f t="shared" si="13"/>
        <v>HUM 233</v>
      </c>
      <c r="B78" s="214" t="str">
        <f t="shared" si="14"/>
        <v>FA, SP</v>
      </c>
      <c r="C78" s="214" t="str">
        <f t="shared" si="15"/>
        <v>Ren. and Enlightenment Humanities</v>
      </c>
      <c r="D78" s="214" t="str">
        <f t="shared" si="16"/>
        <v>None</v>
      </c>
      <c r="E78" s="214" t="str">
        <f t="shared" si="17"/>
        <v/>
      </c>
      <c r="F78" s="211" t="str">
        <f>MASTERprerequisitesMATRIX!A75</f>
        <v>HUM 233</v>
      </c>
      <c r="G78" s="211" t="str">
        <f>MASTERprerequisitesMATRIX!B75</f>
        <v>FA, SP</v>
      </c>
      <c r="H78" s="211" t="str">
        <f>MASTERprerequisitesMATRIX!C75</f>
        <v>Ren. and Enlightenment Humanities</v>
      </c>
      <c r="I78" s="211" t="str">
        <f>MASTERprerequisitesMATRIX!D75</f>
        <v>None</v>
      </c>
      <c r="J78" s="218" t="str">
        <f>IF(MASTERprerequisitesMATRIX!E75=1,DYNAMICprerequisites!J$3,IF(MASTERprerequisitesMATRIX!E75=2,DYNAMICprerequisites!J$2,IF(MASTERprerequisitesMATRIX!E75=3,DYNAMICprerequisites!J$1,"")))</f>
        <v/>
      </c>
      <c r="K78" s="219" t="str">
        <f>IF(MASTERprerequisitesMATRIX!F75=1,DYNAMICprerequisites!K$3,IF(MASTERprerequisitesMATRIX!F75=2,DYNAMICprerequisites!K$2,IF(MASTERprerequisitesMATRIX!F75=3,DYNAMICprerequisites!K$1,"")))</f>
        <v/>
      </c>
      <c r="L78" s="219" t="str">
        <f>IF(MASTERprerequisitesMATRIX!G75=1,DYNAMICprerequisites!L$3,IF(MASTERprerequisitesMATRIX!G75=2,DYNAMICprerequisites!L$2,IF(MASTERprerequisitesMATRIX!G75=3,DYNAMICprerequisites!L$1,"")))</f>
        <v/>
      </c>
      <c r="M78" s="219" t="str">
        <f>IF(MASTERprerequisitesMATRIX!H75=1,DYNAMICprerequisites!M$3,IF(MASTERprerequisitesMATRIX!H75=2,DYNAMICprerequisites!M$2,IF(MASTERprerequisitesMATRIX!H75=3,DYNAMICprerequisites!M$1,"")))</f>
        <v/>
      </c>
      <c r="N78" s="219" t="str">
        <f>IF(MASTERprerequisitesMATRIX!I75=1,DYNAMICprerequisites!N$3,IF(MASTERprerequisitesMATRIX!I75=2,DYNAMICprerequisites!N$2,IF(MASTERprerequisitesMATRIX!I75=3,DYNAMICprerequisites!N$1,"")))</f>
        <v/>
      </c>
      <c r="O78" s="219" t="str">
        <f>IF(MASTERprerequisitesMATRIX!J75=1,DYNAMICprerequisites!O$3,IF(MASTERprerequisitesMATRIX!J75=2,DYNAMICprerequisites!O$2,IF(MASTERprerequisitesMATRIX!J75=3,DYNAMICprerequisites!O$1,"")))</f>
        <v/>
      </c>
      <c r="P78" s="219" t="str">
        <f>IF(MASTERprerequisitesMATRIX!K75=1,DYNAMICprerequisites!P$3,IF(MASTERprerequisitesMATRIX!K75=2,DYNAMICprerequisites!P$2,IF(MASTERprerequisitesMATRIX!K75=3,DYNAMICprerequisites!P$1,"")))</f>
        <v/>
      </c>
      <c r="Q78" s="219" t="str">
        <f>IF(MASTERprerequisitesMATRIX!L75=1,DYNAMICprerequisites!Q$3,IF(MASTERprerequisitesMATRIX!L75=2,DYNAMICprerequisites!Q$2,IF(MASTERprerequisitesMATRIX!L75=3,DYNAMICprerequisites!Q$1,"")))</f>
        <v/>
      </c>
      <c r="R78" s="219" t="str">
        <f>IF(MASTERprerequisitesMATRIX!M75=1,DYNAMICprerequisites!R$3,IF(MASTERprerequisitesMATRIX!M75=2,DYNAMICprerequisites!R$2,IF(MASTERprerequisitesMATRIX!M75=3,DYNAMICprerequisites!R$1,"")))</f>
        <v/>
      </c>
      <c r="S78" s="219" t="str">
        <f>IF(MASTERprerequisitesMATRIX!N75=1,DYNAMICprerequisites!S$3,IF(MASTERprerequisitesMATRIX!N75=2,DYNAMICprerequisites!S$2,IF(MASTERprerequisitesMATRIX!N75=3,DYNAMICprerequisites!S$1,"")))</f>
        <v/>
      </c>
      <c r="T78" s="219" t="str">
        <f>IF(MASTERprerequisitesMATRIX!O75=1,DYNAMICprerequisites!T$3,IF(MASTERprerequisitesMATRIX!O75=2,DYNAMICprerequisites!T$2,IF(MASTERprerequisitesMATRIX!O75=3,DYNAMICprerequisites!T$1,"")))</f>
        <v/>
      </c>
      <c r="U78" s="219" t="str">
        <f>IF(MASTERprerequisitesMATRIX!P75=1,DYNAMICprerequisites!U$3,IF(MASTERprerequisitesMATRIX!P75=2,DYNAMICprerequisites!U$2,IF(MASTERprerequisitesMATRIX!P75=3,DYNAMICprerequisites!U$1,"")))</f>
        <v/>
      </c>
      <c r="V78" s="219" t="str">
        <f>IF(MASTERprerequisitesMATRIX!Q75=1,DYNAMICprerequisites!V$3,IF(MASTERprerequisitesMATRIX!Q75=2,DYNAMICprerequisites!V$2,IF(MASTERprerequisitesMATRIX!Q75=3,DYNAMICprerequisites!V$1,"")))</f>
        <v/>
      </c>
      <c r="W78" s="219" t="str">
        <f>IF(MASTERprerequisitesMATRIX!R75=1,DYNAMICprerequisites!W$3,IF(MASTERprerequisitesMATRIX!R75=2,DYNAMICprerequisites!W$2,IF(MASTERprerequisitesMATRIX!R75=3,DYNAMICprerequisites!W$1,"")))</f>
        <v/>
      </c>
      <c r="X78" s="219" t="str">
        <f>IF(MASTERprerequisitesMATRIX!S75=1,DYNAMICprerequisites!X$3,IF(MASTERprerequisitesMATRIX!S75=2,DYNAMICprerequisites!X$2,IF(MASTERprerequisitesMATRIX!S75=3,DYNAMICprerequisites!X$1,"")))</f>
        <v/>
      </c>
      <c r="Y78" s="219" t="str">
        <f>IF(MASTERprerequisitesMATRIX!T75=1,DYNAMICprerequisites!Y$3,IF(MASTERprerequisitesMATRIX!T75=2,DYNAMICprerequisites!Y$2,IF(MASTERprerequisitesMATRIX!T75=3,DYNAMICprerequisites!Y$1,"")))</f>
        <v/>
      </c>
      <c r="Z78" s="219" t="str">
        <f>IF(MASTERprerequisitesMATRIX!U75=1,DYNAMICprerequisites!Z$3,IF(MASTERprerequisitesMATRIX!U75=2,DYNAMICprerequisites!Z$2,IF(MASTERprerequisitesMATRIX!U75=3,DYNAMICprerequisites!Z$1,"")))</f>
        <v/>
      </c>
      <c r="AA78" s="219" t="str">
        <f>IF(MASTERprerequisitesMATRIX!V75=1,DYNAMICprerequisites!AA$3,IF(MASTERprerequisitesMATRIX!V75=2,DYNAMICprerequisites!AA$2,IF(MASTERprerequisitesMATRIX!V75=3,DYNAMICprerequisites!AA$1,"")))</f>
        <v/>
      </c>
      <c r="AB78" s="219" t="str">
        <f>IF(MASTERprerequisitesMATRIX!W75=1,DYNAMICprerequisites!AB$3,IF(MASTERprerequisitesMATRIX!W75=2,DYNAMICprerequisites!AB$2,IF(MASTERprerequisitesMATRIX!W75=3,DYNAMICprerequisites!AB$1,"")))</f>
        <v/>
      </c>
      <c r="AC78" s="219" t="str">
        <f>IF(MASTERprerequisitesMATRIX!X75=1,DYNAMICprerequisites!AC$3,IF(MASTERprerequisitesMATRIX!X75=2,DYNAMICprerequisites!AC$2,IF(MASTERprerequisitesMATRIX!X75=3,DYNAMICprerequisites!AC$1,"")))</f>
        <v/>
      </c>
      <c r="AD78" s="219" t="str">
        <f>IF(MASTERprerequisitesMATRIX!Y75=1,DYNAMICprerequisites!AD$3,IF(MASTERprerequisitesMATRIX!Y75=2,DYNAMICprerequisites!AD$2,IF(MASTERprerequisitesMATRIX!Y75=3,DYNAMICprerequisites!AD$1,"")))</f>
        <v/>
      </c>
      <c r="AE78" s="219" t="str">
        <f>IF(MASTERprerequisitesMATRIX!Z75=1,DYNAMICprerequisites!AE$3,IF(MASTERprerequisitesMATRIX!Z75=2,DYNAMICprerequisites!AE$2,IF(MASTERprerequisitesMATRIX!Z75=3,DYNAMICprerequisites!AE$1,"")))</f>
        <v/>
      </c>
      <c r="AF78" s="219" t="str">
        <f>IF(MASTERprerequisitesMATRIX!AA75=1,DYNAMICprerequisites!AF$3,IF(MASTERprerequisitesMATRIX!AA75=2,DYNAMICprerequisites!AF$2,IF(MASTERprerequisitesMATRIX!AA75=3,DYNAMICprerequisites!AF$1,"")))</f>
        <v/>
      </c>
      <c r="AG78" s="219" t="str">
        <f>IF(MASTERprerequisitesMATRIX!AB75=1,DYNAMICprerequisites!AG$3,IF(MASTERprerequisitesMATRIX!AB75=2,DYNAMICprerequisites!AG$2,IF(MASTERprerequisitesMATRIX!AB75=3,DYNAMICprerequisites!AG$1,"")))</f>
        <v/>
      </c>
      <c r="AH78" s="219" t="str">
        <f>IF(MASTERprerequisitesMATRIX!AC75=1,DYNAMICprerequisites!AH$3,IF(MASTERprerequisitesMATRIX!AC75=2,DYNAMICprerequisites!AH$2,IF(MASTERprerequisitesMATRIX!AC75=3,DYNAMICprerequisites!AH$1,"")))</f>
        <v/>
      </c>
      <c r="AI78" s="219" t="str">
        <f>IF(MASTERprerequisitesMATRIX!AD75=1,DYNAMICprerequisites!AI$3,IF(MASTERprerequisitesMATRIX!AD75=2,DYNAMICprerequisites!AI$2,IF(MASTERprerequisitesMATRIX!AD75=3,DYNAMICprerequisites!AI$1,"")))</f>
        <v/>
      </c>
      <c r="AJ78" s="219" t="str">
        <f>IF(MASTERprerequisitesMATRIX!AE75=1,DYNAMICprerequisites!AJ$3,IF(MASTERprerequisitesMATRIX!AE75=2,DYNAMICprerequisites!AJ$2,IF(MASTERprerequisitesMATRIX!AE75=3,DYNAMICprerequisites!AJ$1,"")))</f>
        <v/>
      </c>
      <c r="AK78" s="219" t="str">
        <f>IF(MASTERprerequisitesMATRIX!AF75=1,DYNAMICprerequisites!AK$3,IF(MASTERprerequisitesMATRIX!AF75=2,DYNAMICprerequisites!AK$2,IF(MASTERprerequisitesMATRIX!AF75=3,DYNAMICprerequisites!AK$1,"")))</f>
        <v/>
      </c>
      <c r="AL78" s="219" t="str">
        <f>IF(MASTERprerequisitesMATRIX!AG75=1,DYNAMICprerequisites!AL$3,IF(MASTERprerequisitesMATRIX!AG75=2,DYNAMICprerequisites!AL$2,IF(MASTERprerequisitesMATRIX!AG75=3,DYNAMICprerequisites!AL$1,"")))</f>
        <v/>
      </c>
      <c r="AM78" s="219" t="str">
        <f>IF(MASTERprerequisitesMATRIX!AH75=1,DYNAMICprerequisites!AM$3,IF(MASTERprerequisitesMATRIX!AH75=2,DYNAMICprerequisites!AM$2,IF(MASTERprerequisitesMATRIX!AH75=3,DYNAMICprerequisites!AM$1,"")))</f>
        <v/>
      </c>
      <c r="AN78" s="219" t="str">
        <f>IF(MASTERprerequisitesMATRIX!AI75=1,DYNAMICprerequisites!AN$3,IF(MASTERprerequisitesMATRIX!AI75=2,DYNAMICprerequisites!AN$2,IF(MASTERprerequisitesMATRIX!AI75=3,DYNAMICprerequisites!AN$1,"")))</f>
        <v/>
      </c>
      <c r="AO78" s="219" t="str">
        <f>IF(MASTERprerequisitesMATRIX!AJ75=1,DYNAMICprerequisites!AO$3,IF(MASTERprerequisitesMATRIX!AJ75=2,DYNAMICprerequisites!AO$2,IF(MASTERprerequisitesMATRIX!AJ75=3,DYNAMICprerequisites!AO$1,"")))</f>
        <v/>
      </c>
      <c r="AP78" s="219" t="str">
        <f>IF(MASTERprerequisitesMATRIX!AK75=1,DYNAMICprerequisites!AP$3,IF(MASTERprerequisitesMATRIX!AK75=2,DYNAMICprerequisites!AP$2,IF(MASTERprerequisitesMATRIX!AK75=3,DYNAMICprerequisites!AP$1,"")))</f>
        <v/>
      </c>
      <c r="AQ78" s="219" t="str">
        <f>IF(MASTERprerequisitesMATRIX!AL75=1,DYNAMICprerequisites!AQ$3,IF(MASTERprerequisitesMATRIX!AL75=2,DYNAMICprerequisites!AQ$2,IF(MASTERprerequisitesMATRIX!AL75=3,DYNAMICprerequisites!AQ$1,"")))</f>
        <v/>
      </c>
      <c r="AR78" s="219" t="str">
        <f>IF(MASTERprerequisitesMATRIX!AM75=1,DYNAMICprerequisites!AR$3,IF(MASTERprerequisitesMATRIX!AM75=2,DYNAMICprerequisites!AR$2,IF(MASTERprerequisitesMATRIX!AM75=3,DYNAMICprerequisites!AR$1,"")))</f>
        <v/>
      </c>
      <c r="AS78" s="219" t="str">
        <f>IF(MASTERprerequisitesMATRIX!AN75=1,DYNAMICprerequisites!AS$3,IF(MASTERprerequisitesMATRIX!AN75=2,DYNAMICprerequisites!AS$2,IF(MASTERprerequisitesMATRIX!AN75=3,DYNAMICprerequisites!AS$1,"")))</f>
        <v/>
      </c>
      <c r="AT78" s="219" t="str">
        <f>IF(MASTERprerequisitesMATRIX!AO75=1,DYNAMICprerequisites!AT$3,IF(MASTERprerequisitesMATRIX!AO75=2,DYNAMICprerequisites!AT$2,IF(MASTERprerequisitesMATRIX!AO75=3,DYNAMICprerequisites!AT$1,"")))</f>
        <v/>
      </c>
      <c r="AU78" s="219" t="str">
        <f>IF(MASTERprerequisitesMATRIX!AP75=1,DYNAMICprerequisites!AU$3,IF(MASTERprerequisitesMATRIX!AP75=2,DYNAMICprerequisites!AU$2,IF(MASTERprerequisitesMATRIX!AP75=3,DYNAMICprerequisites!AU$1,"")))</f>
        <v/>
      </c>
      <c r="AV78" s="219" t="str">
        <f>IF(MASTERprerequisitesMATRIX!AQ75=1,DYNAMICprerequisites!AV$3,IF(MASTERprerequisitesMATRIX!AQ75=2,DYNAMICprerequisites!AV$2,IF(MASTERprerequisitesMATRIX!AQ75=3,DYNAMICprerequisites!AV$1,"")))</f>
        <v/>
      </c>
      <c r="AW78" s="219" t="str">
        <f>IF(MASTERprerequisitesMATRIX!AR75=1,DYNAMICprerequisites!AW$3,IF(MASTERprerequisitesMATRIX!AR75=2,DYNAMICprerequisites!AW$2,IF(MASTERprerequisitesMATRIX!AR75=3,DYNAMICprerequisites!AW$1,"")))</f>
        <v/>
      </c>
      <c r="AX78" s="219" t="str">
        <f>IF(MASTERprerequisitesMATRIX!AS75=1,DYNAMICprerequisites!AX$3,IF(MASTERprerequisitesMATRIX!AS75=2,DYNAMICprerequisites!AX$2,IF(MASTERprerequisitesMATRIX!AS75=3,DYNAMICprerequisites!AX$1,"")))</f>
        <v/>
      </c>
      <c r="AY78" s="219" t="str">
        <f>IF(MASTERprerequisitesMATRIX!AT75=1,DYNAMICprerequisites!AY$3,IF(MASTERprerequisitesMATRIX!AT75=2,DYNAMICprerequisites!AY$2,IF(MASTERprerequisitesMATRIX!AT75=3,DYNAMICprerequisites!AY$1,"")))</f>
        <v/>
      </c>
      <c r="AZ78" s="219" t="str">
        <f>IF(MASTERprerequisitesMATRIX!AU75=1,DYNAMICprerequisites!AZ$3,IF(MASTERprerequisitesMATRIX!AU75=2,DYNAMICprerequisites!AZ$2,IF(MASTERprerequisitesMATRIX!AU75=3,DYNAMICprerequisites!AZ$1,"")))</f>
        <v/>
      </c>
      <c r="BA78" s="219" t="str">
        <f>IF(MASTERprerequisitesMATRIX!AV75=1,DYNAMICprerequisites!BA$3,IF(MASTERprerequisitesMATRIX!AV75=2,DYNAMICprerequisites!BA$2,IF(MASTERprerequisitesMATRIX!AV75=3,DYNAMICprerequisites!BA$1,"")))</f>
        <v/>
      </c>
      <c r="BB78" s="219" t="str">
        <f>IF(MASTERprerequisitesMATRIX!AW75=1,DYNAMICprerequisites!BB$3,IF(MASTERprerequisitesMATRIX!AW75=2,DYNAMICprerequisites!BB$2,IF(MASTERprerequisitesMATRIX!AW75=3,DYNAMICprerequisites!BB$1,"")))</f>
        <v/>
      </c>
      <c r="BC78" s="219" t="str">
        <f>IF(MASTERprerequisitesMATRIX!AX75=1,DYNAMICprerequisites!BC$3,IF(MASTERprerequisitesMATRIX!AX75=2,DYNAMICprerequisites!BC$2,IF(MASTERprerequisitesMATRIX!AX75=3,DYNAMICprerequisites!BC$1,"")))</f>
        <v/>
      </c>
      <c r="BD78" s="219" t="str">
        <f>IF(MASTERprerequisitesMATRIX!AY75=1,DYNAMICprerequisites!BD$3,IF(MASTERprerequisitesMATRIX!AY75=2,DYNAMICprerequisites!BD$2,IF(MASTERprerequisitesMATRIX!AY75=3,DYNAMICprerequisites!BD$1,"")))</f>
        <v/>
      </c>
      <c r="BE78" s="219" t="str">
        <f>IF(MASTERprerequisitesMATRIX!AZ75=1,DYNAMICprerequisites!BE$3,IF(MASTERprerequisitesMATRIX!AZ75=2,DYNAMICprerequisites!BE$2,IF(MASTERprerequisitesMATRIX!AZ75=3,DYNAMICprerequisites!BE$1,"")))</f>
        <v/>
      </c>
      <c r="BF78" s="219" t="str">
        <f>IF(MASTERprerequisitesMATRIX!BA75=1,DYNAMICprerequisites!BF$3,IF(MASTERprerequisitesMATRIX!BA75=2,DYNAMICprerequisites!BF$2,IF(MASTERprerequisitesMATRIX!BA75=3,DYNAMICprerequisites!BF$1,"")))</f>
        <v/>
      </c>
      <c r="BG78" s="219" t="str">
        <f>IF(MASTERprerequisitesMATRIX!BB75=1,DYNAMICprerequisites!BG$3,IF(MASTERprerequisitesMATRIX!BB75=2,DYNAMICprerequisites!BG$2,IF(MASTERprerequisitesMATRIX!BB75=3,DYNAMICprerequisites!BG$1,"")))</f>
        <v/>
      </c>
      <c r="BH78" s="219" t="str">
        <f>IF(MASTERprerequisitesMATRIX!BC75=1,DYNAMICprerequisites!BH$3,IF(MASTERprerequisitesMATRIX!BC75=2,DYNAMICprerequisites!BH$2,IF(MASTERprerequisitesMATRIX!BC75=3,DYNAMICprerequisites!BH$1,"")))</f>
        <v/>
      </c>
      <c r="BI78" s="219" t="str">
        <f>IF(MASTERprerequisitesMATRIX!BD75=1,DYNAMICprerequisites!BI$3,IF(MASTERprerequisitesMATRIX!BD75=2,DYNAMICprerequisites!BI$2,IF(MASTERprerequisitesMATRIX!BD75=3,DYNAMICprerequisites!BI$1,"")))</f>
        <v/>
      </c>
      <c r="BJ78" s="219" t="str">
        <f>IF(MASTERprerequisitesMATRIX!BE75=1,DYNAMICprerequisites!BJ$3,IF(MASTERprerequisitesMATRIX!BE75=2,DYNAMICprerequisites!BJ$2,IF(MASTERprerequisitesMATRIX!BE75=3,DYNAMICprerequisites!BJ$1,"")))</f>
        <v/>
      </c>
      <c r="BK78" s="219" t="str">
        <f>IF(MASTERprerequisitesMATRIX!BF75=1,DYNAMICprerequisites!BK$3,IF(MASTERprerequisitesMATRIX!BF75=2,DYNAMICprerequisites!BK$2,IF(MASTERprerequisitesMATRIX!BF75=3,DYNAMICprerequisites!BK$1,"")))</f>
        <v/>
      </c>
      <c r="BL78" s="219" t="str">
        <f>IF(MASTERprerequisitesMATRIX!BG75=1,DYNAMICprerequisites!BL$3,IF(MASTERprerequisitesMATRIX!BG75=2,DYNAMICprerequisites!BL$2,IF(MASTERprerequisitesMATRIX!BG75=3,DYNAMICprerequisites!BL$1,"")))</f>
        <v/>
      </c>
      <c r="BM78" s="219" t="str">
        <f>IF(MASTERprerequisitesMATRIX!BH75=1,DYNAMICprerequisites!BM$3,IF(MASTERprerequisitesMATRIX!BH75=2,DYNAMICprerequisites!BM$2,IF(MASTERprerequisitesMATRIX!BH75=3,DYNAMICprerequisites!BM$1,"")))</f>
        <v/>
      </c>
      <c r="BN78" s="219" t="str">
        <f>IF(MASTERprerequisitesMATRIX!BI75=1,DYNAMICprerequisites!BN$3,IF(MASTERprerequisitesMATRIX!BI75=2,DYNAMICprerequisites!BN$2,IF(MASTERprerequisitesMATRIX!BI75=3,DYNAMICprerequisites!BN$1,"")))</f>
        <v/>
      </c>
      <c r="BO78" s="219" t="str">
        <f>IF(MASTERprerequisitesMATRIX!BJ75=1,DYNAMICprerequisites!BO$3,IF(MASTERprerequisitesMATRIX!BJ75=2,DYNAMICprerequisites!BO$2,IF(MASTERprerequisitesMATRIX!BJ75=3,DYNAMICprerequisites!BO$1,"")))</f>
        <v/>
      </c>
      <c r="BP78" s="219" t="str">
        <f>IF(MASTERprerequisitesMATRIX!BK75=1,DYNAMICprerequisites!BP$3,IF(MASTERprerequisitesMATRIX!BK75=2,DYNAMICprerequisites!BP$2,IF(MASTERprerequisitesMATRIX!BK75=3,DYNAMICprerequisites!BP$1,"")))</f>
        <v/>
      </c>
      <c r="BQ78" s="219" t="str">
        <f>IF(MASTERprerequisitesMATRIX!BL75=1,DYNAMICprerequisites!BQ$3,IF(MASTERprerequisitesMATRIX!BL75=2,DYNAMICprerequisites!BQ$2,IF(MASTERprerequisitesMATRIX!BL75=3,DYNAMICprerequisites!BQ$1,"")))</f>
        <v/>
      </c>
      <c r="BR78" s="219" t="str">
        <f>IF(MASTERprerequisitesMATRIX!BM75=1,DYNAMICprerequisites!BR$3,IF(MASTERprerequisitesMATRIX!BM75=2,DYNAMICprerequisites!BR$2,IF(MASTERprerequisitesMATRIX!BM75=3,DYNAMICprerequisites!BR$1,"")))</f>
        <v/>
      </c>
      <c r="BS78" s="219" t="str">
        <f>IF(MASTERprerequisitesMATRIX!BN75=1,DYNAMICprerequisites!BS$3,IF(MASTERprerequisitesMATRIX!BN75=2,DYNAMICprerequisites!BS$2,IF(MASTERprerequisitesMATRIX!BN75=3,DYNAMICprerequisites!BS$1,"")))</f>
        <v/>
      </c>
      <c r="BT78" s="219" t="str">
        <f>IF(MASTERprerequisitesMATRIX!BO75=1,DYNAMICprerequisites!BT$3,IF(MASTERprerequisitesMATRIX!BO75=2,DYNAMICprerequisites!BT$2,IF(MASTERprerequisitesMATRIX!BO75=3,DYNAMICprerequisites!BT$1,"")))</f>
        <v/>
      </c>
      <c r="BU78" s="219" t="str">
        <f>IF(MASTERprerequisitesMATRIX!BP75=1,DYNAMICprerequisites!BU$3,IF(MASTERprerequisitesMATRIX!BP75=2,DYNAMICprerequisites!BU$2,IF(MASTERprerequisitesMATRIX!BP75=3,DYNAMICprerequisites!BU$1,"")))</f>
        <v/>
      </c>
      <c r="BV78" s="219" t="str">
        <f>IF(MASTERprerequisitesMATRIX!BQ75=1,DYNAMICprerequisites!BV$3,IF(MASTERprerequisitesMATRIX!BQ75=2,DYNAMICprerequisites!BV$2,IF(MASTERprerequisitesMATRIX!BQ75=3,DYNAMICprerequisites!BV$1,"")))</f>
        <v/>
      </c>
      <c r="BW78" s="219" t="str">
        <f>IF(MASTERprerequisitesMATRIX!BR75=1,DYNAMICprerequisites!BW$3,IF(MASTERprerequisitesMATRIX!BR75=2,DYNAMICprerequisites!BW$2,IF(MASTERprerequisitesMATRIX!BR75=3,DYNAMICprerequisites!BW$1,"")))</f>
        <v/>
      </c>
      <c r="BX78" s="219" t="str">
        <f>IF(MASTERprerequisitesMATRIX!BS75=1,DYNAMICprerequisites!BX$3,IF(MASTERprerequisitesMATRIX!BS75=2,DYNAMICprerequisites!BX$2,IF(MASTERprerequisitesMATRIX!BS75=3,DYNAMICprerequisites!BX$1,"")))</f>
        <v/>
      </c>
      <c r="BY78" s="219" t="str">
        <f>IF(MASTERprerequisitesMATRIX!BT75=1,DYNAMICprerequisites!BY$3,IF(MASTERprerequisitesMATRIX!BT75=2,DYNAMICprerequisites!BY$2,IF(MASTERprerequisitesMATRIX!BT75=3,DYNAMICprerequisites!BY$1,"")))</f>
        <v/>
      </c>
      <c r="BZ78" s="219" t="str">
        <f>IF(MASTERprerequisitesMATRIX!BU75=1,DYNAMICprerequisites!BZ$3,IF(MASTERprerequisitesMATRIX!BU75=2,DYNAMICprerequisites!BZ$2,IF(MASTERprerequisitesMATRIX!BU75=3,DYNAMICprerequisites!BZ$1,"")))</f>
        <v/>
      </c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  <c r="EM78" s="219"/>
      <c r="EN78" s="219"/>
      <c r="EO78" s="219"/>
      <c r="EP78" s="219"/>
      <c r="EQ78" s="219"/>
      <c r="ER78" s="219"/>
      <c r="ES78" s="219"/>
      <c r="ET78" s="219"/>
      <c r="EU78" s="219"/>
      <c r="EV78" s="219"/>
      <c r="EW78" s="219"/>
      <c r="EX78" s="219"/>
      <c r="EY78" s="219"/>
      <c r="EZ78" s="219"/>
      <c r="FA78" s="219"/>
      <c r="FB78" s="219"/>
      <c r="FC78" s="219"/>
      <c r="FD78" s="219"/>
      <c r="FE78" s="219"/>
      <c r="FF78" s="219"/>
      <c r="FG78" s="219"/>
      <c r="FH78" s="219"/>
      <c r="FI78" s="219"/>
      <c r="FJ78" s="219"/>
      <c r="FK78" s="219"/>
      <c r="FL78" s="219"/>
      <c r="FM78" s="219"/>
      <c r="FN78" s="219"/>
      <c r="FO78" s="219"/>
      <c r="FP78" s="219"/>
      <c r="FQ78" s="219"/>
      <c r="FR78" s="219"/>
      <c r="FS78" s="219"/>
      <c r="FT78" s="219"/>
      <c r="FU78" s="219"/>
      <c r="FV78" s="219"/>
      <c r="FW78" s="219"/>
      <c r="FX78" s="219"/>
      <c r="FY78" s="219"/>
      <c r="FZ78" s="219"/>
      <c r="GA78" s="219"/>
      <c r="GB78" s="219"/>
      <c r="GC78" s="219"/>
      <c r="GD78" s="219"/>
      <c r="GE78" s="219"/>
      <c r="GF78" s="219"/>
      <c r="GG78" s="219"/>
      <c r="GH78" s="219"/>
      <c r="GI78" s="219"/>
      <c r="GJ78" s="219"/>
      <c r="GK78" s="219"/>
      <c r="GL78" s="219"/>
      <c r="GM78" s="219"/>
      <c r="GN78" s="219"/>
      <c r="GO78" s="219"/>
      <c r="GP78" s="219"/>
      <c r="GQ78" s="219"/>
      <c r="GR78" s="219"/>
      <c r="GS78" s="219"/>
      <c r="GT78" s="219"/>
      <c r="GU78" s="219"/>
      <c r="GV78" s="219"/>
      <c r="GW78" s="219"/>
      <c r="GX78" s="219"/>
      <c r="GY78" s="219"/>
      <c r="GZ78" s="219"/>
      <c r="HA78" s="219"/>
      <c r="HB78" s="219"/>
      <c r="HC78" s="219"/>
      <c r="HD78" s="219"/>
      <c r="HE78" s="219"/>
      <c r="HF78" s="219"/>
      <c r="HG78" s="219"/>
      <c r="HH78" s="219"/>
      <c r="HI78" s="219"/>
      <c r="HJ78" s="219"/>
      <c r="HK78" s="219"/>
      <c r="HL78" s="219"/>
      <c r="HM78" s="219"/>
      <c r="HN78" s="219"/>
      <c r="HO78" s="219"/>
      <c r="HP78" s="219"/>
      <c r="HQ78" s="219"/>
      <c r="HR78" s="219"/>
      <c r="HS78" s="219"/>
      <c r="HT78" s="219"/>
      <c r="HU78" s="219"/>
      <c r="HV78" s="219"/>
      <c r="HW78" s="219"/>
      <c r="HX78" s="219"/>
      <c r="HY78" s="219"/>
      <c r="HZ78" s="219"/>
      <c r="IA78" s="219"/>
      <c r="IB78" s="219"/>
      <c r="IC78" s="219"/>
      <c r="ID78" s="219"/>
      <c r="IE78" s="219"/>
      <c r="IF78" s="219"/>
      <c r="IG78" s="219"/>
      <c r="IH78" s="219"/>
      <c r="II78" s="219"/>
      <c r="IJ78" s="219"/>
      <c r="IK78" s="219"/>
      <c r="IL78" s="219"/>
      <c r="IM78" s="219"/>
      <c r="IN78" s="219"/>
      <c r="IO78" s="219"/>
      <c r="IP78" s="219"/>
      <c r="IQ78" s="219"/>
      <c r="IR78" s="219"/>
      <c r="IS78" s="219"/>
      <c r="IT78" s="219"/>
      <c r="IU78" s="219"/>
      <c r="IV78" s="219"/>
      <c r="IW78" s="219"/>
      <c r="IX78" s="219"/>
      <c r="IY78" s="219"/>
      <c r="IZ78" s="219"/>
      <c r="JA78" s="219"/>
      <c r="JB78" s="219"/>
      <c r="JC78" s="219"/>
      <c r="JD78" s="219"/>
      <c r="JE78" s="219"/>
      <c r="JF78" s="219"/>
      <c r="JG78" s="219"/>
      <c r="JH78" s="219"/>
      <c r="JI78" s="219"/>
      <c r="JJ78" s="219"/>
      <c r="JK78" s="219"/>
      <c r="JL78" s="219"/>
      <c r="JM78" s="219"/>
      <c r="JN78" s="219"/>
      <c r="JO78" s="219"/>
      <c r="JP78" s="219"/>
      <c r="JQ78" s="219"/>
      <c r="JR78" s="219"/>
      <c r="JS78" s="219"/>
      <c r="JT78" s="219"/>
      <c r="JU78" s="219"/>
      <c r="JV78" s="219"/>
      <c r="JW78" s="219"/>
      <c r="JX78" s="219"/>
      <c r="JY78" s="219"/>
      <c r="JZ78" s="219"/>
      <c r="KA78" s="219"/>
      <c r="KB78" s="219"/>
      <c r="KC78" s="219"/>
      <c r="KD78" s="219"/>
      <c r="KE78" s="219"/>
      <c r="KF78" s="219"/>
      <c r="KG78" s="219"/>
      <c r="KH78" s="219"/>
      <c r="KI78" s="219"/>
      <c r="KJ78" s="219"/>
      <c r="KK78" s="219"/>
      <c r="KL78" s="219"/>
      <c r="KM78" s="219"/>
      <c r="KN78" s="219"/>
      <c r="KO78" s="219"/>
      <c r="KP78" s="219"/>
      <c r="KQ78" s="219"/>
      <c r="KR78" s="219"/>
      <c r="KS78" s="219"/>
      <c r="KT78" s="219"/>
      <c r="KU78" s="219"/>
      <c r="KV78" s="219"/>
      <c r="KW78" s="219"/>
      <c r="KX78" s="219"/>
      <c r="KY78" s="219"/>
      <c r="KZ78" s="219"/>
      <c r="LA78" s="219"/>
      <c r="LB78" s="219"/>
      <c r="LC78" s="219"/>
      <c r="LD78" s="219"/>
      <c r="LE78" s="219"/>
    </row>
    <row r="79" spans="1:317" x14ac:dyDescent="0.25">
      <c r="A79" s="214" t="str">
        <f t="shared" si="13"/>
        <v>HUM 244</v>
      </c>
      <c r="B79" s="214" t="str">
        <f t="shared" si="14"/>
        <v>FA, SP</v>
      </c>
      <c r="C79" s="214" t="str">
        <f t="shared" si="15"/>
        <v>Romantic and Modern Humanities</v>
      </c>
      <c r="D79" s="214" t="str">
        <f t="shared" si="16"/>
        <v>None</v>
      </c>
      <c r="E79" s="214" t="str">
        <f t="shared" si="17"/>
        <v/>
      </c>
      <c r="F79" s="211" t="str">
        <f>MASTERprerequisitesMATRIX!A76</f>
        <v>HUM 244</v>
      </c>
      <c r="G79" s="211" t="str">
        <f>MASTERprerequisitesMATRIX!B76</f>
        <v>FA, SP</v>
      </c>
      <c r="H79" s="211" t="str">
        <f>MASTERprerequisitesMATRIX!C76</f>
        <v>Romantic and Modern Humanities</v>
      </c>
      <c r="I79" s="211" t="str">
        <f>MASTERprerequisitesMATRIX!D76</f>
        <v>None</v>
      </c>
      <c r="J79" s="218" t="str">
        <f>IF(MASTERprerequisitesMATRIX!E76=1,DYNAMICprerequisites!J$3,IF(MASTERprerequisitesMATRIX!E76=2,DYNAMICprerequisites!J$2,IF(MASTERprerequisitesMATRIX!E76=3,DYNAMICprerequisites!J$1,"")))</f>
        <v/>
      </c>
      <c r="K79" s="219" t="str">
        <f>IF(MASTERprerequisitesMATRIX!F76=1,DYNAMICprerequisites!K$3,IF(MASTERprerequisitesMATRIX!F76=2,DYNAMICprerequisites!K$2,IF(MASTERprerequisitesMATRIX!F76=3,DYNAMICprerequisites!K$1,"")))</f>
        <v/>
      </c>
      <c r="L79" s="219" t="str">
        <f>IF(MASTERprerequisitesMATRIX!G76=1,DYNAMICprerequisites!L$3,IF(MASTERprerequisitesMATRIX!G76=2,DYNAMICprerequisites!L$2,IF(MASTERprerequisitesMATRIX!G76=3,DYNAMICprerequisites!L$1,"")))</f>
        <v/>
      </c>
      <c r="M79" s="219" t="str">
        <f>IF(MASTERprerequisitesMATRIX!H76=1,DYNAMICprerequisites!M$3,IF(MASTERprerequisitesMATRIX!H76=2,DYNAMICprerequisites!M$2,IF(MASTERprerequisitesMATRIX!H76=3,DYNAMICprerequisites!M$1,"")))</f>
        <v/>
      </c>
      <c r="N79" s="219" t="str">
        <f>IF(MASTERprerequisitesMATRIX!I76=1,DYNAMICprerequisites!N$3,IF(MASTERprerequisitesMATRIX!I76=2,DYNAMICprerequisites!N$2,IF(MASTERprerequisitesMATRIX!I76=3,DYNAMICprerequisites!N$1,"")))</f>
        <v/>
      </c>
      <c r="O79" s="219" t="str">
        <f>IF(MASTERprerequisitesMATRIX!J76=1,DYNAMICprerequisites!O$3,IF(MASTERprerequisitesMATRIX!J76=2,DYNAMICprerequisites!O$2,IF(MASTERprerequisitesMATRIX!J76=3,DYNAMICprerequisites!O$1,"")))</f>
        <v/>
      </c>
      <c r="P79" s="219" t="str">
        <f>IF(MASTERprerequisitesMATRIX!K76=1,DYNAMICprerequisites!P$3,IF(MASTERprerequisitesMATRIX!K76=2,DYNAMICprerequisites!P$2,IF(MASTERprerequisitesMATRIX!K76=3,DYNAMICprerequisites!P$1,"")))</f>
        <v/>
      </c>
      <c r="Q79" s="219" t="str">
        <f>IF(MASTERprerequisitesMATRIX!L76=1,DYNAMICprerequisites!Q$3,IF(MASTERprerequisitesMATRIX!L76=2,DYNAMICprerequisites!Q$2,IF(MASTERprerequisitesMATRIX!L76=3,DYNAMICprerequisites!Q$1,"")))</f>
        <v/>
      </c>
      <c r="R79" s="219" t="str">
        <f>IF(MASTERprerequisitesMATRIX!M76=1,DYNAMICprerequisites!R$3,IF(MASTERprerequisitesMATRIX!M76=2,DYNAMICprerequisites!R$2,IF(MASTERprerequisitesMATRIX!M76=3,DYNAMICprerequisites!R$1,"")))</f>
        <v/>
      </c>
      <c r="S79" s="219" t="str">
        <f>IF(MASTERprerequisitesMATRIX!N76=1,DYNAMICprerequisites!S$3,IF(MASTERprerequisitesMATRIX!N76=2,DYNAMICprerequisites!S$2,IF(MASTERprerequisitesMATRIX!N76=3,DYNAMICprerequisites!S$1,"")))</f>
        <v/>
      </c>
      <c r="T79" s="219" t="str">
        <f>IF(MASTERprerequisitesMATRIX!O76=1,DYNAMICprerequisites!T$3,IF(MASTERprerequisitesMATRIX!O76=2,DYNAMICprerequisites!T$2,IF(MASTERprerequisitesMATRIX!O76=3,DYNAMICprerequisites!T$1,"")))</f>
        <v/>
      </c>
      <c r="U79" s="219" t="str">
        <f>IF(MASTERprerequisitesMATRIX!P76=1,DYNAMICprerequisites!U$3,IF(MASTERprerequisitesMATRIX!P76=2,DYNAMICprerequisites!U$2,IF(MASTERprerequisitesMATRIX!P76=3,DYNAMICprerequisites!U$1,"")))</f>
        <v/>
      </c>
      <c r="V79" s="219" t="str">
        <f>IF(MASTERprerequisitesMATRIX!Q76=1,DYNAMICprerequisites!V$3,IF(MASTERprerequisitesMATRIX!Q76=2,DYNAMICprerequisites!V$2,IF(MASTERprerequisitesMATRIX!Q76=3,DYNAMICprerequisites!V$1,"")))</f>
        <v/>
      </c>
      <c r="W79" s="219" t="str">
        <f>IF(MASTERprerequisitesMATRIX!R76=1,DYNAMICprerequisites!W$3,IF(MASTERprerequisitesMATRIX!R76=2,DYNAMICprerequisites!W$2,IF(MASTERprerequisitesMATRIX!R76=3,DYNAMICprerequisites!W$1,"")))</f>
        <v/>
      </c>
      <c r="X79" s="219" t="str">
        <f>IF(MASTERprerequisitesMATRIX!S76=1,DYNAMICprerequisites!X$3,IF(MASTERprerequisitesMATRIX!S76=2,DYNAMICprerequisites!X$2,IF(MASTERprerequisitesMATRIX!S76=3,DYNAMICprerequisites!X$1,"")))</f>
        <v/>
      </c>
      <c r="Y79" s="219" t="str">
        <f>IF(MASTERprerequisitesMATRIX!T76=1,DYNAMICprerequisites!Y$3,IF(MASTERprerequisitesMATRIX!T76=2,DYNAMICprerequisites!Y$2,IF(MASTERprerequisitesMATRIX!T76=3,DYNAMICprerequisites!Y$1,"")))</f>
        <v/>
      </c>
      <c r="Z79" s="219" t="str">
        <f>IF(MASTERprerequisitesMATRIX!U76=1,DYNAMICprerequisites!Z$3,IF(MASTERprerequisitesMATRIX!U76=2,DYNAMICprerequisites!Z$2,IF(MASTERprerequisitesMATRIX!U76=3,DYNAMICprerequisites!Z$1,"")))</f>
        <v/>
      </c>
      <c r="AA79" s="219" t="str">
        <f>IF(MASTERprerequisitesMATRIX!V76=1,DYNAMICprerequisites!AA$3,IF(MASTERprerequisitesMATRIX!V76=2,DYNAMICprerequisites!AA$2,IF(MASTERprerequisitesMATRIX!V76=3,DYNAMICprerequisites!AA$1,"")))</f>
        <v/>
      </c>
      <c r="AB79" s="219" t="str">
        <f>IF(MASTERprerequisitesMATRIX!W76=1,DYNAMICprerequisites!AB$3,IF(MASTERprerequisitesMATRIX!W76=2,DYNAMICprerequisites!AB$2,IF(MASTERprerequisitesMATRIX!W76=3,DYNAMICprerequisites!AB$1,"")))</f>
        <v/>
      </c>
      <c r="AC79" s="219" t="str">
        <f>IF(MASTERprerequisitesMATRIX!X76=1,DYNAMICprerequisites!AC$3,IF(MASTERprerequisitesMATRIX!X76=2,DYNAMICprerequisites!AC$2,IF(MASTERprerequisitesMATRIX!X76=3,DYNAMICprerequisites!AC$1,"")))</f>
        <v/>
      </c>
      <c r="AD79" s="219" t="str">
        <f>IF(MASTERprerequisitesMATRIX!Y76=1,DYNAMICprerequisites!AD$3,IF(MASTERprerequisitesMATRIX!Y76=2,DYNAMICprerequisites!AD$2,IF(MASTERprerequisitesMATRIX!Y76=3,DYNAMICprerequisites!AD$1,"")))</f>
        <v/>
      </c>
      <c r="AE79" s="219" t="str">
        <f>IF(MASTERprerequisitesMATRIX!Z76=1,DYNAMICprerequisites!AE$3,IF(MASTERprerequisitesMATRIX!Z76=2,DYNAMICprerequisites!AE$2,IF(MASTERprerequisitesMATRIX!Z76=3,DYNAMICprerequisites!AE$1,"")))</f>
        <v/>
      </c>
      <c r="AF79" s="219" t="str">
        <f>IF(MASTERprerequisitesMATRIX!AA76=1,DYNAMICprerequisites!AF$3,IF(MASTERprerequisitesMATRIX!AA76=2,DYNAMICprerequisites!AF$2,IF(MASTERprerequisitesMATRIX!AA76=3,DYNAMICprerequisites!AF$1,"")))</f>
        <v/>
      </c>
      <c r="AG79" s="219" t="str">
        <f>IF(MASTERprerequisitesMATRIX!AB76=1,DYNAMICprerequisites!AG$3,IF(MASTERprerequisitesMATRIX!AB76=2,DYNAMICprerequisites!AG$2,IF(MASTERprerequisitesMATRIX!AB76=3,DYNAMICprerequisites!AG$1,"")))</f>
        <v/>
      </c>
      <c r="AH79" s="219" t="str">
        <f>IF(MASTERprerequisitesMATRIX!AC76=1,DYNAMICprerequisites!AH$3,IF(MASTERprerequisitesMATRIX!AC76=2,DYNAMICprerequisites!AH$2,IF(MASTERprerequisitesMATRIX!AC76=3,DYNAMICprerequisites!AH$1,"")))</f>
        <v/>
      </c>
      <c r="AI79" s="219" t="str">
        <f>IF(MASTERprerequisitesMATRIX!AD76=1,DYNAMICprerequisites!AI$3,IF(MASTERprerequisitesMATRIX!AD76=2,DYNAMICprerequisites!AI$2,IF(MASTERprerequisitesMATRIX!AD76=3,DYNAMICprerequisites!AI$1,"")))</f>
        <v/>
      </c>
      <c r="AJ79" s="219" t="str">
        <f>IF(MASTERprerequisitesMATRIX!AE76=1,DYNAMICprerequisites!AJ$3,IF(MASTERprerequisitesMATRIX!AE76=2,DYNAMICprerequisites!AJ$2,IF(MASTERprerequisitesMATRIX!AE76=3,DYNAMICprerequisites!AJ$1,"")))</f>
        <v/>
      </c>
      <c r="AK79" s="219" t="str">
        <f>IF(MASTERprerequisitesMATRIX!AF76=1,DYNAMICprerequisites!AK$3,IF(MASTERprerequisitesMATRIX!AF76=2,DYNAMICprerequisites!AK$2,IF(MASTERprerequisitesMATRIX!AF76=3,DYNAMICprerequisites!AK$1,"")))</f>
        <v/>
      </c>
      <c r="AL79" s="219" t="str">
        <f>IF(MASTERprerequisitesMATRIX!AG76=1,DYNAMICprerequisites!AL$3,IF(MASTERprerequisitesMATRIX!AG76=2,DYNAMICprerequisites!AL$2,IF(MASTERprerequisitesMATRIX!AG76=3,DYNAMICprerequisites!AL$1,"")))</f>
        <v/>
      </c>
      <c r="AM79" s="219" t="str">
        <f>IF(MASTERprerequisitesMATRIX!AH76=1,DYNAMICprerequisites!AM$3,IF(MASTERprerequisitesMATRIX!AH76=2,DYNAMICprerequisites!AM$2,IF(MASTERprerequisitesMATRIX!AH76=3,DYNAMICprerequisites!AM$1,"")))</f>
        <v/>
      </c>
      <c r="AN79" s="219" t="str">
        <f>IF(MASTERprerequisitesMATRIX!AI76=1,DYNAMICprerequisites!AN$3,IF(MASTERprerequisitesMATRIX!AI76=2,DYNAMICprerequisites!AN$2,IF(MASTERprerequisitesMATRIX!AI76=3,DYNAMICprerequisites!AN$1,"")))</f>
        <v/>
      </c>
      <c r="AO79" s="219" t="str">
        <f>IF(MASTERprerequisitesMATRIX!AJ76=1,DYNAMICprerequisites!AO$3,IF(MASTERprerequisitesMATRIX!AJ76=2,DYNAMICprerequisites!AO$2,IF(MASTERprerequisitesMATRIX!AJ76=3,DYNAMICprerequisites!AO$1,"")))</f>
        <v/>
      </c>
      <c r="AP79" s="219" t="str">
        <f>IF(MASTERprerequisitesMATRIX!AK76=1,DYNAMICprerequisites!AP$3,IF(MASTERprerequisitesMATRIX!AK76=2,DYNAMICprerequisites!AP$2,IF(MASTERprerequisitesMATRIX!AK76=3,DYNAMICprerequisites!AP$1,"")))</f>
        <v/>
      </c>
      <c r="AQ79" s="219" t="str">
        <f>IF(MASTERprerequisitesMATRIX!AL76=1,DYNAMICprerequisites!AQ$3,IF(MASTERprerequisitesMATRIX!AL76=2,DYNAMICprerequisites!AQ$2,IF(MASTERprerequisitesMATRIX!AL76=3,DYNAMICprerequisites!AQ$1,"")))</f>
        <v/>
      </c>
      <c r="AR79" s="219" t="str">
        <f>IF(MASTERprerequisitesMATRIX!AM76=1,DYNAMICprerequisites!AR$3,IF(MASTERprerequisitesMATRIX!AM76=2,DYNAMICprerequisites!AR$2,IF(MASTERprerequisitesMATRIX!AM76=3,DYNAMICprerequisites!AR$1,"")))</f>
        <v/>
      </c>
      <c r="AS79" s="219" t="str">
        <f>IF(MASTERprerequisitesMATRIX!AN76=1,DYNAMICprerequisites!AS$3,IF(MASTERprerequisitesMATRIX!AN76=2,DYNAMICprerequisites!AS$2,IF(MASTERprerequisitesMATRIX!AN76=3,DYNAMICprerequisites!AS$1,"")))</f>
        <v/>
      </c>
      <c r="AT79" s="219" t="str">
        <f>IF(MASTERprerequisitesMATRIX!AO76=1,DYNAMICprerequisites!AT$3,IF(MASTERprerequisitesMATRIX!AO76=2,DYNAMICprerequisites!AT$2,IF(MASTERprerequisitesMATRIX!AO76=3,DYNAMICprerequisites!AT$1,"")))</f>
        <v/>
      </c>
      <c r="AU79" s="219" t="str">
        <f>IF(MASTERprerequisitesMATRIX!AP76=1,DYNAMICprerequisites!AU$3,IF(MASTERprerequisitesMATRIX!AP76=2,DYNAMICprerequisites!AU$2,IF(MASTERprerequisitesMATRIX!AP76=3,DYNAMICprerequisites!AU$1,"")))</f>
        <v/>
      </c>
      <c r="AV79" s="219" t="str">
        <f>IF(MASTERprerequisitesMATRIX!AQ76=1,DYNAMICprerequisites!AV$3,IF(MASTERprerequisitesMATRIX!AQ76=2,DYNAMICprerequisites!AV$2,IF(MASTERprerequisitesMATRIX!AQ76=3,DYNAMICprerequisites!AV$1,"")))</f>
        <v/>
      </c>
      <c r="AW79" s="219" t="str">
        <f>IF(MASTERprerequisitesMATRIX!AR76=1,DYNAMICprerequisites!AW$3,IF(MASTERprerequisitesMATRIX!AR76=2,DYNAMICprerequisites!AW$2,IF(MASTERprerequisitesMATRIX!AR76=3,DYNAMICprerequisites!AW$1,"")))</f>
        <v/>
      </c>
      <c r="AX79" s="219" t="str">
        <f>IF(MASTERprerequisitesMATRIX!AS76=1,DYNAMICprerequisites!AX$3,IF(MASTERprerequisitesMATRIX!AS76=2,DYNAMICprerequisites!AX$2,IF(MASTERprerequisitesMATRIX!AS76=3,DYNAMICprerequisites!AX$1,"")))</f>
        <v/>
      </c>
      <c r="AY79" s="219" t="str">
        <f>IF(MASTERprerequisitesMATRIX!AT76=1,DYNAMICprerequisites!AY$3,IF(MASTERprerequisitesMATRIX!AT76=2,DYNAMICprerequisites!AY$2,IF(MASTERprerequisitesMATRIX!AT76=3,DYNAMICprerequisites!AY$1,"")))</f>
        <v/>
      </c>
      <c r="AZ79" s="219" t="str">
        <f>IF(MASTERprerequisitesMATRIX!AU76=1,DYNAMICprerequisites!AZ$3,IF(MASTERprerequisitesMATRIX!AU76=2,DYNAMICprerequisites!AZ$2,IF(MASTERprerequisitesMATRIX!AU76=3,DYNAMICprerequisites!AZ$1,"")))</f>
        <v/>
      </c>
      <c r="BA79" s="219" t="str">
        <f>IF(MASTERprerequisitesMATRIX!AV76=1,DYNAMICprerequisites!BA$3,IF(MASTERprerequisitesMATRIX!AV76=2,DYNAMICprerequisites!BA$2,IF(MASTERprerequisitesMATRIX!AV76=3,DYNAMICprerequisites!BA$1,"")))</f>
        <v/>
      </c>
      <c r="BB79" s="219" t="str">
        <f>IF(MASTERprerequisitesMATRIX!AW76=1,DYNAMICprerequisites!BB$3,IF(MASTERprerequisitesMATRIX!AW76=2,DYNAMICprerequisites!BB$2,IF(MASTERprerequisitesMATRIX!AW76=3,DYNAMICprerequisites!BB$1,"")))</f>
        <v/>
      </c>
      <c r="BC79" s="219" t="str">
        <f>IF(MASTERprerequisitesMATRIX!AX76=1,DYNAMICprerequisites!BC$3,IF(MASTERprerequisitesMATRIX!AX76=2,DYNAMICprerequisites!BC$2,IF(MASTERprerequisitesMATRIX!AX76=3,DYNAMICprerequisites!BC$1,"")))</f>
        <v/>
      </c>
      <c r="BD79" s="219" t="str">
        <f>IF(MASTERprerequisitesMATRIX!AY76=1,DYNAMICprerequisites!BD$3,IF(MASTERprerequisitesMATRIX!AY76=2,DYNAMICprerequisites!BD$2,IF(MASTERprerequisitesMATRIX!AY76=3,DYNAMICprerequisites!BD$1,"")))</f>
        <v/>
      </c>
      <c r="BE79" s="219" t="str">
        <f>IF(MASTERprerequisitesMATRIX!AZ76=1,DYNAMICprerequisites!BE$3,IF(MASTERprerequisitesMATRIX!AZ76=2,DYNAMICprerequisites!BE$2,IF(MASTERprerequisitesMATRIX!AZ76=3,DYNAMICprerequisites!BE$1,"")))</f>
        <v/>
      </c>
      <c r="BF79" s="219" t="str">
        <f>IF(MASTERprerequisitesMATRIX!BA76=1,DYNAMICprerequisites!BF$3,IF(MASTERprerequisitesMATRIX!BA76=2,DYNAMICprerequisites!BF$2,IF(MASTERprerequisitesMATRIX!BA76=3,DYNAMICprerequisites!BF$1,"")))</f>
        <v/>
      </c>
      <c r="BG79" s="219" t="str">
        <f>IF(MASTERprerequisitesMATRIX!BB76=1,DYNAMICprerequisites!BG$3,IF(MASTERprerequisitesMATRIX!BB76=2,DYNAMICprerequisites!BG$2,IF(MASTERprerequisitesMATRIX!BB76=3,DYNAMICprerequisites!BG$1,"")))</f>
        <v/>
      </c>
      <c r="BH79" s="219" t="str">
        <f>IF(MASTERprerequisitesMATRIX!BC76=1,DYNAMICprerequisites!BH$3,IF(MASTERprerequisitesMATRIX!BC76=2,DYNAMICprerequisites!BH$2,IF(MASTERprerequisitesMATRIX!BC76=3,DYNAMICprerequisites!BH$1,"")))</f>
        <v/>
      </c>
      <c r="BI79" s="219" t="str">
        <f>IF(MASTERprerequisitesMATRIX!BD76=1,DYNAMICprerequisites!BI$3,IF(MASTERprerequisitesMATRIX!BD76=2,DYNAMICprerequisites!BI$2,IF(MASTERprerequisitesMATRIX!BD76=3,DYNAMICprerequisites!BI$1,"")))</f>
        <v/>
      </c>
      <c r="BJ79" s="219" t="str">
        <f>IF(MASTERprerequisitesMATRIX!BE76=1,DYNAMICprerequisites!BJ$3,IF(MASTERprerequisitesMATRIX!BE76=2,DYNAMICprerequisites!BJ$2,IF(MASTERprerequisitesMATRIX!BE76=3,DYNAMICprerequisites!BJ$1,"")))</f>
        <v/>
      </c>
      <c r="BK79" s="219" t="str">
        <f>IF(MASTERprerequisitesMATRIX!BF76=1,DYNAMICprerequisites!BK$3,IF(MASTERprerequisitesMATRIX!BF76=2,DYNAMICprerequisites!BK$2,IF(MASTERprerequisitesMATRIX!BF76=3,DYNAMICprerequisites!BK$1,"")))</f>
        <v/>
      </c>
      <c r="BL79" s="219" t="str">
        <f>IF(MASTERprerequisitesMATRIX!BG76=1,DYNAMICprerequisites!BL$3,IF(MASTERprerequisitesMATRIX!BG76=2,DYNAMICprerequisites!BL$2,IF(MASTERprerequisitesMATRIX!BG76=3,DYNAMICprerequisites!BL$1,"")))</f>
        <v/>
      </c>
      <c r="BM79" s="219" t="str">
        <f>IF(MASTERprerequisitesMATRIX!BH76=1,DYNAMICprerequisites!BM$3,IF(MASTERprerequisitesMATRIX!BH76=2,DYNAMICprerequisites!BM$2,IF(MASTERprerequisitesMATRIX!BH76=3,DYNAMICprerequisites!BM$1,"")))</f>
        <v/>
      </c>
      <c r="BN79" s="219" t="str">
        <f>IF(MASTERprerequisitesMATRIX!BI76=1,DYNAMICprerequisites!BN$3,IF(MASTERprerequisitesMATRIX!BI76=2,DYNAMICprerequisites!BN$2,IF(MASTERprerequisitesMATRIX!BI76=3,DYNAMICprerequisites!BN$1,"")))</f>
        <v/>
      </c>
      <c r="BO79" s="219" t="str">
        <f>IF(MASTERprerequisitesMATRIX!BJ76=1,DYNAMICprerequisites!BO$3,IF(MASTERprerequisitesMATRIX!BJ76=2,DYNAMICprerequisites!BO$2,IF(MASTERprerequisitesMATRIX!BJ76=3,DYNAMICprerequisites!BO$1,"")))</f>
        <v/>
      </c>
      <c r="BP79" s="219" t="str">
        <f>IF(MASTERprerequisitesMATRIX!BK76=1,DYNAMICprerequisites!BP$3,IF(MASTERprerequisitesMATRIX!BK76=2,DYNAMICprerequisites!BP$2,IF(MASTERprerequisitesMATRIX!BK76=3,DYNAMICprerequisites!BP$1,"")))</f>
        <v/>
      </c>
      <c r="BQ79" s="219" t="str">
        <f>IF(MASTERprerequisitesMATRIX!BL76=1,DYNAMICprerequisites!BQ$3,IF(MASTERprerequisitesMATRIX!BL76=2,DYNAMICprerequisites!BQ$2,IF(MASTERprerequisitesMATRIX!BL76=3,DYNAMICprerequisites!BQ$1,"")))</f>
        <v/>
      </c>
      <c r="BR79" s="219" t="str">
        <f>IF(MASTERprerequisitesMATRIX!BM76=1,DYNAMICprerequisites!BR$3,IF(MASTERprerequisitesMATRIX!BM76=2,DYNAMICprerequisites!BR$2,IF(MASTERprerequisitesMATRIX!BM76=3,DYNAMICprerequisites!BR$1,"")))</f>
        <v/>
      </c>
      <c r="BS79" s="219" t="str">
        <f>IF(MASTERprerequisitesMATRIX!BN76=1,DYNAMICprerequisites!BS$3,IF(MASTERprerequisitesMATRIX!BN76=2,DYNAMICprerequisites!BS$2,IF(MASTERprerequisitesMATRIX!BN76=3,DYNAMICprerequisites!BS$1,"")))</f>
        <v/>
      </c>
      <c r="BT79" s="219" t="str">
        <f>IF(MASTERprerequisitesMATRIX!BO76=1,DYNAMICprerequisites!BT$3,IF(MASTERprerequisitesMATRIX!BO76=2,DYNAMICprerequisites!BT$2,IF(MASTERprerequisitesMATRIX!BO76=3,DYNAMICprerequisites!BT$1,"")))</f>
        <v/>
      </c>
      <c r="BU79" s="219" t="str">
        <f>IF(MASTERprerequisitesMATRIX!BP76=1,DYNAMICprerequisites!BU$3,IF(MASTERprerequisitesMATRIX!BP76=2,DYNAMICprerequisites!BU$2,IF(MASTERprerequisitesMATRIX!BP76=3,DYNAMICprerequisites!BU$1,"")))</f>
        <v/>
      </c>
      <c r="BV79" s="219" t="str">
        <f>IF(MASTERprerequisitesMATRIX!BQ76=1,DYNAMICprerequisites!BV$3,IF(MASTERprerequisitesMATRIX!BQ76=2,DYNAMICprerequisites!BV$2,IF(MASTERprerequisitesMATRIX!BQ76=3,DYNAMICprerequisites!BV$1,"")))</f>
        <v/>
      </c>
      <c r="BW79" s="219" t="str">
        <f>IF(MASTERprerequisitesMATRIX!BR76=1,DYNAMICprerequisites!BW$3,IF(MASTERprerequisitesMATRIX!BR76=2,DYNAMICprerequisites!BW$2,IF(MASTERprerequisitesMATRIX!BR76=3,DYNAMICprerequisites!BW$1,"")))</f>
        <v/>
      </c>
      <c r="BX79" s="219" t="str">
        <f>IF(MASTERprerequisitesMATRIX!BS76=1,DYNAMICprerequisites!BX$3,IF(MASTERprerequisitesMATRIX!BS76=2,DYNAMICprerequisites!BX$2,IF(MASTERprerequisitesMATRIX!BS76=3,DYNAMICprerequisites!BX$1,"")))</f>
        <v/>
      </c>
      <c r="BY79" s="219" t="str">
        <f>IF(MASTERprerequisitesMATRIX!BT76=1,DYNAMICprerequisites!BY$3,IF(MASTERprerequisitesMATRIX!BT76=2,DYNAMICprerequisites!BY$2,IF(MASTERprerequisitesMATRIX!BT76=3,DYNAMICprerequisites!BY$1,"")))</f>
        <v/>
      </c>
      <c r="BZ79" s="219" t="str">
        <f>IF(MASTERprerequisitesMATRIX!BU76=1,DYNAMICprerequisites!BZ$3,IF(MASTERprerequisitesMATRIX!BU76=2,DYNAMICprerequisites!BZ$2,IF(MASTERprerequisitesMATRIX!BU76=3,DYNAMICprerequisites!BZ$1,"")))</f>
        <v/>
      </c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  <c r="EV79" s="219"/>
      <c r="EW79" s="219"/>
      <c r="EX79" s="219"/>
      <c r="EY79" s="219"/>
      <c r="EZ79" s="219"/>
      <c r="FA79" s="219"/>
      <c r="FB79" s="219"/>
      <c r="FC79" s="219"/>
      <c r="FD79" s="219"/>
      <c r="FE79" s="219"/>
      <c r="FF79" s="219"/>
      <c r="FG79" s="219"/>
      <c r="FH79" s="219"/>
      <c r="FI79" s="219"/>
      <c r="FJ79" s="219"/>
      <c r="FK79" s="219"/>
      <c r="FL79" s="219"/>
      <c r="FM79" s="219"/>
      <c r="FN79" s="219"/>
      <c r="FO79" s="219"/>
      <c r="FP79" s="219"/>
      <c r="FQ79" s="219"/>
      <c r="FR79" s="219"/>
      <c r="FS79" s="219"/>
      <c r="FT79" s="219"/>
      <c r="FU79" s="219"/>
      <c r="FV79" s="219"/>
      <c r="FW79" s="219"/>
      <c r="FX79" s="219"/>
      <c r="FY79" s="219"/>
      <c r="FZ79" s="219"/>
      <c r="GA79" s="219"/>
      <c r="GB79" s="219"/>
      <c r="GC79" s="219"/>
      <c r="GD79" s="219"/>
      <c r="GE79" s="219"/>
      <c r="GF79" s="219"/>
      <c r="GG79" s="219"/>
      <c r="GH79" s="219"/>
      <c r="GI79" s="219"/>
      <c r="GJ79" s="219"/>
      <c r="GK79" s="219"/>
      <c r="GL79" s="219"/>
      <c r="GM79" s="219"/>
      <c r="GN79" s="219"/>
      <c r="GO79" s="219"/>
      <c r="GP79" s="219"/>
      <c r="GQ79" s="219"/>
      <c r="GR79" s="219"/>
      <c r="GS79" s="219"/>
      <c r="GT79" s="219"/>
      <c r="GU79" s="219"/>
      <c r="GV79" s="219"/>
      <c r="GW79" s="219"/>
      <c r="GX79" s="219"/>
      <c r="GY79" s="219"/>
      <c r="GZ79" s="219"/>
      <c r="HA79" s="219"/>
      <c r="HB79" s="219"/>
      <c r="HC79" s="219"/>
      <c r="HD79" s="219"/>
      <c r="HE79" s="219"/>
      <c r="HF79" s="219"/>
      <c r="HG79" s="219"/>
      <c r="HH79" s="219"/>
      <c r="HI79" s="219"/>
      <c r="HJ79" s="219"/>
      <c r="HK79" s="219"/>
      <c r="HL79" s="219"/>
      <c r="HM79" s="219"/>
      <c r="HN79" s="219"/>
      <c r="HO79" s="219"/>
      <c r="HP79" s="219"/>
      <c r="HQ79" s="219"/>
      <c r="HR79" s="219"/>
      <c r="HS79" s="219"/>
      <c r="HT79" s="219"/>
      <c r="HU79" s="219"/>
      <c r="HV79" s="219"/>
      <c r="HW79" s="219"/>
      <c r="HX79" s="219"/>
      <c r="HY79" s="219"/>
      <c r="HZ79" s="219"/>
      <c r="IA79" s="219"/>
      <c r="IB79" s="219"/>
      <c r="IC79" s="219"/>
      <c r="ID79" s="219"/>
      <c r="IE79" s="219"/>
      <c r="IF79" s="219"/>
      <c r="IG79" s="219"/>
      <c r="IH79" s="219"/>
      <c r="II79" s="219"/>
      <c r="IJ79" s="219"/>
      <c r="IK79" s="219"/>
      <c r="IL79" s="219"/>
      <c r="IM79" s="219"/>
      <c r="IN79" s="219"/>
      <c r="IO79" s="219"/>
      <c r="IP79" s="219"/>
      <c r="IQ79" s="219"/>
      <c r="IR79" s="219"/>
      <c r="IS79" s="219"/>
      <c r="IT79" s="219"/>
      <c r="IU79" s="219"/>
      <c r="IV79" s="219"/>
      <c r="IW79" s="219"/>
      <c r="IX79" s="219"/>
      <c r="IY79" s="219"/>
      <c r="IZ79" s="219"/>
      <c r="JA79" s="219"/>
      <c r="JB79" s="219"/>
      <c r="JC79" s="219"/>
      <c r="JD79" s="219"/>
      <c r="JE79" s="219"/>
      <c r="JF79" s="219"/>
      <c r="JG79" s="219"/>
      <c r="JH79" s="219"/>
      <c r="JI79" s="219"/>
      <c r="JJ79" s="219"/>
      <c r="JK79" s="219"/>
      <c r="JL79" s="219"/>
      <c r="JM79" s="219"/>
      <c r="JN79" s="219"/>
      <c r="JO79" s="219"/>
      <c r="JP79" s="219"/>
      <c r="JQ79" s="219"/>
      <c r="JR79" s="219"/>
      <c r="JS79" s="219"/>
      <c r="JT79" s="219"/>
      <c r="JU79" s="219"/>
      <c r="JV79" s="219"/>
      <c r="JW79" s="219"/>
      <c r="JX79" s="219"/>
      <c r="JY79" s="219"/>
      <c r="JZ79" s="219"/>
      <c r="KA79" s="219"/>
      <c r="KB79" s="219"/>
      <c r="KC79" s="219"/>
      <c r="KD79" s="219"/>
      <c r="KE79" s="219"/>
      <c r="KF79" s="219"/>
      <c r="KG79" s="219"/>
      <c r="KH79" s="219"/>
      <c r="KI79" s="219"/>
      <c r="KJ79" s="219"/>
      <c r="KK79" s="219"/>
      <c r="KL79" s="219"/>
      <c r="KM79" s="219"/>
      <c r="KN79" s="219"/>
      <c r="KO79" s="219"/>
      <c r="KP79" s="219"/>
      <c r="KQ79" s="219"/>
      <c r="KR79" s="219"/>
      <c r="KS79" s="219"/>
      <c r="KT79" s="219"/>
      <c r="KU79" s="219"/>
      <c r="KV79" s="219"/>
      <c r="KW79" s="219"/>
      <c r="KX79" s="219"/>
      <c r="KY79" s="219"/>
      <c r="KZ79" s="219"/>
      <c r="LA79" s="219"/>
      <c r="LB79" s="219"/>
      <c r="LC79" s="219"/>
      <c r="LD79" s="219"/>
      <c r="LE79" s="219"/>
    </row>
    <row r="80" spans="1:317" x14ac:dyDescent="0.25">
      <c r="A80" s="214" t="str">
        <f t="shared" si="13"/>
        <v>HUM 250</v>
      </c>
      <c r="B80" s="214" t="str">
        <f t="shared" si="14"/>
        <v>N/A</v>
      </c>
      <c r="C80" s="214" t="str">
        <f t="shared" si="15"/>
        <v>Art History Survey I</v>
      </c>
      <c r="D80" s="214" t="str">
        <f t="shared" si="16"/>
        <v>None</v>
      </c>
      <c r="E80" s="214" t="str">
        <f t="shared" si="17"/>
        <v/>
      </c>
      <c r="F80" s="211" t="str">
        <f>MASTERprerequisitesMATRIX!A77</f>
        <v>HUM 250</v>
      </c>
      <c r="G80" s="211" t="str">
        <f>MASTERprerequisitesMATRIX!B77</f>
        <v>N/A</v>
      </c>
      <c r="H80" s="211" t="str">
        <f>MASTERprerequisitesMATRIX!C77</f>
        <v>Art History Survey I</v>
      </c>
      <c r="I80" s="211" t="str">
        <f>MASTERprerequisitesMATRIX!D77</f>
        <v>None</v>
      </c>
      <c r="J80" s="218" t="str">
        <f>IF(MASTERprerequisitesMATRIX!E77=1,DYNAMICprerequisites!J$3,IF(MASTERprerequisitesMATRIX!E77=2,DYNAMICprerequisites!J$2,IF(MASTERprerequisitesMATRIX!E77=3,DYNAMICprerequisites!J$1,"")))</f>
        <v/>
      </c>
      <c r="K80" s="219" t="str">
        <f>IF(MASTERprerequisitesMATRIX!F77=1,DYNAMICprerequisites!K$3,IF(MASTERprerequisitesMATRIX!F77=2,DYNAMICprerequisites!K$2,IF(MASTERprerequisitesMATRIX!F77=3,DYNAMICprerequisites!K$1,"")))</f>
        <v/>
      </c>
      <c r="L80" s="219" t="str">
        <f>IF(MASTERprerequisitesMATRIX!G77=1,DYNAMICprerequisites!L$3,IF(MASTERprerequisitesMATRIX!G77=2,DYNAMICprerequisites!L$2,IF(MASTERprerequisitesMATRIX!G77=3,DYNAMICprerequisites!L$1,"")))</f>
        <v/>
      </c>
      <c r="M80" s="219" t="str">
        <f>IF(MASTERprerequisitesMATRIX!H77=1,DYNAMICprerequisites!M$3,IF(MASTERprerequisitesMATRIX!H77=2,DYNAMICprerequisites!M$2,IF(MASTERprerequisitesMATRIX!H77=3,DYNAMICprerequisites!M$1,"")))</f>
        <v/>
      </c>
      <c r="N80" s="219" t="str">
        <f>IF(MASTERprerequisitesMATRIX!I77=1,DYNAMICprerequisites!N$3,IF(MASTERprerequisitesMATRIX!I77=2,DYNAMICprerequisites!N$2,IF(MASTERprerequisitesMATRIX!I77=3,DYNAMICprerequisites!N$1,"")))</f>
        <v/>
      </c>
      <c r="O80" s="219" t="str">
        <f>IF(MASTERprerequisitesMATRIX!J77=1,DYNAMICprerequisites!O$3,IF(MASTERprerequisitesMATRIX!J77=2,DYNAMICprerequisites!O$2,IF(MASTERprerequisitesMATRIX!J77=3,DYNAMICprerequisites!O$1,"")))</f>
        <v/>
      </c>
      <c r="P80" s="219" t="str">
        <f>IF(MASTERprerequisitesMATRIX!K77=1,DYNAMICprerequisites!P$3,IF(MASTERprerequisitesMATRIX!K77=2,DYNAMICprerequisites!P$2,IF(MASTERprerequisitesMATRIX!K77=3,DYNAMICprerequisites!P$1,"")))</f>
        <v/>
      </c>
      <c r="Q80" s="219" t="str">
        <f>IF(MASTERprerequisitesMATRIX!L77=1,DYNAMICprerequisites!Q$3,IF(MASTERprerequisitesMATRIX!L77=2,DYNAMICprerequisites!Q$2,IF(MASTERprerequisitesMATRIX!L77=3,DYNAMICprerequisites!Q$1,"")))</f>
        <v/>
      </c>
      <c r="R80" s="219" t="str">
        <f>IF(MASTERprerequisitesMATRIX!M77=1,DYNAMICprerequisites!R$3,IF(MASTERprerequisitesMATRIX!M77=2,DYNAMICprerequisites!R$2,IF(MASTERprerequisitesMATRIX!M77=3,DYNAMICprerequisites!R$1,"")))</f>
        <v/>
      </c>
      <c r="S80" s="219" t="str">
        <f>IF(MASTERprerequisitesMATRIX!N77=1,DYNAMICprerequisites!S$3,IF(MASTERprerequisitesMATRIX!N77=2,DYNAMICprerequisites!S$2,IF(MASTERprerequisitesMATRIX!N77=3,DYNAMICprerequisites!S$1,"")))</f>
        <v/>
      </c>
      <c r="T80" s="219" t="str">
        <f>IF(MASTERprerequisitesMATRIX!O77=1,DYNAMICprerequisites!T$3,IF(MASTERprerequisitesMATRIX!O77=2,DYNAMICprerequisites!T$2,IF(MASTERprerequisitesMATRIX!O77=3,DYNAMICprerequisites!T$1,"")))</f>
        <v/>
      </c>
      <c r="U80" s="219" t="str">
        <f>IF(MASTERprerequisitesMATRIX!P77=1,DYNAMICprerequisites!U$3,IF(MASTERprerequisitesMATRIX!P77=2,DYNAMICprerequisites!U$2,IF(MASTERprerequisitesMATRIX!P77=3,DYNAMICprerequisites!U$1,"")))</f>
        <v/>
      </c>
      <c r="V80" s="219" t="str">
        <f>IF(MASTERprerequisitesMATRIX!Q77=1,DYNAMICprerequisites!V$3,IF(MASTERprerequisitesMATRIX!Q77=2,DYNAMICprerequisites!V$2,IF(MASTERprerequisitesMATRIX!Q77=3,DYNAMICprerequisites!V$1,"")))</f>
        <v/>
      </c>
      <c r="W80" s="219" t="str">
        <f>IF(MASTERprerequisitesMATRIX!R77=1,DYNAMICprerequisites!W$3,IF(MASTERprerequisitesMATRIX!R77=2,DYNAMICprerequisites!W$2,IF(MASTERprerequisitesMATRIX!R77=3,DYNAMICprerequisites!W$1,"")))</f>
        <v/>
      </c>
      <c r="X80" s="219" t="str">
        <f>IF(MASTERprerequisitesMATRIX!S77=1,DYNAMICprerequisites!X$3,IF(MASTERprerequisitesMATRIX!S77=2,DYNAMICprerequisites!X$2,IF(MASTERprerequisitesMATRIX!S77=3,DYNAMICprerequisites!X$1,"")))</f>
        <v/>
      </c>
      <c r="Y80" s="219" t="str">
        <f>IF(MASTERprerequisitesMATRIX!T77=1,DYNAMICprerequisites!Y$3,IF(MASTERprerequisitesMATRIX!T77=2,DYNAMICprerequisites!Y$2,IF(MASTERprerequisitesMATRIX!T77=3,DYNAMICprerequisites!Y$1,"")))</f>
        <v/>
      </c>
      <c r="Z80" s="219" t="str">
        <f>IF(MASTERprerequisitesMATRIX!U77=1,DYNAMICprerequisites!Z$3,IF(MASTERprerequisitesMATRIX!U77=2,DYNAMICprerequisites!Z$2,IF(MASTERprerequisitesMATRIX!U77=3,DYNAMICprerequisites!Z$1,"")))</f>
        <v/>
      </c>
      <c r="AA80" s="219" t="str">
        <f>IF(MASTERprerequisitesMATRIX!V77=1,DYNAMICprerequisites!AA$3,IF(MASTERprerequisitesMATRIX!V77=2,DYNAMICprerequisites!AA$2,IF(MASTERprerequisitesMATRIX!V77=3,DYNAMICprerequisites!AA$1,"")))</f>
        <v/>
      </c>
      <c r="AB80" s="219" t="str">
        <f>IF(MASTERprerequisitesMATRIX!W77=1,DYNAMICprerequisites!AB$3,IF(MASTERprerequisitesMATRIX!W77=2,DYNAMICprerequisites!AB$2,IF(MASTERprerequisitesMATRIX!W77=3,DYNAMICprerequisites!AB$1,"")))</f>
        <v/>
      </c>
      <c r="AC80" s="219" t="str">
        <f>IF(MASTERprerequisitesMATRIX!X77=1,DYNAMICprerequisites!AC$3,IF(MASTERprerequisitesMATRIX!X77=2,DYNAMICprerequisites!AC$2,IF(MASTERprerequisitesMATRIX!X77=3,DYNAMICprerequisites!AC$1,"")))</f>
        <v/>
      </c>
      <c r="AD80" s="219" t="str">
        <f>IF(MASTERprerequisitesMATRIX!Y77=1,DYNAMICprerequisites!AD$3,IF(MASTERprerequisitesMATRIX!Y77=2,DYNAMICprerequisites!AD$2,IF(MASTERprerequisitesMATRIX!Y77=3,DYNAMICprerequisites!AD$1,"")))</f>
        <v/>
      </c>
      <c r="AE80" s="219" t="str">
        <f>IF(MASTERprerequisitesMATRIX!Z77=1,DYNAMICprerequisites!AE$3,IF(MASTERprerequisitesMATRIX!Z77=2,DYNAMICprerequisites!AE$2,IF(MASTERprerequisitesMATRIX!Z77=3,DYNAMICprerequisites!AE$1,"")))</f>
        <v/>
      </c>
      <c r="AF80" s="219" t="str">
        <f>IF(MASTERprerequisitesMATRIX!AA77=1,DYNAMICprerequisites!AF$3,IF(MASTERprerequisitesMATRIX!AA77=2,DYNAMICprerequisites!AF$2,IF(MASTERprerequisitesMATRIX!AA77=3,DYNAMICprerequisites!AF$1,"")))</f>
        <v/>
      </c>
      <c r="AG80" s="219" t="str">
        <f>IF(MASTERprerequisitesMATRIX!AB77=1,DYNAMICprerequisites!AG$3,IF(MASTERprerequisitesMATRIX!AB77=2,DYNAMICprerequisites!AG$2,IF(MASTERprerequisitesMATRIX!AB77=3,DYNAMICprerequisites!AG$1,"")))</f>
        <v/>
      </c>
      <c r="AH80" s="219" t="str">
        <f>IF(MASTERprerequisitesMATRIX!AC77=1,DYNAMICprerequisites!AH$3,IF(MASTERprerequisitesMATRIX!AC77=2,DYNAMICprerequisites!AH$2,IF(MASTERprerequisitesMATRIX!AC77=3,DYNAMICprerequisites!AH$1,"")))</f>
        <v/>
      </c>
      <c r="AI80" s="219" t="str">
        <f>IF(MASTERprerequisitesMATRIX!AD77=1,DYNAMICprerequisites!AI$3,IF(MASTERprerequisitesMATRIX!AD77=2,DYNAMICprerequisites!AI$2,IF(MASTERprerequisitesMATRIX!AD77=3,DYNAMICprerequisites!AI$1,"")))</f>
        <v/>
      </c>
      <c r="AJ80" s="219" t="str">
        <f>IF(MASTERprerequisitesMATRIX!AE77=1,DYNAMICprerequisites!AJ$3,IF(MASTERprerequisitesMATRIX!AE77=2,DYNAMICprerequisites!AJ$2,IF(MASTERprerequisitesMATRIX!AE77=3,DYNAMICprerequisites!AJ$1,"")))</f>
        <v/>
      </c>
      <c r="AK80" s="219" t="str">
        <f>IF(MASTERprerequisitesMATRIX!AF77=1,DYNAMICprerequisites!AK$3,IF(MASTERprerequisitesMATRIX!AF77=2,DYNAMICprerequisites!AK$2,IF(MASTERprerequisitesMATRIX!AF77=3,DYNAMICprerequisites!AK$1,"")))</f>
        <v/>
      </c>
      <c r="AL80" s="219" t="str">
        <f>IF(MASTERprerequisitesMATRIX!AG77=1,DYNAMICprerequisites!AL$3,IF(MASTERprerequisitesMATRIX!AG77=2,DYNAMICprerequisites!AL$2,IF(MASTERprerequisitesMATRIX!AG77=3,DYNAMICprerequisites!AL$1,"")))</f>
        <v/>
      </c>
      <c r="AM80" s="219" t="str">
        <f>IF(MASTERprerequisitesMATRIX!AH77=1,DYNAMICprerequisites!AM$3,IF(MASTERprerequisitesMATRIX!AH77=2,DYNAMICprerequisites!AM$2,IF(MASTERprerequisitesMATRIX!AH77=3,DYNAMICprerequisites!AM$1,"")))</f>
        <v/>
      </c>
      <c r="AN80" s="219" t="str">
        <f>IF(MASTERprerequisitesMATRIX!AI77=1,DYNAMICprerequisites!AN$3,IF(MASTERprerequisitesMATRIX!AI77=2,DYNAMICprerequisites!AN$2,IF(MASTERprerequisitesMATRIX!AI77=3,DYNAMICprerequisites!AN$1,"")))</f>
        <v/>
      </c>
      <c r="AO80" s="219" t="str">
        <f>IF(MASTERprerequisitesMATRIX!AJ77=1,DYNAMICprerequisites!AO$3,IF(MASTERprerequisitesMATRIX!AJ77=2,DYNAMICprerequisites!AO$2,IF(MASTERprerequisitesMATRIX!AJ77=3,DYNAMICprerequisites!AO$1,"")))</f>
        <v/>
      </c>
      <c r="AP80" s="219" t="str">
        <f>IF(MASTERprerequisitesMATRIX!AK77=1,DYNAMICprerequisites!AP$3,IF(MASTERprerequisitesMATRIX!AK77=2,DYNAMICprerequisites!AP$2,IF(MASTERprerequisitesMATRIX!AK77=3,DYNAMICprerequisites!AP$1,"")))</f>
        <v/>
      </c>
      <c r="AQ80" s="219" t="str">
        <f>IF(MASTERprerequisitesMATRIX!AL77=1,DYNAMICprerequisites!AQ$3,IF(MASTERprerequisitesMATRIX!AL77=2,DYNAMICprerequisites!AQ$2,IF(MASTERprerequisitesMATRIX!AL77=3,DYNAMICprerequisites!AQ$1,"")))</f>
        <v/>
      </c>
      <c r="AR80" s="219" t="str">
        <f>IF(MASTERprerequisitesMATRIX!AM77=1,DYNAMICprerequisites!AR$3,IF(MASTERprerequisitesMATRIX!AM77=2,DYNAMICprerequisites!AR$2,IF(MASTERprerequisitesMATRIX!AM77=3,DYNAMICprerequisites!AR$1,"")))</f>
        <v/>
      </c>
      <c r="AS80" s="219" t="str">
        <f>IF(MASTERprerequisitesMATRIX!AN77=1,DYNAMICprerequisites!AS$3,IF(MASTERprerequisitesMATRIX!AN77=2,DYNAMICprerequisites!AS$2,IF(MASTERprerequisitesMATRIX!AN77=3,DYNAMICprerequisites!AS$1,"")))</f>
        <v/>
      </c>
      <c r="AT80" s="219" t="str">
        <f>IF(MASTERprerequisitesMATRIX!AO77=1,DYNAMICprerequisites!AT$3,IF(MASTERprerequisitesMATRIX!AO77=2,DYNAMICprerequisites!AT$2,IF(MASTERprerequisitesMATRIX!AO77=3,DYNAMICprerequisites!AT$1,"")))</f>
        <v/>
      </c>
      <c r="AU80" s="219" t="str">
        <f>IF(MASTERprerequisitesMATRIX!AP77=1,DYNAMICprerequisites!AU$3,IF(MASTERprerequisitesMATRIX!AP77=2,DYNAMICprerequisites!AU$2,IF(MASTERprerequisitesMATRIX!AP77=3,DYNAMICprerequisites!AU$1,"")))</f>
        <v/>
      </c>
      <c r="AV80" s="219" t="str">
        <f>IF(MASTERprerequisitesMATRIX!AQ77=1,DYNAMICprerequisites!AV$3,IF(MASTERprerequisitesMATRIX!AQ77=2,DYNAMICprerequisites!AV$2,IF(MASTERprerequisitesMATRIX!AQ77=3,DYNAMICprerequisites!AV$1,"")))</f>
        <v/>
      </c>
      <c r="AW80" s="219" t="str">
        <f>IF(MASTERprerequisitesMATRIX!AR77=1,DYNAMICprerequisites!AW$3,IF(MASTERprerequisitesMATRIX!AR77=2,DYNAMICprerequisites!AW$2,IF(MASTERprerequisitesMATRIX!AR77=3,DYNAMICprerequisites!AW$1,"")))</f>
        <v/>
      </c>
      <c r="AX80" s="219" t="str">
        <f>IF(MASTERprerequisitesMATRIX!AS77=1,DYNAMICprerequisites!AX$3,IF(MASTERprerequisitesMATRIX!AS77=2,DYNAMICprerequisites!AX$2,IF(MASTERprerequisitesMATRIX!AS77=3,DYNAMICprerequisites!AX$1,"")))</f>
        <v/>
      </c>
      <c r="AY80" s="219" t="str">
        <f>IF(MASTERprerequisitesMATRIX!AT77=1,DYNAMICprerequisites!AY$3,IF(MASTERprerequisitesMATRIX!AT77=2,DYNAMICprerequisites!AY$2,IF(MASTERprerequisitesMATRIX!AT77=3,DYNAMICprerequisites!AY$1,"")))</f>
        <v/>
      </c>
      <c r="AZ80" s="219" t="str">
        <f>IF(MASTERprerequisitesMATRIX!AU77=1,DYNAMICprerequisites!AZ$3,IF(MASTERprerequisitesMATRIX!AU77=2,DYNAMICprerequisites!AZ$2,IF(MASTERprerequisitesMATRIX!AU77=3,DYNAMICprerequisites!AZ$1,"")))</f>
        <v/>
      </c>
      <c r="BA80" s="219" t="str">
        <f>IF(MASTERprerequisitesMATRIX!AV77=1,DYNAMICprerequisites!BA$3,IF(MASTERprerequisitesMATRIX!AV77=2,DYNAMICprerequisites!BA$2,IF(MASTERprerequisitesMATRIX!AV77=3,DYNAMICprerequisites!BA$1,"")))</f>
        <v/>
      </c>
      <c r="BB80" s="219" t="str">
        <f>IF(MASTERprerequisitesMATRIX!AW77=1,DYNAMICprerequisites!BB$3,IF(MASTERprerequisitesMATRIX!AW77=2,DYNAMICprerequisites!BB$2,IF(MASTERprerequisitesMATRIX!AW77=3,DYNAMICprerequisites!BB$1,"")))</f>
        <v/>
      </c>
      <c r="BC80" s="219" t="str">
        <f>IF(MASTERprerequisitesMATRIX!AX77=1,DYNAMICprerequisites!BC$3,IF(MASTERprerequisitesMATRIX!AX77=2,DYNAMICprerequisites!BC$2,IF(MASTERprerequisitesMATRIX!AX77=3,DYNAMICprerequisites!BC$1,"")))</f>
        <v/>
      </c>
      <c r="BD80" s="219" t="str">
        <f>IF(MASTERprerequisitesMATRIX!AY77=1,DYNAMICprerequisites!BD$3,IF(MASTERprerequisitesMATRIX!AY77=2,DYNAMICprerequisites!BD$2,IF(MASTERprerequisitesMATRIX!AY77=3,DYNAMICprerequisites!BD$1,"")))</f>
        <v/>
      </c>
      <c r="BE80" s="219" t="str">
        <f>IF(MASTERprerequisitesMATRIX!AZ77=1,DYNAMICprerequisites!BE$3,IF(MASTERprerequisitesMATRIX!AZ77=2,DYNAMICprerequisites!BE$2,IF(MASTERprerequisitesMATRIX!AZ77=3,DYNAMICprerequisites!BE$1,"")))</f>
        <v/>
      </c>
      <c r="BF80" s="219" t="str">
        <f>IF(MASTERprerequisitesMATRIX!BA77=1,DYNAMICprerequisites!BF$3,IF(MASTERprerequisitesMATRIX!BA77=2,DYNAMICprerequisites!BF$2,IF(MASTERprerequisitesMATRIX!BA77=3,DYNAMICprerequisites!BF$1,"")))</f>
        <v/>
      </c>
      <c r="BG80" s="219" t="str">
        <f>IF(MASTERprerequisitesMATRIX!BB77=1,DYNAMICprerequisites!BG$3,IF(MASTERprerequisitesMATRIX!BB77=2,DYNAMICprerequisites!BG$2,IF(MASTERprerequisitesMATRIX!BB77=3,DYNAMICprerequisites!BG$1,"")))</f>
        <v/>
      </c>
      <c r="BH80" s="219" t="str">
        <f>IF(MASTERprerequisitesMATRIX!BC77=1,DYNAMICprerequisites!BH$3,IF(MASTERprerequisitesMATRIX!BC77=2,DYNAMICprerequisites!BH$2,IF(MASTERprerequisitesMATRIX!BC77=3,DYNAMICprerequisites!BH$1,"")))</f>
        <v/>
      </c>
      <c r="BI80" s="219" t="str">
        <f>IF(MASTERprerequisitesMATRIX!BD77=1,DYNAMICprerequisites!BI$3,IF(MASTERprerequisitesMATRIX!BD77=2,DYNAMICprerequisites!BI$2,IF(MASTERprerequisitesMATRIX!BD77=3,DYNAMICprerequisites!BI$1,"")))</f>
        <v/>
      </c>
      <c r="BJ80" s="219" t="str">
        <f>IF(MASTERprerequisitesMATRIX!BE77=1,DYNAMICprerequisites!BJ$3,IF(MASTERprerequisitesMATRIX!BE77=2,DYNAMICprerequisites!BJ$2,IF(MASTERprerequisitesMATRIX!BE77=3,DYNAMICprerequisites!BJ$1,"")))</f>
        <v/>
      </c>
      <c r="BK80" s="219" t="str">
        <f>IF(MASTERprerequisitesMATRIX!BF77=1,DYNAMICprerequisites!BK$3,IF(MASTERprerequisitesMATRIX!BF77=2,DYNAMICprerequisites!BK$2,IF(MASTERprerequisitesMATRIX!BF77=3,DYNAMICprerequisites!BK$1,"")))</f>
        <v/>
      </c>
      <c r="BL80" s="219" t="str">
        <f>IF(MASTERprerequisitesMATRIX!BG77=1,DYNAMICprerequisites!BL$3,IF(MASTERprerequisitesMATRIX!BG77=2,DYNAMICprerequisites!BL$2,IF(MASTERprerequisitesMATRIX!BG77=3,DYNAMICprerequisites!BL$1,"")))</f>
        <v/>
      </c>
      <c r="BM80" s="219" t="str">
        <f>IF(MASTERprerequisitesMATRIX!BH77=1,DYNAMICprerequisites!BM$3,IF(MASTERprerequisitesMATRIX!BH77=2,DYNAMICprerequisites!BM$2,IF(MASTERprerequisitesMATRIX!BH77=3,DYNAMICprerequisites!BM$1,"")))</f>
        <v/>
      </c>
      <c r="BN80" s="219" t="str">
        <f>IF(MASTERprerequisitesMATRIX!BI77=1,DYNAMICprerequisites!BN$3,IF(MASTERprerequisitesMATRIX!BI77=2,DYNAMICprerequisites!BN$2,IF(MASTERprerequisitesMATRIX!BI77=3,DYNAMICprerequisites!BN$1,"")))</f>
        <v/>
      </c>
      <c r="BO80" s="219" t="str">
        <f>IF(MASTERprerequisitesMATRIX!BJ77=1,DYNAMICprerequisites!BO$3,IF(MASTERprerequisitesMATRIX!BJ77=2,DYNAMICprerequisites!BO$2,IF(MASTERprerequisitesMATRIX!BJ77=3,DYNAMICprerequisites!BO$1,"")))</f>
        <v/>
      </c>
      <c r="BP80" s="219" t="str">
        <f>IF(MASTERprerequisitesMATRIX!BK77=1,DYNAMICprerequisites!BP$3,IF(MASTERprerequisitesMATRIX!BK77=2,DYNAMICprerequisites!BP$2,IF(MASTERprerequisitesMATRIX!BK77=3,DYNAMICprerequisites!BP$1,"")))</f>
        <v/>
      </c>
      <c r="BQ80" s="219" t="str">
        <f>IF(MASTERprerequisitesMATRIX!BL77=1,DYNAMICprerequisites!BQ$3,IF(MASTERprerequisitesMATRIX!BL77=2,DYNAMICprerequisites!BQ$2,IF(MASTERprerequisitesMATRIX!BL77=3,DYNAMICprerequisites!BQ$1,"")))</f>
        <v/>
      </c>
      <c r="BR80" s="219" t="str">
        <f>IF(MASTERprerequisitesMATRIX!BM77=1,DYNAMICprerequisites!BR$3,IF(MASTERprerequisitesMATRIX!BM77=2,DYNAMICprerequisites!BR$2,IF(MASTERprerequisitesMATRIX!BM77=3,DYNAMICprerequisites!BR$1,"")))</f>
        <v/>
      </c>
      <c r="BS80" s="219" t="str">
        <f>IF(MASTERprerequisitesMATRIX!BN77=1,DYNAMICprerequisites!BS$3,IF(MASTERprerequisitesMATRIX!BN77=2,DYNAMICprerequisites!BS$2,IF(MASTERprerequisitesMATRIX!BN77=3,DYNAMICprerequisites!BS$1,"")))</f>
        <v/>
      </c>
      <c r="BT80" s="219" t="str">
        <f>IF(MASTERprerequisitesMATRIX!BO77=1,DYNAMICprerequisites!BT$3,IF(MASTERprerequisitesMATRIX!BO77=2,DYNAMICprerequisites!BT$2,IF(MASTERprerequisitesMATRIX!BO77=3,DYNAMICprerequisites!BT$1,"")))</f>
        <v/>
      </c>
      <c r="BU80" s="219" t="str">
        <f>IF(MASTERprerequisitesMATRIX!BP77=1,DYNAMICprerequisites!BU$3,IF(MASTERprerequisitesMATRIX!BP77=2,DYNAMICprerequisites!BU$2,IF(MASTERprerequisitesMATRIX!BP77=3,DYNAMICprerequisites!BU$1,"")))</f>
        <v/>
      </c>
      <c r="BV80" s="219" t="str">
        <f>IF(MASTERprerequisitesMATRIX!BQ77=1,DYNAMICprerequisites!BV$3,IF(MASTERprerequisitesMATRIX!BQ77=2,DYNAMICprerequisites!BV$2,IF(MASTERprerequisitesMATRIX!BQ77=3,DYNAMICprerequisites!BV$1,"")))</f>
        <v/>
      </c>
      <c r="BW80" s="219" t="str">
        <f>IF(MASTERprerequisitesMATRIX!BR77=1,DYNAMICprerequisites!BW$3,IF(MASTERprerequisitesMATRIX!BR77=2,DYNAMICprerequisites!BW$2,IF(MASTERprerequisitesMATRIX!BR77=3,DYNAMICprerequisites!BW$1,"")))</f>
        <v/>
      </c>
      <c r="BX80" s="219" t="str">
        <f>IF(MASTERprerequisitesMATRIX!BS77=1,DYNAMICprerequisites!BX$3,IF(MASTERprerequisitesMATRIX!BS77=2,DYNAMICprerequisites!BX$2,IF(MASTERprerequisitesMATRIX!BS77=3,DYNAMICprerequisites!BX$1,"")))</f>
        <v/>
      </c>
      <c r="BY80" s="219" t="str">
        <f>IF(MASTERprerequisitesMATRIX!BT77=1,DYNAMICprerequisites!BY$3,IF(MASTERprerequisitesMATRIX!BT77=2,DYNAMICprerequisites!BY$2,IF(MASTERprerequisitesMATRIX!BT77=3,DYNAMICprerequisites!BY$1,"")))</f>
        <v/>
      </c>
      <c r="BZ80" s="219" t="str">
        <f>IF(MASTERprerequisitesMATRIX!BU77=1,DYNAMICprerequisites!BZ$3,IF(MASTERprerequisitesMATRIX!BU77=2,DYNAMICprerequisites!BZ$2,IF(MASTERprerequisitesMATRIX!BU77=3,DYNAMICprerequisites!BZ$1,"")))</f>
        <v/>
      </c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  <c r="EM80" s="219"/>
      <c r="EN80" s="219"/>
      <c r="EO80" s="219"/>
      <c r="EP80" s="219"/>
      <c r="EQ80" s="219"/>
      <c r="ER80" s="219"/>
      <c r="ES80" s="219"/>
      <c r="ET80" s="219"/>
      <c r="EU80" s="219"/>
      <c r="EV80" s="219"/>
      <c r="EW80" s="219"/>
      <c r="EX80" s="219"/>
      <c r="EY80" s="219"/>
      <c r="EZ80" s="219"/>
      <c r="FA80" s="219"/>
      <c r="FB80" s="219"/>
      <c r="FC80" s="219"/>
      <c r="FD80" s="219"/>
      <c r="FE80" s="219"/>
      <c r="FF80" s="219"/>
      <c r="FG80" s="219"/>
      <c r="FH80" s="219"/>
      <c r="FI80" s="219"/>
      <c r="FJ80" s="219"/>
      <c r="FK80" s="219"/>
      <c r="FL80" s="219"/>
      <c r="FM80" s="219"/>
      <c r="FN80" s="219"/>
      <c r="FO80" s="219"/>
      <c r="FP80" s="219"/>
      <c r="FQ80" s="219"/>
      <c r="FR80" s="219"/>
      <c r="FS80" s="219"/>
      <c r="FT80" s="219"/>
      <c r="FU80" s="219"/>
      <c r="FV80" s="219"/>
      <c r="FW80" s="219"/>
      <c r="FX80" s="219"/>
      <c r="FY80" s="219"/>
      <c r="FZ80" s="219"/>
      <c r="GA80" s="219"/>
      <c r="GB80" s="219"/>
      <c r="GC80" s="219"/>
      <c r="GD80" s="219"/>
      <c r="GE80" s="219"/>
      <c r="GF80" s="219"/>
      <c r="GG80" s="219"/>
      <c r="GH80" s="219"/>
      <c r="GI80" s="219"/>
      <c r="GJ80" s="219"/>
      <c r="GK80" s="219"/>
      <c r="GL80" s="219"/>
      <c r="GM80" s="219"/>
      <c r="GN80" s="219"/>
      <c r="GO80" s="219"/>
      <c r="GP80" s="219"/>
      <c r="GQ80" s="219"/>
      <c r="GR80" s="219"/>
      <c r="GS80" s="219"/>
      <c r="GT80" s="219"/>
      <c r="GU80" s="219"/>
      <c r="GV80" s="219"/>
      <c r="GW80" s="219"/>
      <c r="GX80" s="219"/>
      <c r="GY80" s="219"/>
      <c r="GZ80" s="219"/>
      <c r="HA80" s="219"/>
      <c r="HB80" s="219"/>
      <c r="HC80" s="219"/>
      <c r="HD80" s="219"/>
      <c r="HE80" s="219"/>
      <c r="HF80" s="219"/>
      <c r="HG80" s="219"/>
      <c r="HH80" s="219"/>
      <c r="HI80" s="219"/>
      <c r="HJ80" s="219"/>
      <c r="HK80" s="219"/>
      <c r="HL80" s="219"/>
      <c r="HM80" s="219"/>
      <c r="HN80" s="219"/>
      <c r="HO80" s="219"/>
      <c r="HP80" s="219"/>
      <c r="HQ80" s="219"/>
      <c r="HR80" s="219"/>
      <c r="HS80" s="219"/>
      <c r="HT80" s="219"/>
      <c r="HU80" s="219"/>
      <c r="HV80" s="219"/>
      <c r="HW80" s="219"/>
      <c r="HX80" s="219"/>
      <c r="HY80" s="219"/>
      <c r="HZ80" s="219"/>
      <c r="IA80" s="219"/>
      <c r="IB80" s="219"/>
      <c r="IC80" s="219"/>
      <c r="ID80" s="219"/>
      <c r="IE80" s="219"/>
      <c r="IF80" s="219"/>
      <c r="IG80" s="219"/>
      <c r="IH80" s="219"/>
      <c r="II80" s="219"/>
      <c r="IJ80" s="219"/>
      <c r="IK80" s="219"/>
      <c r="IL80" s="219"/>
      <c r="IM80" s="219"/>
      <c r="IN80" s="219"/>
      <c r="IO80" s="219"/>
      <c r="IP80" s="219"/>
      <c r="IQ80" s="219"/>
      <c r="IR80" s="219"/>
      <c r="IS80" s="219"/>
      <c r="IT80" s="219"/>
      <c r="IU80" s="219"/>
      <c r="IV80" s="219"/>
      <c r="IW80" s="219"/>
      <c r="IX80" s="219"/>
      <c r="IY80" s="219"/>
      <c r="IZ80" s="219"/>
      <c r="JA80" s="219"/>
      <c r="JB80" s="219"/>
      <c r="JC80" s="219"/>
      <c r="JD80" s="219"/>
      <c r="JE80" s="219"/>
      <c r="JF80" s="219"/>
      <c r="JG80" s="219"/>
      <c r="JH80" s="219"/>
      <c r="JI80" s="219"/>
      <c r="JJ80" s="219"/>
      <c r="JK80" s="219"/>
      <c r="JL80" s="219"/>
      <c r="JM80" s="219"/>
      <c r="JN80" s="219"/>
      <c r="JO80" s="219"/>
      <c r="JP80" s="219"/>
      <c r="JQ80" s="219"/>
      <c r="JR80" s="219"/>
      <c r="JS80" s="219"/>
      <c r="JT80" s="219"/>
      <c r="JU80" s="219"/>
      <c r="JV80" s="219"/>
      <c r="JW80" s="219"/>
      <c r="JX80" s="219"/>
      <c r="JY80" s="219"/>
      <c r="JZ80" s="219"/>
      <c r="KA80" s="219"/>
      <c r="KB80" s="219"/>
      <c r="KC80" s="219"/>
      <c r="KD80" s="219"/>
      <c r="KE80" s="219"/>
      <c r="KF80" s="219"/>
      <c r="KG80" s="219"/>
      <c r="KH80" s="219"/>
      <c r="KI80" s="219"/>
      <c r="KJ80" s="219"/>
      <c r="KK80" s="219"/>
      <c r="KL80" s="219"/>
      <c r="KM80" s="219"/>
      <c r="KN80" s="219"/>
      <c r="KO80" s="219"/>
      <c r="KP80" s="219"/>
      <c r="KQ80" s="219"/>
      <c r="KR80" s="219"/>
      <c r="KS80" s="219"/>
      <c r="KT80" s="219"/>
      <c r="KU80" s="219"/>
      <c r="KV80" s="219"/>
      <c r="KW80" s="219"/>
      <c r="KX80" s="219"/>
      <c r="KY80" s="219"/>
      <c r="KZ80" s="219"/>
      <c r="LA80" s="219"/>
      <c r="LB80" s="219"/>
      <c r="LC80" s="219"/>
      <c r="LD80" s="219"/>
      <c r="LE80" s="219"/>
    </row>
    <row r="81" spans="1:317" x14ac:dyDescent="0.25">
      <c r="A81" s="214" t="str">
        <f t="shared" si="13"/>
        <v>HUM 255</v>
      </c>
      <c r="B81" s="214" t="str">
        <f t="shared" si="14"/>
        <v>N/A</v>
      </c>
      <c r="C81" s="214" t="str">
        <f t="shared" si="15"/>
        <v>Art History Survey II</v>
      </c>
      <c r="D81" s="214" t="str">
        <f t="shared" si="16"/>
        <v>None</v>
      </c>
      <c r="E81" s="214" t="str">
        <f t="shared" si="17"/>
        <v/>
      </c>
      <c r="F81" s="211" t="str">
        <f>MASTERprerequisitesMATRIX!A78</f>
        <v>HUM 255</v>
      </c>
      <c r="G81" s="211" t="str">
        <f>MASTERprerequisitesMATRIX!B78</f>
        <v>N/A</v>
      </c>
      <c r="H81" s="211" t="str">
        <f>MASTERprerequisitesMATRIX!C78</f>
        <v>Art History Survey II</v>
      </c>
      <c r="I81" s="211" t="str">
        <f>MASTERprerequisitesMATRIX!D78</f>
        <v>None</v>
      </c>
      <c r="J81" s="218" t="str">
        <f>IF(MASTERprerequisitesMATRIX!E78=1,DYNAMICprerequisites!J$3,IF(MASTERprerequisitesMATRIX!E78=2,DYNAMICprerequisites!J$2,IF(MASTERprerequisitesMATRIX!E78=3,DYNAMICprerequisites!J$1,"")))</f>
        <v/>
      </c>
      <c r="K81" s="219" t="str">
        <f>IF(MASTERprerequisitesMATRIX!F78=1,DYNAMICprerequisites!K$3,IF(MASTERprerequisitesMATRIX!F78=2,DYNAMICprerequisites!K$2,IF(MASTERprerequisitesMATRIX!F78=3,DYNAMICprerequisites!K$1,"")))</f>
        <v/>
      </c>
      <c r="L81" s="219" t="str">
        <f>IF(MASTERprerequisitesMATRIX!G78=1,DYNAMICprerequisites!L$3,IF(MASTERprerequisitesMATRIX!G78=2,DYNAMICprerequisites!L$2,IF(MASTERprerequisitesMATRIX!G78=3,DYNAMICprerequisites!L$1,"")))</f>
        <v/>
      </c>
      <c r="M81" s="219" t="str">
        <f>IF(MASTERprerequisitesMATRIX!H78=1,DYNAMICprerequisites!M$3,IF(MASTERprerequisitesMATRIX!H78=2,DYNAMICprerequisites!M$2,IF(MASTERprerequisitesMATRIX!H78=3,DYNAMICprerequisites!M$1,"")))</f>
        <v/>
      </c>
      <c r="N81" s="219" t="str">
        <f>IF(MASTERprerequisitesMATRIX!I78=1,DYNAMICprerequisites!N$3,IF(MASTERprerequisitesMATRIX!I78=2,DYNAMICprerequisites!N$2,IF(MASTERprerequisitesMATRIX!I78=3,DYNAMICprerequisites!N$1,"")))</f>
        <v/>
      </c>
      <c r="O81" s="219" t="str">
        <f>IF(MASTERprerequisitesMATRIX!J78=1,DYNAMICprerequisites!O$3,IF(MASTERprerequisitesMATRIX!J78=2,DYNAMICprerequisites!O$2,IF(MASTERprerequisitesMATRIX!J78=3,DYNAMICprerequisites!O$1,"")))</f>
        <v/>
      </c>
      <c r="P81" s="219" t="str">
        <f>IF(MASTERprerequisitesMATRIX!K78=1,DYNAMICprerequisites!P$3,IF(MASTERprerequisitesMATRIX!K78=2,DYNAMICprerequisites!P$2,IF(MASTERprerequisitesMATRIX!K78=3,DYNAMICprerequisites!P$1,"")))</f>
        <v/>
      </c>
      <c r="Q81" s="219" t="str">
        <f>IF(MASTERprerequisitesMATRIX!L78=1,DYNAMICprerequisites!Q$3,IF(MASTERprerequisitesMATRIX!L78=2,DYNAMICprerequisites!Q$2,IF(MASTERprerequisitesMATRIX!L78=3,DYNAMICprerequisites!Q$1,"")))</f>
        <v/>
      </c>
      <c r="R81" s="219" t="str">
        <f>IF(MASTERprerequisitesMATRIX!M78=1,DYNAMICprerequisites!R$3,IF(MASTERprerequisitesMATRIX!M78=2,DYNAMICprerequisites!R$2,IF(MASTERprerequisitesMATRIX!M78=3,DYNAMICprerequisites!R$1,"")))</f>
        <v/>
      </c>
      <c r="S81" s="219" t="str">
        <f>IF(MASTERprerequisitesMATRIX!N78=1,DYNAMICprerequisites!S$3,IF(MASTERprerequisitesMATRIX!N78=2,DYNAMICprerequisites!S$2,IF(MASTERprerequisitesMATRIX!N78=3,DYNAMICprerequisites!S$1,"")))</f>
        <v/>
      </c>
      <c r="T81" s="219" t="str">
        <f>IF(MASTERprerequisitesMATRIX!O78=1,DYNAMICprerequisites!T$3,IF(MASTERprerequisitesMATRIX!O78=2,DYNAMICprerequisites!T$2,IF(MASTERprerequisitesMATRIX!O78=3,DYNAMICprerequisites!T$1,"")))</f>
        <v/>
      </c>
      <c r="U81" s="219" t="str">
        <f>IF(MASTERprerequisitesMATRIX!P78=1,DYNAMICprerequisites!U$3,IF(MASTERprerequisitesMATRIX!P78=2,DYNAMICprerequisites!U$2,IF(MASTERprerequisitesMATRIX!P78=3,DYNAMICprerequisites!U$1,"")))</f>
        <v/>
      </c>
      <c r="V81" s="219" t="str">
        <f>IF(MASTERprerequisitesMATRIX!Q78=1,DYNAMICprerequisites!V$3,IF(MASTERprerequisitesMATRIX!Q78=2,DYNAMICprerequisites!V$2,IF(MASTERprerequisitesMATRIX!Q78=3,DYNAMICprerequisites!V$1,"")))</f>
        <v/>
      </c>
      <c r="W81" s="219" t="str">
        <f>IF(MASTERprerequisitesMATRIX!R78=1,DYNAMICprerequisites!W$3,IF(MASTERprerequisitesMATRIX!R78=2,DYNAMICprerequisites!W$2,IF(MASTERprerequisitesMATRIX!R78=3,DYNAMICprerequisites!W$1,"")))</f>
        <v/>
      </c>
      <c r="X81" s="219" t="str">
        <f>IF(MASTERprerequisitesMATRIX!S78=1,DYNAMICprerequisites!X$3,IF(MASTERprerequisitesMATRIX!S78=2,DYNAMICprerequisites!X$2,IF(MASTERprerequisitesMATRIX!S78=3,DYNAMICprerequisites!X$1,"")))</f>
        <v/>
      </c>
      <c r="Y81" s="219" t="str">
        <f>IF(MASTERprerequisitesMATRIX!T78=1,DYNAMICprerequisites!Y$3,IF(MASTERprerequisitesMATRIX!T78=2,DYNAMICprerequisites!Y$2,IF(MASTERprerequisitesMATRIX!T78=3,DYNAMICprerequisites!Y$1,"")))</f>
        <v/>
      </c>
      <c r="Z81" s="219" t="str">
        <f>IF(MASTERprerequisitesMATRIX!U78=1,DYNAMICprerequisites!Z$3,IF(MASTERprerequisitesMATRIX!U78=2,DYNAMICprerequisites!Z$2,IF(MASTERprerequisitesMATRIX!U78=3,DYNAMICprerequisites!Z$1,"")))</f>
        <v/>
      </c>
      <c r="AA81" s="219" t="str">
        <f>IF(MASTERprerequisitesMATRIX!V78=1,DYNAMICprerequisites!AA$3,IF(MASTERprerequisitesMATRIX!V78=2,DYNAMICprerequisites!AA$2,IF(MASTERprerequisitesMATRIX!V78=3,DYNAMICprerequisites!AA$1,"")))</f>
        <v/>
      </c>
      <c r="AB81" s="219" t="str">
        <f>IF(MASTERprerequisitesMATRIX!W78=1,DYNAMICprerequisites!AB$3,IF(MASTERprerequisitesMATRIX!W78=2,DYNAMICprerequisites!AB$2,IF(MASTERprerequisitesMATRIX!W78=3,DYNAMICprerequisites!AB$1,"")))</f>
        <v/>
      </c>
      <c r="AC81" s="219" t="str">
        <f>IF(MASTERprerequisitesMATRIX!X78=1,DYNAMICprerequisites!AC$3,IF(MASTERprerequisitesMATRIX!X78=2,DYNAMICprerequisites!AC$2,IF(MASTERprerequisitesMATRIX!X78=3,DYNAMICprerequisites!AC$1,"")))</f>
        <v/>
      </c>
      <c r="AD81" s="219" t="str">
        <f>IF(MASTERprerequisitesMATRIX!Y78=1,DYNAMICprerequisites!AD$3,IF(MASTERprerequisitesMATRIX!Y78=2,DYNAMICprerequisites!AD$2,IF(MASTERprerequisitesMATRIX!Y78=3,DYNAMICprerequisites!AD$1,"")))</f>
        <v/>
      </c>
      <c r="AE81" s="219" t="str">
        <f>IF(MASTERprerequisitesMATRIX!Z78=1,DYNAMICprerequisites!AE$3,IF(MASTERprerequisitesMATRIX!Z78=2,DYNAMICprerequisites!AE$2,IF(MASTERprerequisitesMATRIX!Z78=3,DYNAMICprerequisites!AE$1,"")))</f>
        <v/>
      </c>
      <c r="AF81" s="219" t="str">
        <f>IF(MASTERprerequisitesMATRIX!AA78=1,DYNAMICprerequisites!AF$3,IF(MASTERprerequisitesMATRIX!AA78=2,DYNAMICprerequisites!AF$2,IF(MASTERprerequisitesMATRIX!AA78=3,DYNAMICprerequisites!AF$1,"")))</f>
        <v/>
      </c>
      <c r="AG81" s="219" t="str">
        <f>IF(MASTERprerequisitesMATRIX!AB78=1,DYNAMICprerequisites!AG$3,IF(MASTERprerequisitesMATRIX!AB78=2,DYNAMICprerequisites!AG$2,IF(MASTERprerequisitesMATRIX!AB78=3,DYNAMICprerequisites!AG$1,"")))</f>
        <v/>
      </c>
      <c r="AH81" s="219" t="str">
        <f>IF(MASTERprerequisitesMATRIX!AC78=1,DYNAMICprerequisites!AH$3,IF(MASTERprerequisitesMATRIX!AC78=2,DYNAMICprerequisites!AH$2,IF(MASTERprerequisitesMATRIX!AC78=3,DYNAMICprerequisites!AH$1,"")))</f>
        <v/>
      </c>
      <c r="AI81" s="219" t="str">
        <f>IF(MASTERprerequisitesMATRIX!AD78=1,DYNAMICprerequisites!AI$3,IF(MASTERprerequisitesMATRIX!AD78=2,DYNAMICprerequisites!AI$2,IF(MASTERprerequisitesMATRIX!AD78=3,DYNAMICprerequisites!AI$1,"")))</f>
        <v/>
      </c>
      <c r="AJ81" s="219" t="str">
        <f>IF(MASTERprerequisitesMATRIX!AE78=1,DYNAMICprerequisites!AJ$3,IF(MASTERprerequisitesMATRIX!AE78=2,DYNAMICprerequisites!AJ$2,IF(MASTERprerequisitesMATRIX!AE78=3,DYNAMICprerequisites!AJ$1,"")))</f>
        <v/>
      </c>
      <c r="AK81" s="219" t="str">
        <f>IF(MASTERprerequisitesMATRIX!AF78=1,DYNAMICprerequisites!AK$3,IF(MASTERprerequisitesMATRIX!AF78=2,DYNAMICprerequisites!AK$2,IF(MASTERprerequisitesMATRIX!AF78=3,DYNAMICprerequisites!AK$1,"")))</f>
        <v/>
      </c>
      <c r="AL81" s="219" t="str">
        <f>IF(MASTERprerequisitesMATRIX!AG78=1,DYNAMICprerequisites!AL$3,IF(MASTERprerequisitesMATRIX!AG78=2,DYNAMICprerequisites!AL$2,IF(MASTERprerequisitesMATRIX!AG78=3,DYNAMICprerequisites!AL$1,"")))</f>
        <v/>
      </c>
      <c r="AM81" s="219" t="str">
        <f>IF(MASTERprerequisitesMATRIX!AH78=1,DYNAMICprerequisites!AM$3,IF(MASTERprerequisitesMATRIX!AH78=2,DYNAMICprerequisites!AM$2,IF(MASTERprerequisitesMATRIX!AH78=3,DYNAMICprerequisites!AM$1,"")))</f>
        <v/>
      </c>
      <c r="AN81" s="219" t="str">
        <f>IF(MASTERprerequisitesMATRIX!AI78=1,DYNAMICprerequisites!AN$3,IF(MASTERprerequisitesMATRIX!AI78=2,DYNAMICprerequisites!AN$2,IF(MASTERprerequisitesMATRIX!AI78=3,DYNAMICprerequisites!AN$1,"")))</f>
        <v/>
      </c>
      <c r="AO81" s="219" t="str">
        <f>IF(MASTERprerequisitesMATRIX!AJ78=1,DYNAMICprerequisites!AO$3,IF(MASTERprerequisitesMATRIX!AJ78=2,DYNAMICprerequisites!AO$2,IF(MASTERprerequisitesMATRIX!AJ78=3,DYNAMICprerequisites!AO$1,"")))</f>
        <v/>
      </c>
      <c r="AP81" s="219" t="str">
        <f>IF(MASTERprerequisitesMATRIX!AK78=1,DYNAMICprerequisites!AP$3,IF(MASTERprerequisitesMATRIX!AK78=2,DYNAMICprerequisites!AP$2,IF(MASTERprerequisitesMATRIX!AK78=3,DYNAMICprerequisites!AP$1,"")))</f>
        <v/>
      </c>
      <c r="AQ81" s="219" t="str">
        <f>IF(MASTERprerequisitesMATRIX!AL78=1,DYNAMICprerequisites!AQ$3,IF(MASTERprerequisitesMATRIX!AL78=2,DYNAMICprerequisites!AQ$2,IF(MASTERprerequisitesMATRIX!AL78=3,DYNAMICprerequisites!AQ$1,"")))</f>
        <v/>
      </c>
      <c r="AR81" s="219" t="str">
        <f>IF(MASTERprerequisitesMATRIX!AM78=1,DYNAMICprerequisites!AR$3,IF(MASTERprerequisitesMATRIX!AM78=2,DYNAMICprerequisites!AR$2,IF(MASTERprerequisitesMATRIX!AM78=3,DYNAMICprerequisites!AR$1,"")))</f>
        <v/>
      </c>
      <c r="AS81" s="219" t="str">
        <f>IF(MASTERprerequisitesMATRIX!AN78=1,DYNAMICprerequisites!AS$3,IF(MASTERprerequisitesMATRIX!AN78=2,DYNAMICprerequisites!AS$2,IF(MASTERprerequisitesMATRIX!AN78=3,DYNAMICprerequisites!AS$1,"")))</f>
        <v/>
      </c>
      <c r="AT81" s="219" t="str">
        <f>IF(MASTERprerequisitesMATRIX!AO78=1,DYNAMICprerequisites!AT$3,IF(MASTERprerequisitesMATRIX!AO78=2,DYNAMICprerequisites!AT$2,IF(MASTERprerequisitesMATRIX!AO78=3,DYNAMICprerequisites!AT$1,"")))</f>
        <v/>
      </c>
      <c r="AU81" s="219" t="str">
        <f>IF(MASTERprerequisitesMATRIX!AP78=1,DYNAMICprerequisites!AU$3,IF(MASTERprerequisitesMATRIX!AP78=2,DYNAMICprerequisites!AU$2,IF(MASTERprerequisitesMATRIX!AP78=3,DYNAMICprerequisites!AU$1,"")))</f>
        <v/>
      </c>
      <c r="AV81" s="219" t="str">
        <f>IF(MASTERprerequisitesMATRIX!AQ78=1,DYNAMICprerequisites!AV$3,IF(MASTERprerequisitesMATRIX!AQ78=2,DYNAMICprerequisites!AV$2,IF(MASTERprerequisitesMATRIX!AQ78=3,DYNAMICprerequisites!AV$1,"")))</f>
        <v/>
      </c>
      <c r="AW81" s="219" t="str">
        <f>IF(MASTERprerequisitesMATRIX!AR78=1,DYNAMICprerequisites!AW$3,IF(MASTERprerequisitesMATRIX!AR78=2,DYNAMICprerequisites!AW$2,IF(MASTERprerequisitesMATRIX!AR78=3,DYNAMICprerequisites!AW$1,"")))</f>
        <v/>
      </c>
      <c r="AX81" s="219" t="str">
        <f>IF(MASTERprerequisitesMATRIX!AS78=1,DYNAMICprerequisites!AX$3,IF(MASTERprerequisitesMATRIX!AS78=2,DYNAMICprerequisites!AX$2,IF(MASTERprerequisitesMATRIX!AS78=3,DYNAMICprerequisites!AX$1,"")))</f>
        <v/>
      </c>
      <c r="AY81" s="219" t="str">
        <f>IF(MASTERprerequisitesMATRIX!AT78=1,DYNAMICprerequisites!AY$3,IF(MASTERprerequisitesMATRIX!AT78=2,DYNAMICprerequisites!AY$2,IF(MASTERprerequisitesMATRIX!AT78=3,DYNAMICprerequisites!AY$1,"")))</f>
        <v/>
      </c>
      <c r="AZ81" s="219" t="str">
        <f>IF(MASTERprerequisitesMATRIX!AU78=1,DYNAMICprerequisites!AZ$3,IF(MASTERprerequisitesMATRIX!AU78=2,DYNAMICprerequisites!AZ$2,IF(MASTERprerequisitesMATRIX!AU78=3,DYNAMICprerequisites!AZ$1,"")))</f>
        <v/>
      </c>
      <c r="BA81" s="219" t="str">
        <f>IF(MASTERprerequisitesMATRIX!AV78=1,DYNAMICprerequisites!BA$3,IF(MASTERprerequisitesMATRIX!AV78=2,DYNAMICprerequisites!BA$2,IF(MASTERprerequisitesMATRIX!AV78=3,DYNAMICprerequisites!BA$1,"")))</f>
        <v/>
      </c>
      <c r="BB81" s="219" t="str">
        <f>IF(MASTERprerequisitesMATRIX!AW78=1,DYNAMICprerequisites!BB$3,IF(MASTERprerequisitesMATRIX!AW78=2,DYNAMICprerequisites!BB$2,IF(MASTERprerequisitesMATRIX!AW78=3,DYNAMICprerequisites!BB$1,"")))</f>
        <v/>
      </c>
      <c r="BC81" s="219" t="str">
        <f>IF(MASTERprerequisitesMATRIX!AX78=1,DYNAMICprerequisites!BC$3,IF(MASTERprerequisitesMATRIX!AX78=2,DYNAMICprerequisites!BC$2,IF(MASTERprerequisitesMATRIX!AX78=3,DYNAMICprerequisites!BC$1,"")))</f>
        <v/>
      </c>
      <c r="BD81" s="219" t="str">
        <f>IF(MASTERprerequisitesMATRIX!AY78=1,DYNAMICprerequisites!BD$3,IF(MASTERprerequisitesMATRIX!AY78=2,DYNAMICprerequisites!BD$2,IF(MASTERprerequisitesMATRIX!AY78=3,DYNAMICprerequisites!BD$1,"")))</f>
        <v/>
      </c>
      <c r="BE81" s="219" t="str">
        <f>IF(MASTERprerequisitesMATRIX!AZ78=1,DYNAMICprerequisites!BE$3,IF(MASTERprerequisitesMATRIX!AZ78=2,DYNAMICprerequisites!BE$2,IF(MASTERprerequisitesMATRIX!AZ78=3,DYNAMICprerequisites!BE$1,"")))</f>
        <v/>
      </c>
      <c r="BF81" s="219" t="str">
        <f>IF(MASTERprerequisitesMATRIX!BA78=1,DYNAMICprerequisites!BF$3,IF(MASTERprerequisitesMATRIX!BA78=2,DYNAMICprerequisites!BF$2,IF(MASTERprerequisitesMATRIX!BA78=3,DYNAMICprerequisites!BF$1,"")))</f>
        <v/>
      </c>
      <c r="BG81" s="219" t="str">
        <f>IF(MASTERprerequisitesMATRIX!BB78=1,DYNAMICprerequisites!BG$3,IF(MASTERprerequisitesMATRIX!BB78=2,DYNAMICprerequisites!BG$2,IF(MASTERprerequisitesMATRIX!BB78=3,DYNAMICprerequisites!BG$1,"")))</f>
        <v/>
      </c>
      <c r="BH81" s="219" t="str">
        <f>IF(MASTERprerequisitesMATRIX!BC78=1,DYNAMICprerequisites!BH$3,IF(MASTERprerequisitesMATRIX!BC78=2,DYNAMICprerequisites!BH$2,IF(MASTERprerequisitesMATRIX!BC78=3,DYNAMICprerequisites!BH$1,"")))</f>
        <v/>
      </c>
      <c r="BI81" s="219" t="str">
        <f>IF(MASTERprerequisitesMATRIX!BD78=1,DYNAMICprerequisites!BI$3,IF(MASTERprerequisitesMATRIX!BD78=2,DYNAMICprerequisites!BI$2,IF(MASTERprerequisitesMATRIX!BD78=3,DYNAMICprerequisites!BI$1,"")))</f>
        <v/>
      </c>
      <c r="BJ81" s="219" t="str">
        <f>IF(MASTERprerequisitesMATRIX!BE78=1,DYNAMICprerequisites!BJ$3,IF(MASTERprerequisitesMATRIX!BE78=2,DYNAMICprerequisites!BJ$2,IF(MASTERprerequisitesMATRIX!BE78=3,DYNAMICprerequisites!BJ$1,"")))</f>
        <v/>
      </c>
      <c r="BK81" s="219" t="str">
        <f>IF(MASTERprerequisitesMATRIX!BF78=1,DYNAMICprerequisites!BK$3,IF(MASTERprerequisitesMATRIX!BF78=2,DYNAMICprerequisites!BK$2,IF(MASTERprerequisitesMATRIX!BF78=3,DYNAMICprerequisites!BK$1,"")))</f>
        <v/>
      </c>
      <c r="BL81" s="219" t="str">
        <f>IF(MASTERprerequisitesMATRIX!BG78=1,DYNAMICprerequisites!BL$3,IF(MASTERprerequisitesMATRIX!BG78=2,DYNAMICprerequisites!BL$2,IF(MASTERprerequisitesMATRIX!BG78=3,DYNAMICprerequisites!BL$1,"")))</f>
        <v/>
      </c>
      <c r="BM81" s="219" t="str">
        <f>IF(MASTERprerequisitesMATRIX!BH78=1,DYNAMICprerequisites!BM$3,IF(MASTERprerequisitesMATRIX!BH78=2,DYNAMICprerequisites!BM$2,IF(MASTERprerequisitesMATRIX!BH78=3,DYNAMICprerequisites!BM$1,"")))</f>
        <v/>
      </c>
      <c r="BN81" s="219" t="str">
        <f>IF(MASTERprerequisitesMATRIX!BI78=1,DYNAMICprerequisites!BN$3,IF(MASTERprerequisitesMATRIX!BI78=2,DYNAMICprerequisites!BN$2,IF(MASTERprerequisitesMATRIX!BI78=3,DYNAMICprerequisites!BN$1,"")))</f>
        <v/>
      </c>
      <c r="BO81" s="219" t="str">
        <f>IF(MASTERprerequisitesMATRIX!BJ78=1,DYNAMICprerequisites!BO$3,IF(MASTERprerequisitesMATRIX!BJ78=2,DYNAMICprerequisites!BO$2,IF(MASTERprerequisitesMATRIX!BJ78=3,DYNAMICprerequisites!BO$1,"")))</f>
        <v/>
      </c>
      <c r="BP81" s="219" t="str">
        <f>IF(MASTERprerequisitesMATRIX!BK78=1,DYNAMICprerequisites!BP$3,IF(MASTERprerequisitesMATRIX!BK78=2,DYNAMICprerequisites!BP$2,IF(MASTERprerequisitesMATRIX!BK78=3,DYNAMICprerequisites!BP$1,"")))</f>
        <v/>
      </c>
      <c r="BQ81" s="219" t="str">
        <f>IF(MASTERprerequisitesMATRIX!BL78=1,DYNAMICprerequisites!BQ$3,IF(MASTERprerequisitesMATRIX!BL78=2,DYNAMICprerequisites!BQ$2,IF(MASTERprerequisitesMATRIX!BL78=3,DYNAMICprerequisites!BQ$1,"")))</f>
        <v/>
      </c>
      <c r="BR81" s="219" t="str">
        <f>IF(MASTERprerequisitesMATRIX!BM78=1,DYNAMICprerequisites!BR$3,IF(MASTERprerequisitesMATRIX!BM78=2,DYNAMICprerequisites!BR$2,IF(MASTERprerequisitesMATRIX!BM78=3,DYNAMICprerequisites!BR$1,"")))</f>
        <v/>
      </c>
      <c r="BS81" s="219" t="str">
        <f>IF(MASTERprerequisitesMATRIX!BN78=1,DYNAMICprerequisites!BS$3,IF(MASTERprerequisitesMATRIX!BN78=2,DYNAMICprerequisites!BS$2,IF(MASTERprerequisitesMATRIX!BN78=3,DYNAMICprerequisites!BS$1,"")))</f>
        <v/>
      </c>
      <c r="BT81" s="219" t="str">
        <f>IF(MASTERprerequisitesMATRIX!BO78=1,DYNAMICprerequisites!BT$3,IF(MASTERprerequisitesMATRIX!BO78=2,DYNAMICprerequisites!BT$2,IF(MASTERprerequisitesMATRIX!BO78=3,DYNAMICprerequisites!BT$1,"")))</f>
        <v/>
      </c>
      <c r="BU81" s="219" t="str">
        <f>IF(MASTERprerequisitesMATRIX!BP78=1,DYNAMICprerequisites!BU$3,IF(MASTERprerequisitesMATRIX!BP78=2,DYNAMICprerequisites!BU$2,IF(MASTERprerequisitesMATRIX!BP78=3,DYNAMICprerequisites!BU$1,"")))</f>
        <v/>
      </c>
      <c r="BV81" s="219" t="str">
        <f>IF(MASTERprerequisitesMATRIX!BQ78=1,DYNAMICprerequisites!BV$3,IF(MASTERprerequisitesMATRIX!BQ78=2,DYNAMICprerequisites!BV$2,IF(MASTERprerequisitesMATRIX!BQ78=3,DYNAMICprerequisites!BV$1,"")))</f>
        <v/>
      </c>
      <c r="BW81" s="219" t="str">
        <f>IF(MASTERprerequisitesMATRIX!BR78=1,DYNAMICprerequisites!BW$3,IF(MASTERprerequisitesMATRIX!BR78=2,DYNAMICprerequisites!BW$2,IF(MASTERprerequisitesMATRIX!BR78=3,DYNAMICprerequisites!BW$1,"")))</f>
        <v/>
      </c>
      <c r="BX81" s="219" t="str">
        <f>IF(MASTERprerequisitesMATRIX!BS78=1,DYNAMICprerequisites!BX$3,IF(MASTERprerequisitesMATRIX!BS78=2,DYNAMICprerequisites!BX$2,IF(MASTERprerequisitesMATRIX!BS78=3,DYNAMICprerequisites!BX$1,"")))</f>
        <v/>
      </c>
      <c r="BY81" s="219" t="str">
        <f>IF(MASTERprerequisitesMATRIX!BT78=1,DYNAMICprerequisites!BY$3,IF(MASTERprerequisitesMATRIX!BT78=2,DYNAMICprerequisites!BY$2,IF(MASTERprerequisitesMATRIX!BT78=3,DYNAMICprerequisites!BY$1,"")))</f>
        <v/>
      </c>
      <c r="BZ81" s="219" t="str">
        <f>IF(MASTERprerequisitesMATRIX!BU78=1,DYNAMICprerequisites!BZ$3,IF(MASTERprerequisitesMATRIX!BU78=2,DYNAMICprerequisites!BZ$2,IF(MASTERprerequisitesMATRIX!BU78=3,DYNAMICprerequisites!BZ$1,"")))</f>
        <v/>
      </c>
      <c r="CA81" s="219"/>
      <c r="CB81" s="219"/>
      <c r="CC81" s="219"/>
      <c r="CD81" s="219"/>
      <c r="CE81" s="219"/>
      <c r="CF81" s="219"/>
      <c r="CG81" s="219"/>
      <c r="CH81" s="219"/>
      <c r="CI81" s="219"/>
      <c r="CJ81" s="219"/>
      <c r="CK81" s="219"/>
      <c r="CL81" s="219"/>
      <c r="CM81" s="219"/>
      <c r="CN81" s="219"/>
      <c r="CO81" s="219"/>
      <c r="CP81" s="219"/>
      <c r="CQ81" s="219"/>
      <c r="CR81" s="219"/>
      <c r="CS81" s="219"/>
      <c r="CT81" s="219"/>
      <c r="CU81" s="219"/>
      <c r="CV81" s="219"/>
      <c r="CW81" s="219"/>
      <c r="CX81" s="219"/>
      <c r="CY81" s="219"/>
      <c r="CZ81" s="219"/>
      <c r="DA81" s="219"/>
      <c r="DB81" s="219"/>
      <c r="DC81" s="219"/>
      <c r="DD81" s="219"/>
      <c r="DE81" s="219"/>
      <c r="DF81" s="219"/>
      <c r="DG81" s="219"/>
      <c r="DH81" s="219"/>
      <c r="DI81" s="219"/>
      <c r="DJ81" s="219"/>
      <c r="DK81" s="219"/>
      <c r="DL81" s="219"/>
      <c r="DM81" s="219"/>
      <c r="DN81" s="219"/>
      <c r="DO81" s="219"/>
      <c r="DP81" s="219"/>
      <c r="DQ81" s="219"/>
      <c r="DR81" s="219"/>
      <c r="DS81" s="219"/>
      <c r="DT81" s="219"/>
      <c r="DU81" s="219"/>
      <c r="DV81" s="219"/>
      <c r="DW81" s="219"/>
      <c r="DX81" s="219"/>
      <c r="DY81" s="219"/>
      <c r="DZ81" s="219"/>
      <c r="EA81" s="219"/>
      <c r="EB81" s="219"/>
      <c r="EC81" s="219"/>
      <c r="ED81" s="219"/>
      <c r="EE81" s="219"/>
      <c r="EF81" s="219"/>
      <c r="EG81" s="219"/>
      <c r="EH81" s="219"/>
      <c r="EI81" s="219"/>
      <c r="EJ81" s="219"/>
      <c r="EK81" s="219"/>
      <c r="EL81" s="219"/>
      <c r="EM81" s="219"/>
      <c r="EN81" s="219"/>
      <c r="EO81" s="219"/>
      <c r="EP81" s="219"/>
      <c r="EQ81" s="219"/>
      <c r="ER81" s="219"/>
      <c r="ES81" s="219"/>
      <c r="ET81" s="219"/>
      <c r="EU81" s="219"/>
      <c r="EV81" s="219"/>
      <c r="EW81" s="219"/>
      <c r="EX81" s="219"/>
      <c r="EY81" s="219"/>
      <c r="EZ81" s="219"/>
      <c r="FA81" s="219"/>
      <c r="FB81" s="219"/>
      <c r="FC81" s="219"/>
      <c r="FD81" s="219"/>
      <c r="FE81" s="219"/>
      <c r="FF81" s="219"/>
      <c r="FG81" s="219"/>
      <c r="FH81" s="219"/>
      <c r="FI81" s="219"/>
      <c r="FJ81" s="219"/>
      <c r="FK81" s="219"/>
      <c r="FL81" s="219"/>
      <c r="FM81" s="219"/>
      <c r="FN81" s="219"/>
      <c r="FO81" s="219"/>
      <c r="FP81" s="219"/>
      <c r="FQ81" s="219"/>
      <c r="FR81" s="219"/>
      <c r="FS81" s="219"/>
      <c r="FT81" s="219"/>
      <c r="FU81" s="219"/>
      <c r="FV81" s="219"/>
      <c r="FW81" s="219"/>
      <c r="FX81" s="219"/>
      <c r="FY81" s="219"/>
      <c r="FZ81" s="219"/>
      <c r="GA81" s="219"/>
      <c r="GB81" s="219"/>
      <c r="GC81" s="219"/>
      <c r="GD81" s="219"/>
      <c r="GE81" s="219"/>
      <c r="GF81" s="219"/>
      <c r="GG81" s="219"/>
      <c r="GH81" s="219"/>
      <c r="GI81" s="219"/>
      <c r="GJ81" s="219"/>
      <c r="GK81" s="219"/>
      <c r="GL81" s="219"/>
      <c r="GM81" s="219"/>
      <c r="GN81" s="219"/>
      <c r="GO81" s="219"/>
      <c r="GP81" s="219"/>
      <c r="GQ81" s="219"/>
      <c r="GR81" s="219"/>
      <c r="GS81" s="219"/>
      <c r="GT81" s="219"/>
      <c r="GU81" s="219"/>
      <c r="GV81" s="219"/>
      <c r="GW81" s="219"/>
      <c r="GX81" s="219"/>
      <c r="GY81" s="219"/>
      <c r="GZ81" s="219"/>
      <c r="HA81" s="219"/>
      <c r="HB81" s="219"/>
      <c r="HC81" s="219"/>
      <c r="HD81" s="219"/>
      <c r="HE81" s="219"/>
      <c r="HF81" s="219"/>
      <c r="HG81" s="219"/>
      <c r="HH81" s="219"/>
      <c r="HI81" s="219"/>
      <c r="HJ81" s="219"/>
      <c r="HK81" s="219"/>
      <c r="HL81" s="219"/>
      <c r="HM81" s="219"/>
      <c r="HN81" s="219"/>
      <c r="HO81" s="219"/>
      <c r="HP81" s="219"/>
      <c r="HQ81" s="219"/>
      <c r="HR81" s="219"/>
      <c r="HS81" s="219"/>
      <c r="HT81" s="219"/>
      <c r="HU81" s="219"/>
      <c r="HV81" s="219"/>
      <c r="HW81" s="219"/>
      <c r="HX81" s="219"/>
      <c r="HY81" s="219"/>
      <c r="HZ81" s="219"/>
      <c r="IA81" s="219"/>
      <c r="IB81" s="219"/>
      <c r="IC81" s="219"/>
      <c r="ID81" s="219"/>
      <c r="IE81" s="219"/>
      <c r="IF81" s="219"/>
      <c r="IG81" s="219"/>
      <c r="IH81" s="219"/>
      <c r="II81" s="219"/>
      <c r="IJ81" s="219"/>
      <c r="IK81" s="219"/>
      <c r="IL81" s="219"/>
      <c r="IM81" s="219"/>
      <c r="IN81" s="219"/>
      <c r="IO81" s="219"/>
      <c r="IP81" s="219"/>
      <c r="IQ81" s="219"/>
      <c r="IR81" s="219"/>
      <c r="IS81" s="219"/>
      <c r="IT81" s="219"/>
      <c r="IU81" s="219"/>
      <c r="IV81" s="219"/>
      <c r="IW81" s="219"/>
      <c r="IX81" s="219"/>
      <c r="IY81" s="219"/>
      <c r="IZ81" s="219"/>
      <c r="JA81" s="219"/>
      <c r="JB81" s="219"/>
      <c r="JC81" s="219"/>
      <c r="JD81" s="219"/>
      <c r="JE81" s="219"/>
      <c r="JF81" s="219"/>
      <c r="JG81" s="219"/>
      <c r="JH81" s="219"/>
      <c r="JI81" s="219"/>
      <c r="JJ81" s="219"/>
      <c r="JK81" s="219"/>
      <c r="JL81" s="219"/>
      <c r="JM81" s="219"/>
      <c r="JN81" s="219"/>
      <c r="JO81" s="219"/>
      <c r="JP81" s="219"/>
      <c r="JQ81" s="219"/>
      <c r="JR81" s="219"/>
      <c r="JS81" s="219"/>
      <c r="JT81" s="219"/>
      <c r="JU81" s="219"/>
      <c r="JV81" s="219"/>
      <c r="JW81" s="219"/>
      <c r="JX81" s="219"/>
      <c r="JY81" s="219"/>
      <c r="JZ81" s="219"/>
      <c r="KA81" s="219"/>
      <c r="KB81" s="219"/>
      <c r="KC81" s="219"/>
      <c r="KD81" s="219"/>
      <c r="KE81" s="219"/>
      <c r="KF81" s="219"/>
      <c r="KG81" s="219"/>
      <c r="KH81" s="219"/>
      <c r="KI81" s="219"/>
      <c r="KJ81" s="219"/>
      <c r="KK81" s="219"/>
      <c r="KL81" s="219"/>
      <c r="KM81" s="219"/>
      <c r="KN81" s="219"/>
      <c r="KO81" s="219"/>
      <c r="KP81" s="219"/>
      <c r="KQ81" s="219"/>
      <c r="KR81" s="219"/>
      <c r="KS81" s="219"/>
      <c r="KT81" s="219"/>
      <c r="KU81" s="219"/>
      <c r="KV81" s="219"/>
      <c r="KW81" s="219"/>
      <c r="KX81" s="219"/>
      <c r="KY81" s="219"/>
      <c r="KZ81" s="219"/>
      <c r="LA81" s="219"/>
      <c r="LB81" s="219"/>
      <c r="LC81" s="219"/>
      <c r="LD81" s="219"/>
      <c r="LE81" s="219"/>
    </row>
    <row r="82" spans="1:317" x14ac:dyDescent="0.25">
      <c r="A82" s="214" t="str">
        <f t="shared" si="13"/>
        <v>HUM 260</v>
      </c>
      <c r="B82" s="214" t="str">
        <f t="shared" si="14"/>
        <v>FA, SP</v>
      </c>
      <c r="C82" s="214" t="str">
        <f t="shared" si="15"/>
        <v>Music Appreciation</v>
      </c>
      <c r="D82" s="214" t="str">
        <f t="shared" si="16"/>
        <v>None</v>
      </c>
      <c r="E82" s="214" t="str">
        <f t="shared" si="17"/>
        <v/>
      </c>
      <c r="F82" s="211" t="str">
        <f>MASTERprerequisitesMATRIX!A79</f>
        <v>HUM 260</v>
      </c>
      <c r="G82" s="211" t="str">
        <f>MASTERprerequisitesMATRIX!B79</f>
        <v>FA, SP</v>
      </c>
      <c r="H82" s="211" t="str">
        <f>MASTERprerequisitesMATRIX!C79</f>
        <v>Music Appreciation</v>
      </c>
      <c r="I82" s="211" t="str">
        <f>MASTERprerequisitesMATRIX!D79</f>
        <v>None</v>
      </c>
      <c r="J82" s="218" t="str">
        <f>IF(MASTERprerequisitesMATRIX!E79=1,DYNAMICprerequisites!J$3,IF(MASTERprerequisitesMATRIX!E79=2,DYNAMICprerequisites!J$2,IF(MASTERprerequisitesMATRIX!E79=3,DYNAMICprerequisites!J$1,"")))</f>
        <v/>
      </c>
      <c r="K82" s="219" t="str">
        <f>IF(MASTERprerequisitesMATRIX!F79=1,DYNAMICprerequisites!K$3,IF(MASTERprerequisitesMATRIX!F79=2,DYNAMICprerequisites!K$2,IF(MASTERprerequisitesMATRIX!F79=3,DYNAMICprerequisites!K$1,"")))</f>
        <v/>
      </c>
      <c r="L82" s="219" t="str">
        <f>IF(MASTERprerequisitesMATRIX!G79=1,DYNAMICprerequisites!L$3,IF(MASTERprerequisitesMATRIX!G79=2,DYNAMICprerequisites!L$2,IF(MASTERprerequisitesMATRIX!G79=3,DYNAMICprerequisites!L$1,"")))</f>
        <v/>
      </c>
      <c r="M82" s="219" t="str">
        <f>IF(MASTERprerequisitesMATRIX!H79=1,DYNAMICprerequisites!M$3,IF(MASTERprerequisitesMATRIX!H79=2,DYNAMICprerequisites!M$2,IF(MASTERprerequisitesMATRIX!H79=3,DYNAMICprerequisites!M$1,"")))</f>
        <v/>
      </c>
      <c r="N82" s="219" t="str">
        <f>IF(MASTERprerequisitesMATRIX!I79=1,DYNAMICprerequisites!N$3,IF(MASTERprerequisitesMATRIX!I79=2,DYNAMICprerequisites!N$2,IF(MASTERprerequisitesMATRIX!I79=3,DYNAMICprerequisites!N$1,"")))</f>
        <v/>
      </c>
      <c r="O82" s="219" t="str">
        <f>IF(MASTERprerequisitesMATRIX!J79=1,DYNAMICprerequisites!O$3,IF(MASTERprerequisitesMATRIX!J79=2,DYNAMICprerequisites!O$2,IF(MASTERprerequisitesMATRIX!J79=3,DYNAMICprerequisites!O$1,"")))</f>
        <v/>
      </c>
      <c r="P82" s="219" t="str">
        <f>IF(MASTERprerequisitesMATRIX!K79=1,DYNAMICprerequisites!P$3,IF(MASTERprerequisitesMATRIX!K79=2,DYNAMICprerequisites!P$2,IF(MASTERprerequisitesMATRIX!K79=3,DYNAMICprerequisites!P$1,"")))</f>
        <v/>
      </c>
      <c r="Q82" s="219" t="str">
        <f>IF(MASTERprerequisitesMATRIX!L79=1,DYNAMICprerequisites!Q$3,IF(MASTERprerequisitesMATRIX!L79=2,DYNAMICprerequisites!Q$2,IF(MASTERprerequisitesMATRIX!L79=3,DYNAMICprerequisites!Q$1,"")))</f>
        <v/>
      </c>
      <c r="R82" s="219" t="str">
        <f>IF(MASTERprerequisitesMATRIX!M79=1,DYNAMICprerequisites!R$3,IF(MASTERprerequisitesMATRIX!M79=2,DYNAMICprerequisites!R$2,IF(MASTERprerequisitesMATRIX!M79=3,DYNAMICprerequisites!R$1,"")))</f>
        <v/>
      </c>
      <c r="S82" s="219" t="str">
        <f>IF(MASTERprerequisitesMATRIX!N79=1,DYNAMICprerequisites!S$3,IF(MASTERprerequisitesMATRIX!N79=2,DYNAMICprerequisites!S$2,IF(MASTERprerequisitesMATRIX!N79=3,DYNAMICprerequisites!S$1,"")))</f>
        <v/>
      </c>
      <c r="T82" s="219" t="str">
        <f>IF(MASTERprerequisitesMATRIX!O79=1,DYNAMICprerequisites!T$3,IF(MASTERprerequisitesMATRIX!O79=2,DYNAMICprerequisites!T$2,IF(MASTERprerequisitesMATRIX!O79=3,DYNAMICprerequisites!T$1,"")))</f>
        <v/>
      </c>
      <c r="U82" s="219" t="str">
        <f>IF(MASTERprerequisitesMATRIX!P79=1,DYNAMICprerequisites!U$3,IF(MASTERprerequisitesMATRIX!P79=2,DYNAMICprerequisites!U$2,IF(MASTERprerequisitesMATRIX!P79=3,DYNAMICprerequisites!U$1,"")))</f>
        <v/>
      </c>
      <c r="V82" s="219" t="str">
        <f>IF(MASTERprerequisitesMATRIX!Q79=1,DYNAMICprerequisites!V$3,IF(MASTERprerequisitesMATRIX!Q79=2,DYNAMICprerequisites!V$2,IF(MASTERprerequisitesMATRIX!Q79=3,DYNAMICprerequisites!V$1,"")))</f>
        <v/>
      </c>
      <c r="W82" s="219" t="str">
        <f>IF(MASTERprerequisitesMATRIX!R79=1,DYNAMICprerequisites!W$3,IF(MASTERprerequisitesMATRIX!R79=2,DYNAMICprerequisites!W$2,IF(MASTERprerequisitesMATRIX!R79=3,DYNAMICprerequisites!W$1,"")))</f>
        <v/>
      </c>
      <c r="X82" s="219" t="str">
        <f>IF(MASTERprerequisitesMATRIX!S79=1,DYNAMICprerequisites!X$3,IF(MASTERprerequisitesMATRIX!S79=2,DYNAMICprerequisites!X$2,IF(MASTERprerequisitesMATRIX!S79=3,DYNAMICprerequisites!X$1,"")))</f>
        <v/>
      </c>
      <c r="Y82" s="219" t="str">
        <f>IF(MASTERprerequisitesMATRIX!T79=1,DYNAMICprerequisites!Y$3,IF(MASTERprerequisitesMATRIX!T79=2,DYNAMICprerequisites!Y$2,IF(MASTERprerequisitesMATRIX!T79=3,DYNAMICprerequisites!Y$1,"")))</f>
        <v/>
      </c>
      <c r="Z82" s="219" t="str">
        <f>IF(MASTERprerequisitesMATRIX!U79=1,DYNAMICprerequisites!Z$3,IF(MASTERprerequisitesMATRIX!U79=2,DYNAMICprerequisites!Z$2,IF(MASTERprerequisitesMATRIX!U79=3,DYNAMICprerequisites!Z$1,"")))</f>
        <v/>
      </c>
      <c r="AA82" s="219" t="str">
        <f>IF(MASTERprerequisitesMATRIX!V79=1,DYNAMICprerequisites!AA$3,IF(MASTERprerequisitesMATRIX!V79=2,DYNAMICprerequisites!AA$2,IF(MASTERprerequisitesMATRIX!V79=3,DYNAMICprerequisites!AA$1,"")))</f>
        <v/>
      </c>
      <c r="AB82" s="219" t="str">
        <f>IF(MASTERprerequisitesMATRIX!W79=1,DYNAMICprerequisites!AB$3,IF(MASTERprerequisitesMATRIX!W79=2,DYNAMICprerequisites!AB$2,IF(MASTERprerequisitesMATRIX!W79=3,DYNAMICprerequisites!AB$1,"")))</f>
        <v/>
      </c>
      <c r="AC82" s="219" t="str">
        <f>IF(MASTERprerequisitesMATRIX!X79=1,DYNAMICprerequisites!AC$3,IF(MASTERprerequisitesMATRIX!X79=2,DYNAMICprerequisites!AC$2,IF(MASTERprerequisitesMATRIX!X79=3,DYNAMICprerequisites!AC$1,"")))</f>
        <v/>
      </c>
      <c r="AD82" s="219" t="str">
        <f>IF(MASTERprerequisitesMATRIX!Y79=1,DYNAMICprerequisites!AD$3,IF(MASTERprerequisitesMATRIX!Y79=2,DYNAMICprerequisites!AD$2,IF(MASTERprerequisitesMATRIX!Y79=3,DYNAMICprerequisites!AD$1,"")))</f>
        <v/>
      </c>
      <c r="AE82" s="219" t="str">
        <f>IF(MASTERprerequisitesMATRIX!Z79=1,DYNAMICprerequisites!AE$3,IF(MASTERprerequisitesMATRIX!Z79=2,DYNAMICprerequisites!AE$2,IF(MASTERprerequisitesMATRIX!Z79=3,DYNAMICprerequisites!AE$1,"")))</f>
        <v/>
      </c>
      <c r="AF82" s="219" t="str">
        <f>IF(MASTERprerequisitesMATRIX!AA79=1,DYNAMICprerequisites!AF$3,IF(MASTERprerequisitesMATRIX!AA79=2,DYNAMICprerequisites!AF$2,IF(MASTERprerequisitesMATRIX!AA79=3,DYNAMICprerequisites!AF$1,"")))</f>
        <v/>
      </c>
      <c r="AG82" s="219" t="str">
        <f>IF(MASTERprerequisitesMATRIX!AB79=1,DYNAMICprerequisites!AG$3,IF(MASTERprerequisitesMATRIX!AB79=2,DYNAMICprerequisites!AG$2,IF(MASTERprerequisitesMATRIX!AB79=3,DYNAMICprerequisites!AG$1,"")))</f>
        <v/>
      </c>
      <c r="AH82" s="219" t="str">
        <f>IF(MASTERprerequisitesMATRIX!AC79=1,DYNAMICprerequisites!AH$3,IF(MASTERprerequisitesMATRIX!AC79=2,DYNAMICprerequisites!AH$2,IF(MASTERprerequisitesMATRIX!AC79=3,DYNAMICprerequisites!AH$1,"")))</f>
        <v/>
      </c>
      <c r="AI82" s="219" t="str">
        <f>IF(MASTERprerequisitesMATRIX!AD79=1,DYNAMICprerequisites!AI$3,IF(MASTERprerequisitesMATRIX!AD79=2,DYNAMICprerequisites!AI$2,IF(MASTERprerequisitesMATRIX!AD79=3,DYNAMICprerequisites!AI$1,"")))</f>
        <v/>
      </c>
      <c r="AJ82" s="219" t="str">
        <f>IF(MASTERprerequisitesMATRIX!AE79=1,DYNAMICprerequisites!AJ$3,IF(MASTERprerequisitesMATRIX!AE79=2,DYNAMICprerequisites!AJ$2,IF(MASTERprerequisitesMATRIX!AE79=3,DYNAMICprerequisites!AJ$1,"")))</f>
        <v/>
      </c>
      <c r="AK82" s="219" t="str">
        <f>IF(MASTERprerequisitesMATRIX!AF79=1,DYNAMICprerequisites!AK$3,IF(MASTERprerequisitesMATRIX!AF79=2,DYNAMICprerequisites!AK$2,IF(MASTERprerequisitesMATRIX!AF79=3,DYNAMICprerequisites!AK$1,"")))</f>
        <v/>
      </c>
      <c r="AL82" s="219" t="str">
        <f>IF(MASTERprerequisitesMATRIX!AG79=1,DYNAMICprerequisites!AL$3,IF(MASTERprerequisitesMATRIX!AG79=2,DYNAMICprerequisites!AL$2,IF(MASTERprerequisitesMATRIX!AG79=3,DYNAMICprerequisites!AL$1,"")))</f>
        <v/>
      </c>
      <c r="AM82" s="219" t="str">
        <f>IF(MASTERprerequisitesMATRIX!AH79=1,DYNAMICprerequisites!AM$3,IF(MASTERprerequisitesMATRIX!AH79=2,DYNAMICprerequisites!AM$2,IF(MASTERprerequisitesMATRIX!AH79=3,DYNAMICprerequisites!AM$1,"")))</f>
        <v/>
      </c>
      <c r="AN82" s="219" t="str">
        <f>IF(MASTERprerequisitesMATRIX!AI79=1,DYNAMICprerequisites!AN$3,IF(MASTERprerequisitesMATRIX!AI79=2,DYNAMICprerequisites!AN$2,IF(MASTERprerequisitesMATRIX!AI79=3,DYNAMICprerequisites!AN$1,"")))</f>
        <v/>
      </c>
      <c r="AO82" s="219" t="str">
        <f>IF(MASTERprerequisitesMATRIX!AJ79=1,DYNAMICprerequisites!AO$3,IF(MASTERprerequisitesMATRIX!AJ79=2,DYNAMICprerequisites!AO$2,IF(MASTERprerequisitesMATRIX!AJ79=3,DYNAMICprerequisites!AO$1,"")))</f>
        <v/>
      </c>
      <c r="AP82" s="219" t="str">
        <f>IF(MASTERprerequisitesMATRIX!AK79=1,DYNAMICprerequisites!AP$3,IF(MASTERprerequisitesMATRIX!AK79=2,DYNAMICprerequisites!AP$2,IF(MASTERprerequisitesMATRIX!AK79=3,DYNAMICprerequisites!AP$1,"")))</f>
        <v/>
      </c>
      <c r="AQ82" s="219" t="str">
        <f>IF(MASTERprerequisitesMATRIX!AL79=1,DYNAMICprerequisites!AQ$3,IF(MASTERprerequisitesMATRIX!AL79=2,DYNAMICprerequisites!AQ$2,IF(MASTERprerequisitesMATRIX!AL79=3,DYNAMICprerequisites!AQ$1,"")))</f>
        <v/>
      </c>
      <c r="AR82" s="219" t="str">
        <f>IF(MASTERprerequisitesMATRIX!AM79=1,DYNAMICprerequisites!AR$3,IF(MASTERprerequisitesMATRIX!AM79=2,DYNAMICprerequisites!AR$2,IF(MASTERprerequisitesMATRIX!AM79=3,DYNAMICprerequisites!AR$1,"")))</f>
        <v/>
      </c>
      <c r="AS82" s="219" t="str">
        <f>IF(MASTERprerequisitesMATRIX!AN79=1,DYNAMICprerequisites!AS$3,IF(MASTERprerequisitesMATRIX!AN79=2,DYNAMICprerequisites!AS$2,IF(MASTERprerequisitesMATRIX!AN79=3,DYNAMICprerequisites!AS$1,"")))</f>
        <v/>
      </c>
      <c r="AT82" s="219" t="str">
        <f>IF(MASTERprerequisitesMATRIX!AO79=1,DYNAMICprerequisites!AT$3,IF(MASTERprerequisitesMATRIX!AO79=2,DYNAMICprerequisites!AT$2,IF(MASTERprerequisitesMATRIX!AO79=3,DYNAMICprerequisites!AT$1,"")))</f>
        <v/>
      </c>
      <c r="AU82" s="219" t="str">
        <f>IF(MASTERprerequisitesMATRIX!AP79=1,DYNAMICprerequisites!AU$3,IF(MASTERprerequisitesMATRIX!AP79=2,DYNAMICprerequisites!AU$2,IF(MASTERprerequisitesMATRIX!AP79=3,DYNAMICprerequisites!AU$1,"")))</f>
        <v/>
      </c>
      <c r="AV82" s="219" t="str">
        <f>IF(MASTERprerequisitesMATRIX!AQ79=1,DYNAMICprerequisites!AV$3,IF(MASTERprerequisitesMATRIX!AQ79=2,DYNAMICprerequisites!AV$2,IF(MASTERprerequisitesMATRIX!AQ79=3,DYNAMICprerequisites!AV$1,"")))</f>
        <v/>
      </c>
      <c r="AW82" s="219" t="str">
        <f>IF(MASTERprerequisitesMATRIX!AR79=1,DYNAMICprerequisites!AW$3,IF(MASTERprerequisitesMATRIX!AR79=2,DYNAMICprerequisites!AW$2,IF(MASTERprerequisitesMATRIX!AR79=3,DYNAMICprerequisites!AW$1,"")))</f>
        <v/>
      </c>
      <c r="AX82" s="219" t="str">
        <f>IF(MASTERprerequisitesMATRIX!AS79=1,DYNAMICprerequisites!AX$3,IF(MASTERprerequisitesMATRIX!AS79=2,DYNAMICprerequisites!AX$2,IF(MASTERprerequisitesMATRIX!AS79=3,DYNAMICprerequisites!AX$1,"")))</f>
        <v/>
      </c>
      <c r="AY82" s="219" t="str">
        <f>IF(MASTERprerequisitesMATRIX!AT79=1,DYNAMICprerequisites!AY$3,IF(MASTERprerequisitesMATRIX!AT79=2,DYNAMICprerequisites!AY$2,IF(MASTERprerequisitesMATRIX!AT79=3,DYNAMICprerequisites!AY$1,"")))</f>
        <v/>
      </c>
      <c r="AZ82" s="219" t="str">
        <f>IF(MASTERprerequisitesMATRIX!AU79=1,DYNAMICprerequisites!AZ$3,IF(MASTERprerequisitesMATRIX!AU79=2,DYNAMICprerequisites!AZ$2,IF(MASTERprerequisitesMATRIX!AU79=3,DYNAMICprerequisites!AZ$1,"")))</f>
        <v/>
      </c>
      <c r="BA82" s="219" t="str">
        <f>IF(MASTERprerequisitesMATRIX!AV79=1,DYNAMICprerequisites!BA$3,IF(MASTERprerequisitesMATRIX!AV79=2,DYNAMICprerequisites!BA$2,IF(MASTERprerequisitesMATRIX!AV79=3,DYNAMICprerequisites!BA$1,"")))</f>
        <v/>
      </c>
      <c r="BB82" s="219" t="str">
        <f>IF(MASTERprerequisitesMATRIX!AW79=1,DYNAMICprerequisites!BB$3,IF(MASTERprerequisitesMATRIX!AW79=2,DYNAMICprerequisites!BB$2,IF(MASTERprerequisitesMATRIX!AW79=3,DYNAMICprerequisites!BB$1,"")))</f>
        <v/>
      </c>
      <c r="BC82" s="219" t="str">
        <f>IF(MASTERprerequisitesMATRIX!AX79=1,DYNAMICprerequisites!BC$3,IF(MASTERprerequisitesMATRIX!AX79=2,DYNAMICprerequisites!BC$2,IF(MASTERprerequisitesMATRIX!AX79=3,DYNAMICprerequisites!BC$1,"")))</f>
        <v/>
      </c>
      <c r="BD82" s="219" t="str">
        <f>IF(MASTERprerequisitesMATRIX!AY79=1,DYNAMICprerequisites!BD$3,IF(MASTERprerequisitesMATRIX!AY79=2,DYNAMICprerequisites!BD$2,IF(MASTERprerequisitesMATRIX!AY79=3,DYNAMICprerequisites!BD$1,"")))</f>
        <v/>
      </c>
      <c r="BE82" s="219" t="str">
        <f>IF(MASTERprerequisitesMATRIX!AZ79=1,DYNAMICprerequisites!BE$3,IF(MASTERprerequisitesMATRIX!AZ79=2,DYNAMICprerequisites!BE$2,IF(MASTERprerequisitesMATRIX!AZ79=3,DYNAMICprerequisites!BE$1,"")))</f>
        <v/>
      </c>
      <c r="BF82" s="219" t="str">
        <f>IF(MASTERprerequisitesMATRIX!BA79=1,DYNAMICprerequisites!BF$3,IF(MASTERprerequisitesMATRIX!BA79=2,DYNAMICprerequisites!BF$2,IF(MASTERprerequisitesMATRIX!BA79=3,DYNAMICprerequisites!BF$1,"")))</f>
        <v/>
      </c>
      <c r="BG82" s="219" t="str">
        <f>IF(MASTERprerequisitesMATRIX!BB79=1,DYNAMICprerequisites!BG$3,IF(MASTERprerequisitesMATRIX!BB79=2,DYNAMICprerequisites!BG$2,IF(MASTERprerequisitesMATRIX!BB79=3,DYNAMICprerequisites!BG$1,"")))</f>
        <v/>
      </c>
      <c r="BH82" s="219" t="str">
        <f>IF(MASTERprerequisitesMATRIX!BC79=1,DYNAMICprerequisites!BH$3,IF(MASTERprerequisitesMATRIX!BC79=2,DYNAMICprerequisites!BH$2,IF(MASTERprerequisitesMATRIX!BC79=3,DYNAMICprerequisites!BH$1,"")))</f>
        <v/>
      </c>
      <c r="BI82" s="219" t="str">
        <f>IF(MASTERprerequisitesMATRIX!BD79=1,DYNAMICprerequisites!BI$3,IF(MASTERprerequisitesMATRIX!BD79=2,DYNAMICprerequisites!BI$2,IF(MASTERprerequisitesMATRIX!BD79=3,DYNAMICprerequisites!BI$1,"")))</f>
        <v/>
      </c>
      <c r="BJ82" s="219" t="str">
        <f>IF(MASTERprerequisitesMATRIX!BE79=1,DYNAMICprerequisites!BJ$3,IF(MASTERprerequisitesMATRIX!BE79=2,DYNAMICprerequisites!BJ$2,IF(MASTERprerequisitesMATRIX!BE79=3,DYNAMICprerequisites!BJ$1,"")))</f>
        <v/>
      </c>
      <c r="BK82" s="219" t="str">
        <f>IF(MASTERprerequisitesMATRIX!BF79=1,DYNAMICprerequisites!BK$3,IF(MASTERprerequisitesMATRIX!BF79=2,DYNAMICprerequisites!BK$2,IF(MASTERprerequisitesMATRIX!BF79=3,DYNAMICprerequisites!BK$1,"")))</f>
        <v/>
      </c>
      <c r="BL82" s="219" t="str">
        <f>IF(MASTERprerequisitesMATRIX!BG79=1,DYNAMICprerequisites!BL$3,IF(MASTERprerequisitesMATRIX!BG79=2,DYNAMICprerequisites!BL$2,IF(MASTERprerequisitesMATRIX!BG79=3,DYNAMICprerequisites!BL$1,"")))</f>
        <v/>
      </c>
      <c r="BM82" s="219" t="str">
        <f>IF(MASTERprerequisitesMATRIX!BH79=1,DYNAMICprerequisites!BM$3,IF(MASTERprerequisitesMATRIX!BH79=2,DYNAMICprerequisites!BM$2,IF(MASTERprerequisitesMATRIX!BH79=3,DYNAMICprerequisites!BM$1,"")))</f>
        <v/>
      </c>
      <c r="BN82" s="219" t="str">
        <f>IF(MASTERprerequisitesMATRIX!BI79=1,DYNAMICprerequisites!BN$3,IF(MASTERprerequisitesMATRIX!BI79=2,DYNAMICprerequisites!BN$2,IF(MASTERprerequisitesMATRIX!BI79=3,DYNAMICprerequisites!BN$1,"")))</f>
        <v/>
      </c>
      <c r="BO82" s="219" t="str">
        <f>IF(MASTERprerequisitesMATRIX!BJ79=1,DYNAMICprerequisites!BO$3,IF(MASTERprerequisitesMATRIX!BJ79=2,DYNAMICprerequisites!BO$2,IF(MASTERprerequisitesMATRIX!BJ79=3,DYNAMICprerequisites!BO$1,"")))</f>
        <v/>
      </c>
      <c r="BP82" s="219" t="str">
        <f>IF(MASTERprerequisitesMATRIX!BK79=1,DYNAMICprerequisites!BP$3,IF(MASTERprerequisitesMATRIX!BK79=2,DYNAMICprerequisites!BP$2,IF(MASTERprerequisitesMATRIX!BK79=3,DYNAMICprerequisites!BP$1,"")))</f>
        <v/>
      </c>
      <c r="BQ82" s="219" t="str">
        <f>IF(MASTERprerequisitesMATRIX!BL79=1,DYNAMICprerequisites!BQ$3,IF(MASTERprerequisitesMATRIX!BL79=2,DYNAMICprerequisites!BQ$2,IF(MASTERprerequisitesMATRIX!BL79=3,DYNAMICprerequisites!BQ$1,"")))</f>
        <v/>
      </c>
      <c r="BR82" s="219" t="str">
        <f>IF(MASTERprerequisitesMATRIX!BM79=1,DYNAMICprerequisites!BR$3,IF(MASTERprerequisitesMATRIX!BM79=2,DYNAMICprerequisites!BR$2,IF(MASTERprerequisitesMATRIX!BM79=3,DYNAMICprerequisites!BR$1,"")))</f>
        <v/>
      </c>
      <c r="BS82" s="219" t="str">
        <f>IF(MASTERprerequisitesMATRIX!BN79=1,DYNAMICprerequisites!BS$3,IF(MASTERprerequisitesMATRIX!BN79=2,DYNAMICprerequisites!BS$2,IF(MASTERprerequisitesMATRIX!BN79=3,DYNAMICprerequisites!BS$1,"")))</f>
        <v/>
      </c>
      <c r="BT82" s="219" t="str">
        <f>IF(MASTERprerequisitesMATRIX!BO79=1,DYNAMICprerequisites!BT$3,IF(MASTERprerequisitesMATRIX!BO79=2,DYNAMICprerequisites!BT$2,IF(MASTERprerequisitesMATRIX!BO79=3,DYNAMICprerequisites!BT$1,"")))</f>
        <v/>
      </c>
      <c r="BU82" s="219" t="str">
        <f>IF(MASTERprerequisitesMATRIX!BP79=1,DYNAMICprerequisites!BU$3,IF(MASTERprerequisitesMATRIX!BP79=2,DYNAMICprerequisites!BU$2,IF(MASTERprerequisitesMATRIX!BP79=3,DYNAMICprerequisites!BU$1,"")))</f>
        <v/>
      </c>
      <c r="BV82" s="219" t="str">
        <f>IF(MASTERprerequisitesMATRIX!BQ79=1,DYNAMICprerequisites!BV$3,IF(MASTERprerequisitesMATRIX!BQ79=2,DYNAMICprerequisites!BV$2,IF(MASTERprerequisitesMATRIX!BQ79=3,DYNAMICprerequisites!BV$1,"")))</f>
        <v/>
      </c>
      <c r="BW82" s="219" t="str">
        <f>IF(MASTERprerequisitesMATRIX!BR79=1,DYNAMICprerequisites!BW$3,IF(MASTERprerequisitesMATRIX!BR79=2,DYNAMICprerequisites!BW$2,IF(MASTERprerequisitesMATRIX!BR79=3,DYNAMICprerequisites!BW$1,"")))</f>
        <v/>
      </c>
      <c r="BX82" s="219" t="str">
        <f>IF(MASTERprerequisitesMATRIX!BS79=1,DYNAMICprerequisites!BX$3,IF(MASTERprerequisitesMATRIX!BS79=2,DYNAMICprerequisites!BX$2,IF(MASTERprerequisitesMATRIX!BS79=3,DYNAMICprerequisites!BX$1,"")))</f>
        <v/>
      </c>
      <c r="BY82" s="219" t="str">
        <f>IF(MASTERprerequisitesMATRIX!BT79=1,DYNAMICprerequisites!BY$3,IF(MASTERprerequisitesMATRIX!BT79=2,DYNAMICprerequisites!BY$2,IF(MASTERprerequisitesMATRIX!BT79=3,DYNAMICprerequisites!BY$1,"")))</f>
        <v/>
      </c>
      <c r="BZ82" s="219" t="str">
        <f>IF(MASTERprerequisitesMATRIX!BU79=1,DYNAMICprerequisites!BZ$3,IF(MASTERprerequisitesMATRIX!BU79=2,DYNAMICprerequisites!BZ$2,IF(MASTERprerequisitesMATRIX!BU79=3,DYNAMICprerequisites!BZ$1,"")))</f>
        <v/>
      </c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19"/>
      <c r="DF82" s="219"/>
      <c r="DG82" s="219"/>
      <c r="DH82" s="219"/>
      <c r="DI82" s="219"/>
      <c r="DJ82" s="219"/>
      <c r="DK82" s="219"/>
      <c r="DL82" s="219"/>
      <c r="DM82" s="219"/>
      <c r="DN82" s="219"/>
      <c r="DO82" s="219"/>
      <c r="DP82" s="219"/>
      <c r="DQ82" s="219"/>
      <c r="DR82" s="219"/>
      <c r="DS82" s="219"/>
      <c r="DT82" s="219"/>
      <c r="DU82" s="219"/>
      <c r="DV82" s="219"/>
      <c r="DW82" s="219"/>
      <c r="DX82" s="219"/>
      <c r="DY82" s="219"/>
      <c r="DZ82" s="219"/>
      <c r="EA82" s="219"/>
      <c r="EB82" s="219"/>
      <c r="EC82" s="219"/>
      <c r="ED82" s="219"/>
      <c r="EE82" s="219"/>
      <c r="EF82" s="219"/>
      <c r="EG82" s="219"/>
      <c r="EH82" s="219"/>
      <c r="EI82" s="219"/>
      <c r="EJ82" s="219"/>
      <c r="EK82" s="219"/>
      <c r="EL82" s="219"/>
      <c r="EM82" s="219"/>
      <c r="EN82" s="219"/>
      <c r="EO82" s="219"/>
      <c r="EP82" s="219"/>
      <c r="EQ82" s="219"/>
      <c r="ER82" s="219"/>
      <c r="ES82" s="219"/>
      <c r="ET82" s="219"/>
      <c r="EU82" s="219"/>
      <c r="EV82" s="219"/>
      <c r="EW82" s="219"/>
      <c r="EX82" s="219"/>
      <c r="EY82" s="219"/>
      <c r="EZ82" s="219"/>
      <c r="FA82" s="219"/>
      <c r="FB82" s="219"/>
      <c r="FC82" s="219"/>
      <c r="FD82" s="219"/>
      <c r="FE82" s="219"/>
      <c r="FF82" s="219"/>
      <c r="FG82" s="219"/>
      <c r="FH82" s="219"/>
      <c r="FI82" s="219"/>
      <c r="FJ82" s="219"/>
      <c r="FK82" s="219"/>
      <c r="FL82" s="219"/>
      <c r="FM82" s="219"/>
      <c r="FN82" s="219"/>
      <c r="FO82" s="219"/>
      <c r="FP82" s="219"/>
      <c r="FQ82" s="219"/>
      <c r="FR82" s="219"/>
      <c r="FS82" s="219"/>
      <c r="FT82" s="219"/>
      <c r="FU82" s="219"/>
      <c r="FV82" s="219"/>
      <c r="FW82" s="219"/>
      <c r="FX82" s="219"/>
      <c r="FY82" s="219"/>
      <c r="FZ82" s="219"/>
      <c r="GA82" s="219"/>
      <c r="GB82" s="219"/>
      <c r="GC82" s="219"/>
      <c r="GD82" s="219"/>
      <c r="GE82" s="219"/>
      <c r="GF82" s="219"/>
      <c r="GG82" s="219"/>
      <c r="GH82" s="219"/>
      <c r="GI82" s="219"/>
      <c r="GJ82" s="219"/>
      <c r="GK82" s="219"/>
      <c r="GL82" s="219"/>
      <c r="GM82" s="219"/>
      <c r="GN82" s="219"/>
      <c r="GO82" s="219"/>
      <c r="GP82" s="219"/>
      <c r="GQ82" s="219"/>
      <c r="GR82" s="219"/>
      <c r="GS82" s="219"/>
      <c r="GT82" s="219"/>
      <c r="GU82" s="219"/>
      <c r="GV82" s="219"/>
      <c r="GW82" s="219"/>
      <c r="GX82" s="219"/>
      <c r="GY82" s="219"/>
      <c r="GZ82" s="219"/>
      <c r="HA82" s="219"/>
      <c r="HB82" s="219"/>
      <c r="HC82" s="219"/>
      <c r="HD82" s="219"/>
      <c r="HE82" s="219"/>
      <c r="HF82" s="219"/>
      <c r="HG82" s="219"/>
      <c r="HH82" s="219"/>
      <c r="HI82" s="219"/>
      <c r="HJ82" s="219"/>
      <c r="HK82" s="219"/>
      <c r="HL82" s="219"/>
      <c r="HM82" s="219"/>
      <c r="HN82" s="219"/>
      <c r="HO82" s="219"/>
      <c r="HP82" s="219"/>
      <c r="HQ82" s="219"/>
      <c r="HR82" s="219"/>
      <c r="HS82" s="219"/>
      <c r="HT82" s="219"/>
      <c r="HU82" s="219"/>
      <c r="HV82" s="219"/>
      <c r="HW82" s="219"/>
      <c r="HX82" s="219"/>
      <c r="HY82" s="219"/>
      <c r="HZ82" s="219"/>
      <c r="IA82" s="219"/>
      <c r="IB82" s="219"/>
      <c r="IC82" s="219"/>
      <c r="ID82" s="219"/>
      <c r="IE82" s="219"/>
      <c r="IF82" s="219"/>
      <c r="IG82" s="219"/>
      <c r="IH82" s="219"/>
      <c r="II82" s="219"/>
      <c r="IJ82" s="219"/>
      <c r="IK82" s="219"/>
      <c r="IL82" s="219"/>
      <c r="IM82" s="219"/>
      <c r="IN82" s="219"/>
      <c r="IO82" s="219"/>
      <c r="IP82" s="219"/>
      <c r="IQ82" s="219"/>
      <c r="IR82" s="219"/>
      <c r="IS82" s="219"/>
      <c r="IT82" s="219"/>
      <c r="IU82" s="219"/>
      <c r="IV82" s="219"/>
      <c r="IW82" s="219"/>
      <c r="IX82" s="219"/>
      <c r="IY82" s="219"/>
      <c r="IZ82" s="219"/>
      <c r="JA82" s="219"/>
      <c r="JB82" s="219"/>
      <c r="JC82" s="219"/>
      <c r="JD82" s="219"/>
      <c r="JE82" s="219"/>
      <c r="JF82" s="219"/>
      <c r="JG82" s="219"/>
      <c r="JH82" s="219"/>
      <c r="JI82" s="219"/>
      <c r="JJ82" s="219"/>
      <c r="JK82" s="219"/>
      <c r="JL82" s="219"/>
      <c r="JM82" s="219"/>
      <c r="JN82" s="219"/>
      <c r="JO82" s="219"/>
      <c r="JP82" s="219"/>
      <c r="JQ82" s="219"/>
      <c r="JR82" s="219"/>
      <c r="JS82" s="219"/>
      <c r="JT82" s="219"/>
      <c r="JU82" s="219"/>
      <c r="JV82" s="219"/>
      <c r="JW82" s="219"/>
      <c r="JX82" s="219"/>
      <c r="JY82" s="219"/>
      <c r="JZ82" s="219"/>
      <c r="KA82" s="219"/>
      <c r="KB82" s="219"/>
      <c r="KC82" s="219"/>
      <c r="KD82" s="219"/>
      <c r="KE82" s="219"/>
      <c r="KF82" s="219"/>
      <c r="KG82" s="219"/>
      <c r="KH82" s="219"/>
      <c r="KI82" s="219"/>
      <c r="KJ82" s="219"/>
      <c r="KK82" s="219"/>
      <c r="KL82" s="219"/>
      <c r="KM82" s="219"/>
      <c r="KN82" s="219"/>
      <c r="KO82" s="219"/>
      <c r="KP82" s="219"/>
      <c r="KQ82" s="219"/>
      <c r="KR82" s="219"/>
      <c r="KS82" s="219"/>
      <c r="KT82" s="219"/>
      <c r="KU82" s="219"/>
      <c r="KV82" s="219"/>
      <c r="KW82" s="219"/>
      <c r="KX82" s="219"/>
      <c r="KY82" s="219"/>
      <c r="KZ82" s="219"/>
      <c r="LA82" s="219"/>
      <c r="LB82" s="219"/>
      <c r="LC82" s="219"/>
      <c r="LD82" s="219"/>
      <c r="LE82" s="219"/>
    </row>
    <row r="83" spans="1:317" x14ac:dyDescent="0.25">
      <c r="A83" s="214" t="str">
        <f t="shared" si="13"/>
        <v>HUM 270</v>
      </c>
      <c r="B83" s="214" t="str">
        <f t="shared" si="14"/>
        <v>FA</v>
      </c>
      <c r="C83" s="214" t="str">
        <f t="shared" si="15"/>
        <v>Introduction to Theatre</v>
      </c>
      <c r="D83" s="214" t="str">
        <f t="shared" si="16"/>
        <v>None</v>
      </c>
      <c r="E83" s="214" t="str">
        <f t="shared" si="17"/>
        <v/>
      </c>
      <c r="F83" s="211" t="str">
        <f>MASTERprerequisitesMATRIX!A80</f>
        <v>HUM 270</v>
      </c>
      <c r="G83" s="211" t="str">
        <f>MASTERprerequisitesMATRIX!B80</f>
        <v>FA</v>
      </c>
      <c r="H83" s="211" t="str">
        <f>MASTERprerequisitesMATRIX!C80</f>
        <v>Introduction to Theatre</v>
      </c>
      <c r="I83" s="211" t="str">
        <f>MASTERprerequisitesMATRIX!D80</f>
        <v>None</v>
      </c>
      <c r="J83" s="218" t="str">
        <f>IF(MASTERprerequisitesMATRIX!E80=1,DYNAMICprerequisites!J$3,IF(MASTERprerequisitesMATRIX!E80=2,DYNAMICprerequisites!J$2,IF(MASTERprerequisitesMATRIX!E80=3,DYNAMICprerequisites!J$1,"")))</f>
        <v/>
      </c>
      <c r="K83" s="219" t="str">
        <f>IF(MASTERprerequisitesMATRIX!F80=1,DYNAMICprerequisites!K$3,IF(MASTERprerequisitesMATRIX!F80=2,DYNAMICprerequisites!K$2,IF(MASTERprerequisitesMATRIX!F80=3,DYNAMICprerequisites!K$1,"")))</f>
        <v/>
      </c>
      <c r="L83" s="219" t="str">
        <f>IF(MASTERprerequisitesMATRIX!G80=1,DYNAMICprerequisites!L$3,IF(MASTERprerequisitesMATRIX!G80=2,DYNAMICprerequisites!L$2,IF(MASTERprerequisitesMATRIX!G80=3,DYNAMICprerequisites!L$1,"")))</f>
        <v/>
      </c>
      <c r="M83" s="219" t="str">
        <f>IF(MASTERprerequisitesMATRIX!H80=1,DYNAMICprerequisites!M$3,IF(MASTERprerequisitesMATRIX!H80=2,DYNAMICprerequisites!M$2,IF(MASTERprerequisitesMATRIX!H80=3,DYNAMICprerequisites!M$1,"")))</f>
        <v/>
      </c>
      <c r="N83" s="219" t="str">
        <f>IF(MASTERprerequisitesMATRIX!I80=1,DYNAMICprerequisites!N$3,IF(MASTERprerequisitesMATRIX!I80=2,DYNAMICprerequisites!N$2,IF(MASTERprerequisitesMATRIX!I80=3,DYNAMICprerequisites!N$1,"")))</f>
        <v/>
      </c>
      <c r="O83" s="219" t="str">
        <f>IF(MASTERprerequisitesMATRIX!J80=1,DYNAMICprerequisites!O$3,IF(MASTERprerequisitesMATRIX!J80=2,DYNAMICprerequisites!O$2,IF(MASTERprerequisitesMATRIX!J80=3,DYNAMICprerequisites!O$1,"")))</f>
        <v/>
      </c>
      <c r="P83" s="219" t="str">
        <f>IF(MASTERprerequisitesMATRIX!K80=1,DYNAMICprerequisites!P$3,IF(MASTERprerequisitesMATRIX!K80=2,DYNAMICprerequisites!P$2,IF(MASTERprerequisitesMATRIX!K80=3,DYNAMICprerequisites!P$1,"")))</f>
        <v/>
      </c>
      <c r="Q83" s="219" t="str">
        <f>IF(MASTERprerequisitesMATRIX!L80=1,DYNAMICprerequisites!Q$3,IF(MASTERprerequisitesMATRIX!L80=2,DYNAMICprerequisites!Q$2,IF(MASTERprerequisitesMATRIX!L80=3,DYNAMICprerequisites!Q$1,"")))</f>
        <v/>
      </c>
      <c r="R83" s="219" t="str">
        <f>IF(MASTERprerequisitesMATRIX!M80=1,DYNAMICprerequisites!R$3,IF(MASTERprerequisitesMATRIX!M80=2,DYNAMICprerequisites!R$2,IF(MASTERprerequisitesMATRIX!M80=3,DYNAMICprerequisites!R$1,"")))</f>
        <v/>
      </c>
      <c r="S83" s="219" t="str">
        <f>IF(MASTERprerequisitesMATRIX!N80=1,DYNAMICprerequisites!S$3,IF(MASTERprerequisitesMATRIX!N80=2,DYNAMICprerequisites!S$2,IF(MASTERprerequisitesMATRIX!N80=3,DYNAMICprerequisites!S$1,"")))</f>
        <v/>
      </c>
      <c r="T83" s="219" t="str">
        <f>IF(MASTERprerequisitesMATRIX!O80=1,DYNAMICprerequisites!T$3,IF(MASTERprerequisitesMATRIX!O80=2,DYNAMICprerequisites!T$2,IF(MASTERprerequisitesMATRIX!O80=3,DYNAMICprerequisites!T$1,"")))</f>
        <v/>
      </c>
      <c r="U83" s="219" t="str">
        <f>IF(MASTERprerequisitesMATRIX!P80=1,DYNAMICprerequisites!U$3,IF(MASTERprerequisitesMATRIX!P80=2,DYNAMICprerequisites!U$2,IF(MASTERprerequisitesMATRIX!P80=3,DYNAMICprerequisites!U$1,"")))</f>
        <v/>
      </c>
      <c r="V83" s="219" t="str">
        <f>IF(MASTERprerequisitesMATRIX!Q80=1,DYNAMICprerequisites!V$3,IF(MASTERprerequisitesMATRIX!Q80=2,DYNAMICprerequisites!V$2,IF(MASTERprerequisitesMATRIX!Q80=3,DYNAMICprerequisites!V$1,"")))</f>
        <v/>
      </c>
      <c r="W83" s="219" t="str">
        <f>IF(MASTERprerequisitesMATRIX!R80=1,DYNAMICprerequisites!W$3,IF(MASTERprerequisitesMATRIX!R80=2,DYNAMICprerequisites!W$2,IF(MASTERprerequisitesMATRIX!R80=3,DYNAMICprerequisites!W$1,"")))</f>
        <v/>
      </c>
      <c r="X83" s="219" t="str">
        <f>IF(MASTERprerequisitesMATRIX!S80=1,DYNAMICprerequisites!X$3,IF(MASTERprerequisitesMATRIX!S80=2,DYNAMICprerequisites!X$2,IF(MASTERprerequisitesMATRIX!S80=3,DYNAMICprerequisites!X$1,"")))</f>
        <v/>
      </c>
      <c r="Y83" s="219" t="str">
        <f>IF(MASTERprerequisitesMATRIX!T80=1,DYNAMICprerequisites!Y$3,IF(MASTERprerequisitesMATRIX!T80=2,DYNAMICprerequisites!Y$2,IF(MASTERprerequisitesMATRIX!T80=3,DYNAMICprerequisites!Y$1,"")))</f>
        <v/>
      </c>
      <c r="Z83" s="219" t="str">
        <f>IF(MASTERprerequisitesMATRIX!U80=1,DYNAMICprerequisites!Z$3,IF(MASTERprerequisitesMATRIX!U80=2,DYNAMICprerequisites!Z$2,IF(MASTERprerequisitesMATRIX!U80=3,DYNAMICprerequisites!Z$1,"")))</f>
        <v/>
      </c>
      <c r="AA83" s="219" t="str">
        <f>IF(MASTERprerequisitesMATRIX!V80=1,DYNAMICprerequisites!AA$3,IF(MASTERprerequisitesMATRIX!V80=2,DYNAMICprerequisites!AA$2,IF(MASTERprerequisitesMATRIX!V80=3,DYNAMICprerequisites!AA$1,"")))</f>
        <v/>
      </c>
      <c r="AB83" s="219" t="str">
        <f>IF(MASTERprerequisitesMATRIX!W80=1,DYNAMICprerequisites!AB$3,IF(MASTERprerequisitesMATRIX!W80=2,DYNAMICprerequisites!AB$2,IF(MASTERprerequisitesMATRIX!W80=3,DYNAMICprerequisites!AB$1,"")))</f>
        <v/>
      </c>
      <c r="AC83" s="219" t="str">
        <f>IF(MASTERprerequisitesMATRIX!X80=1,DYNAMICprerequisites!AC$3,IF(MASTERprerequisitesMATRIX!X80=2,DYNAMICprerequisites!AC$2,IF(MASTERprerequisitesMATRIX!X80=3,DYNAMICprerequisites!AC$1,"")))</f>
        <v/>
      </c>
      <c r="AD83" s="219" t="str">
        <f>IF(MASTERprerequisitesMATRIX!Y80=1,DYNAMICprerequisites!AD$3,IF(MASTERprerequisitesMATRIX!Y80=2,DYNAMICprerequisites!AD$2,IF(MASTERprerequisitesMATRIX!Y80=3,DYNAMICprerequisites!AD$1,"")))</f>
        <v/>
      </c>
      <c r="AE83" s="219" t="str">
        <f>IF(MASTERprerequisitesMATRIX!Z80=1,DYNAMICprerequisites!AE$3,IF(MASTERprerequisitesMATRIX!Z80=2,DYNAMICprerequisites!AE$2,IF(MASTERprerequisitesMATRIX!Z80=3,DYNAMICprerequisites!AE$1,"")))</f>
        <v/>
      </c>
      <c r="AF83" s="219" t="str">
        <f>IF(MASTERprerequisitesMATRIX!AA80=1,DYNAMICprerequisites!AF$3,IF(MASTERprerequisitesMATRIX!AA80=2,DYNAMICprerequisites!AF$2,IF(MASTERprerequisitesMATRIX!AA80=3,DYNAMICprerequisites!AF$1,"")))</f>
        <v/>
      </c>
      <c r="AG83" s="219" t="str">
        <f>IF(MASTERprerequisitesMATRIX!AB80=1,DYNAMICprerequisites!AG$3,IF(MASTERprerequisitesMATRIX!AB80=2,DYNAMICprerequisites!AG$2,IF(MASTERprerequisitesMATRIX!AB80=3,DYNAMICprerequisites!AG$1,"")))</f>
        <v/>
      </c>
      <c r="AH83" s="219" t="str">
        <f>IF(MASTERprerequisitesMATRIX!AC80=1,DYNAMICprerequisites!AH$3,IF(MASTERprerequisitesMATRIX!AC80=2,DYNAMICprerequisites!AH$2,IF(MASTERprerequisitesMATRIX!AC80=3,DYNAMICprerequisites!AH$1,"")))</f>
        <v/>
      </c>
      <c r="AI83" s="219" t="str">
        <f>IF(MASTERprerequisitesMATRIX!AD80=1,DYNAMICprerequisites!AI$3,IF(MASTERprerequisitesMATRIX!AD80=2,DYNAMICprerequisites!AI$2,IF(MASTERprerequisitesMATRIX!AD80=3,DYNAMICprerequisites!AI$1,"")))</f>
        <v/>
      </c>
      <c r="AJ83" s="219" t="str">
        <f>IF(MASTERprerequisitesMATRIX!AE80=1,DYNAMICprerequisites!AJ$3,IF(MASTERprerequisitesMATRIX!AE80=2,DYNAMICprerequisites!AJ$2,IF(MASTERprerequisitesMATRIX!AE80=3,DYNAMICprerequisites!AJ$1,"")))</f>
        <v/>
      </c>
      <c r="AK83" s="219" t="str">
        <f>IF(MASTERprerequisitesMATRIX!AF80=1,DYNAMICprerequisites!AK$3,IF(MASTERprerequisitesMATRIX!AF80=2,DYNAMICprerequisites!AK$2,IF(MASTERprerequisitesMATRIX!AF80=3,DYNAMICprerequisites!AK$1,"")))</f>
        <v/>
      </c>
      <c r="AL83" s="219" t="str">
        <f>IF(MASTERprerequisitesMATRIX!AG80=1,DYNAMICprerequisites!AL$3,IF(MASTERprerequisitesMATRIX!AG80=2,DYNAMICprerequisites!AL$2,IF(MASTERprerequisitesMATRIX!AG80=3,DYNAMICprerequisites!AL$1,"")))</f>
        <v/>
      </c>
      <c r="AM83" s="219" t="str">
        <f>IF(MASTERprerequisitesMATRIX!AH80=1,DYNAMICprerequisites!AM$3,IF(MASTERprerequisitesMATRIX!AH80=2,DYNAMICprerequisites!AM$2,IF(MASTERprerequisitesMATRIX!AH80=3,DYNAMICprerequisites!AM$1,"")))</f>
        <v/>
      </c>
      <c r="AN83" s="219" t="str">
        <f>IF(MASTERprerequisitesMATRIX!AI80=1,DYNAMICprerequisites!AN$3,IF(MASTERprerequisitesMATRIX!AI80=2,DYNAMICprerequisites!AN$2,IF(MASTERprerequisitesMATRIX!AI80=3,DYNAMICprerequisites!AN$1,"")))</f>
        <v/>
      </c>
      <c r="AO83" s="219" t="str">
        <f>IF(MASTERprerequisitesMATRIX!AJ80=1,DYNAMICprerequisites!AO$3,IF(MASTERprerequisitesMATRIX!AJ80=2,DYNAMICprerequisites!AO$2,IF(MASTERprerequisitesMATRIX!AJ80=3,DYNAMICprerequisites!AO$1,"")))</f>
        <v/>
      </c>
      <c r="AP83" s="219" t="str">
        <f>IF(MASTERprerequisitesMATRIX!AK80=1,DYNAMICprerequisites!AP$3,IF(MASTERprerequisitesMATRIX!AK80=2,DYNAMICprerequisites!AP$2,IF(MASTERprerequisitesMATRIX!AK80=3,DYNAMICprerequisites!AP$1,"")))</f>
        <v/>
      </c>
      <c r="AQ83" s="219" t="str">
        <f>IF(MASTERprerequisitesMATRIX!AL80=1,DYNAMICprerequisites!AQ$3,IF(MASTERprerequisitesMATRIX!AL80=2,DYNAMICprerequisites!AQ$2,IF(MASTERprerequisitesMATRIX!AL80=3,DYNAMICprerequisites!AQ$1,"")))</f>
        <v/>
      </c>
      <c r="AR83" s="219" t="str">
        <f>IF(MASTERprerequisitesMATRIX!AM80=1,DYNAMICprerequisites!AR$3,IF(MASTERprerequisitesMATRIX!AM80=2,DYNAMICprerequisites!AR$2,IF(MASTERprerequisitesMATRIX!AM80=3,DYNAMICprerequisites!AR$1,"")))</f>
        <v/>
      </c>
      <c r="AS83" s="219" t="str">
        <f>IF(MASTERprerequisitesMATRIX!AN80=1,DYNAMICprerequisites!AS$3,IF(MASTERprerequisitesMATRIX!AN80=2,DYNAMICprerequisites!AS$2,IF(MASTERprerequisitesMATRIX!AN80=3,DYNAMICprerequisites!AS$1,"")))</f>
        <v/>
      </c>
      <c r="AT83" s="219" t="str">
        <f>IF(MASTERprerequisitesMATRIX!AO80=1,DYNAMICprerequisites!AT$3,IF(MASTERprerequisitesMATRIX!AO80=2,DYNAMICprerequisites!AT$2,IF(MASTERprerequisitesMATRIX!AO80=3,DYNAMICprerequisites!AT$1,"")))</f>
        <v/>
      </c>
      <c r="AU83" s="219" t="str">
        <f>IF(MASTERprerequisitesMATRIX!AP80=1,DYNAMICprerequisites!AU$3,IF(MASTERprerequisitesMATRIX!AP80=2,DYNAMICprerequisites!AU$2,IF(MASTERprerequisitesMATRIX!AP80=3,DYNAMICprerequisites!AU$1,"")))</f>
        <v/>
      </c>
      <c r="AV83" s="219" t="str">
        <f>IF(MASTERprerequisitesMATRIX!AQ80=1,DYNAMICprerequisites!AV$3,IF(MASTERprerequisitesMATRIX!AQ80=2,DYNAMICprerequisites!AV$2,IF(MASTERprerequisitesMATRIX!AQ80=3,DYNAMICprerequisites!AV$1,"")))</f>
        <v/>
      </c>
      <c r="AW83" s="219" t="str">
        <f>IF(MASTERprerequisitesMATRIX!AR80=1,DYNAMICprerequisites!AW$3,IF(MASTERprerequisitesMATRIX!AR80=2,DYNAMICprerequisites!AW$2,IF(MASTERprerequisitesMATRIX!AR80=3,DYNAMICprerequisites!AW$1,"")))</f>
        <v/>
      </c>
      <c r="AX83" s="219" t="str">
        <f>IF(MASTERprerequisitesMATRIX!AS80=1,DYNAMICprerequisites!AX$3,IF(MASTERprerequisitesMATRIX!AS80=2,DYNAMICprerequisites!AX$2,IF(MASTERprerequisitesMATRIX!AS80=3,DYNAMICprerequisites!AX$1,"")))</f>
        <v/>
      </c>
      <c r="AY83" s="219" t="str">
        <f>IF(MASTERprerequisitesMATRIX!AT80=1,DYNAMICprerequisites!AY$3,IF(MASTERprerequisitesMATRIX!AT80=2,DYNAMICprerequisites!AY$2,IF(MASTERprerequisitesMATRIX!AT80=3,DYNAMICprerequisites!AY$1,"")))</f>
        <v/>
      </c>
      <c r="AZ83" s="219" t="str">
        <f>IF(MASTERprerequisitesMATRIX!AU80=1,DYNAMICprerequisites!AZ$3,IF(MASTERprerequisitesMATRIX!AU80=2,DYNAMICprerequisites!AZ$2,IF(MASTERprerequisitesMATRIX!AU80=3,DYNAMICprerequisites!AZ$1,"")))</f>
        <v/>
      </c>
      <c r="BA83" s="219" t="str">
        <f>IF(MASTERprerequisitesMATRIX!AV80=1,DYNAMICprerequisites!BA$3,IF(MASTERprerequisitesMATRIX!AV80=2,DYNAMICprerequisites!BA$2,IF(MASTERprerequisitesMATRIX!AV80=3,DYNAMICprerequisites!BA$1,"")))</f>
        <v/>
      </c>
      <c r="BB83" s="219" t="str">
        <f>IF(MASTERprerequisitesMATRIX!AW80=1,DYNAMICprerequisites!BB$3,IF(MASTERprerequisitesMATRIX!AW80=2,DYNAMICprerequisites!BB$2,IF(MASTERprerequisitesMATRIX!AW80=3,DYNAMICprerequisites!BB$1,"")))</f>
        <v/>
      </c>
      <c r="BC83" s="219" t="str">
        <f>IF(MASTERprerequisitesMATRIX!AX80=1,DYNAMICprerequisites!BC$3,IF(MASTERprerequisitesMATRIX!AX80=2,DYNAMICprerequisites!BC$2,IF(MASTERprerequisitesMATRIX!AX80=3,DYNAMICprerequisites!BC$1,"")))</f>
        <v/>
      </c>
      <c r="BD83" s="219" t="str">
        <f>IF(MASTERprerequisitesMATRIX!AY80=1,DYNAMICprerequisites!BD$3,IF(MASTERprerequisitesMATRIX!AY80=2,DYNAMICprerequisites!BD$2,IF(MASTERprerequisitesMATRIX!AY80=3,DYNAMICprerequisites!BD$1,"")))</f>
        <v/>
      </c>
      <c r="BE83" s="219" t="str">
        <f>IF(MASTERprerequisitesMATRIX!AZ80=1,DYNAMICprerequisites!BE$3,IF(MASTERprerequisitesMATRIX!AZ80=2,DYNAMICprerequisites!BE$2,IF(MASTERprerequisitesMATRIX!AZ80=3,DYNAMICprerequisites!BE$1,"")))</f>
        <v/>
      </c>
      <c r="BF83" s="219" t="str">
        <f>IF(MASTERprerequisitesMATRIX!BA80=1,DYNAMICprerequisites!BF$3,IF(MASTERprerequisitesMATRIX!BA80=2,DYNAMICprerequisites!BF$2,IF(MASTERprerequisitesMATRIX!BA80=3,DYNAMICprerequisites!BF$1,"")))</f>
        <v/>
      </c>
      <c r="BG83" s="219" t="str">
        <f>IF(MASTERprerequisitesMATRIX!BB80=1,DYNAMICprerequisites!BG$3,IF(MASTERprerequisitesMATRIX!BB80=2,DYNAMICprerequisites!BG$2,IF(MASTERprerequisitesMATRIX!BB80=3,DYNAMICprerequisites!BG$1,"")))</f>
        <v/>
      </c>
      <c r="BH83" s="219" t="str">
        <f>IF(MASTERprerequisitesMATRIX!BC80=1,DYNAMICprerequisites!BH$3,IF(MASTERprerequisitesMATRIX!BC80=2,DYNAMICprerequisites!BH$2,IF(MASTERprerequisitesMATRIX!BC80=3,DYNAMICprerequisites!BH$1,"")))</f>
        <v/>
      </c>
      <c r="BI83" s="219" t="str">
        <f>IF(MASTERprerequisitesMATRIX!BD80=1,DYNAMICprerequisites!BI$3,IF(MASTERprerequisitesMATRIX!BD80=2,DYNAMICprerequisites!BI$2,IF(MASTERprerequisitesMATRIX!BD80=3,DYNAMICprerequisites!BI$1,"")))</f>
        <v/>
      </c>
      <c r="BJ83" s="219" t="str">
        <f>IF(MASTERprerequisitesMATRIX!BE80=1,DYNAMICprerequisites!BJ$3,IF(MASTERprerequisitesMATRIX!BE80=2,DYNAMICprerequisites!BJ$2,IF(MASTERprerequisitesMATRIX!BE80=3,DYNAMICprerequisites!BJ$1,"")))</f>
        <v/>
      </c>
      <c r="BK83" s="219" t="str">
        <f>IF(MASTERprerequisitesMATRIX!BF80=1,DYNAMICprerequisites!BK$3,IF(MASTERprerequisitesMATRIX!BF80=2,DYNAMICprerequisites!BK$2,IF(MASTERprerequisitesMATRIX!BF80=3,DYNAMICprerequisites!BK$1,"")))</f>
        <v/>
      </c>
      <c r="BL83" s="219" t="str">
        <f>IF(MASTERprerequisitesMATRIX!BG80=1,DYNAMICprerequisites!BL$3,IF(MASTERprerequisitesMATRIX!BG80=2,DYNAMICprerequisites!BL$2,IF(MASTERprerequisitesMATRIX!BG80=3,DYNAMICprerequisites!BL$1,"")))</f>
        <v/>
      </c>
      <c r="BM83" s="219" t="str">
        <f>IF(MASTERprerequisitesMATRIX!BH80=1,DYNAMICprerequisites!BM$3,IF(MASTERprerequisitesMATRIX!BH80=2,DYNAMICprerequisites!BM$2,IF(MASTERprerequisitesMATRIX!BH80=3,DYNAMICprerequisites!BM$1,"")))</f>
        <v/>
      </c>
      <c r="BN83" s="219" t="str">
        <f>IF(MASTERprerequisitesMATRIX!BI80=1,DYNAMICprerequisites!BN$3,IF(MASTERprerequisitesMATRIX!BI80=2,DYNAMICprerequisites!BN$2,IF(MASTERprerequisitesMATRIX!BI80=3,DYNAMICprerequisites!BN$1,"")))</f>
        <v/>
      </c>
      <c r="BO83" s="219" t="str">
        <f>IF(MASTERprerequisitesMATRIX!BJ80=1,DYNAMICprerequisites!BO$3,IF(MASTERprerequisitesMATRIX!BJ80=2,DYNAMICprerequisites!BO$2,IF(MASTERprerequisitesMATRIX!BJ80=3,DYNAMICprerequisites!BO$1,"")))</f>
        <v/>
      </c>
      <c r="BP83" s="219" t="str">
        <f>IF(MASTERprerequisitesMATRIX!BK80=1,DYNAMICprerequisites!BP$3,IF(MASTERprerequisitesMATRIX!BK80=2,DYNAMICprerequisites!BP$2,IF(MASTERprerequisitesMATRIX!BK80=3,DYNAMICprerequisites!BP$1,"")))</f>
        <v/>
      </c>
      <c r="BQ83" s="219" t="str">
        <f>IF(MASTERprerequisitesMATRIX!BL80=1,DYNAMICprerequisites!BQ$3,IF(MASTERprerequisitesMATRIX!BL80=2,DYNAMICprerequisites!BQ$2,IF(MASTERprerequisitesMATRIX!BL80=3,DYNAMICprerequisites!BQ$1,"")))</f>
        <v/>
      </c>
      <c r="BR83" s="219" t="str">
        <f>IF(MASTERprerequisitesMATRIX!BM80=1,DYNAMICprerequisites!BR$3,IF(MASTERprerequisitesMATRIX!BM80=2,DYNAMICprerequisites!BR$2,IF(MASTERprerequisitesMATRIX!BM80=3,DYNAMICprerequisites!BR$1,"")))</f>
        <v/>
      </c>
      <c r="BS83" s="219" t="str">
        <f>IF(MASTERprerequisitesMATRIX!BN80=1,DYNAMICprerequisites!BS$3,IF(MASTERprerequisitesMATRIX!BN80=2,DYNAMICprerequisites!BS$2,IF(MASTERprerequisitesMATRIX!BN80=3,DYNAMICprerequisites!BS$1,"")))</f>
        <v/>
      </c>
      <c r="BT83" s="219" t="str">
        <f>IF(MASTERprerequisitesMATRIX!BO80=1,DYNAMICprerequisites!BT$3,IF(MASTERprerequisitesMATRIX!BO80=2,DYNAMICprerequisites!BT$2,IF(MASTERprerequisitesMATRIX!BO80=3,DYNAMICprerequisites!BT$1,"")))</f>
        <v/>
      </c>
      <c r="BU83" s="219" t="str">
        <f>IF(MASTERprerequisitesMATRIX!BP80=1,DYNAMICprerequisites!BU$3,IF(MASTERprerequisitesMATRIX!BP80=2,DYNAMICprerequisites!BU$2,IF(MASTERprerequisitesMATRIX!BP80=3,DYNAMICprerequisites!BU$1,"")))</f>
        <v/>
      </c>
      <c r="BV83" s="219" t="str">
        <f>IF(MASTERprerequisitesMATRIX!BQ80=1,DYNAMICprerequisites!BV$3,IF(MASTERprerequisitesMATRIX!BQ80=2,DYNAMICprerequisites!BV$2,IF(MASTERprerequisitesMATRIX!BQ80=3,DYNAMICprerequisites!BV$1,"")))</f>
        <v/>
      </c>
      <c r="BW83" s="219" t="str">
        <f>IF(MASTERprerequisitesMATRIX!BR80=1,DYNAMICprerequisites!BW$3,IF(MASTERprerequisitesMATRIX!BR80=2,DYNAMICprerequisites!BW$2,IF(MASTERprerequisitesMATRIX!BR80=3,DYNAMICprerequisites!BW$1,"")))</f>
        <v/>
      </c>
      <c r="BX83" s="219" t="str">
        <f>IF(MASTERprerequisitesMATRIX!BS80=1,DYNAMICprerequisites!BX$3,IF(MASTERprerequisitesMATRIX!BS80=2,DYNAMICprerequisites!BX$2,IF(MASTERprerequisitesMATRIX!BS80=3,DYNAMICprerequisites!BX$1,"")))</f>
        <v/>
      </c>
      <c r="BY83" s="219" t="str">
        <f>IF(MASTERprerequisitesMATRIX!BT80=1,DYNAMICprerequisites!BY$3,IF(MASTERprerequisitesMATRIX!BT80=2,DYNAMICprerequisites!BY$2,IF(MASTERprerequisitesMATRIX!BT80=3,DYNAMICprerequisites!BY$1,"")))</f>
        <v/>
      </c>
      <c r="BZ83" s="219" t="str">
        <f>IF(MASTERprerequisitesMATRIX!BU80=1,DYNAMICprerequisites!BZ$3,IF(MASTERprerequisitesMATRIX!BU80=2,DYNAMICprerequisites!BZ$2,IF(MASTERprerequisitesMATRIX!BU80=3,DYNAMICprerequisites!BZ$1,"")))</f>
        <v/>
      </c>
      <c r="CA83" s="219"/>
      <c r="CB83" s="219"/>
      <c r="CC83" s="219"/>
      <c r="CD83" s="219"/>
      <c r="CE83" s="219"/>
      <c r="CF83" s="219"/>
      <c r="CG83" s="219"/>
      <c r="CH83" s="219"/>
      <c r="CI83" s="219"/>
      <c r="CJ83" s="219"/>
      <c r="CK83" s="219"/>
      <c r="CL83" s="219"/>
      <c r="CM83" s="219"/>
      <c r="CN83" s="219"/>
      <c r="CO83" s="219"/>
      <c r="CP83" s="219"/>
      <c r="CQ83" s="219"/>
      <c r="CR83" s="219"/>
      <c r="CS83" s="219"/>
      <c r="CT83" s="219"/>
      <c r="CU83" s="219"/>
      <c r="CV83" s="219"/>
      <c r="CW83" s="219"/>
      <c r="CX83" s="219"/>
      <c r="CY83" s="219"/>
      <c r="CZ83" s="219"/>
      <c r="DA83" s="219"/>
      <c r="DB83" s="219"/>
      <c r="DC83" s="219"/>
      <c r="DD83" s="219"/>
      <c r="DE83" s="219"/>
      <c r="DF83" s="219"/>
      <c r="DG83" s="219"/>
      <c r="DH83" s="219"/>
      <c r="DI83" s="219"/>
      <c r="DJ83" s="219"/>
      <c r="DK83" s="219"/>
      <c r="DL83" s="219"/>
      <c r="DM83" s="219"/>
      <c r="DN83" s="219"/>
      <c r="DO83" s="219"/>
      <c r="DP83" s="219"/>
      <c r="DQ83" s="219"/>
      <c r="DR83" s="219"/>
      <c r="DS83" s="219"/>
      <c r="DT83" s="219"/>
      <c r="DU83" s="219"/>
      <c r="DV83" s="219"/>
      <c r="DW83" s="219"/>
      <c r="DX83" s="219"/>
      <c r="DY83" s="219"/>
      <c r="DZ83" s="219"/>
      <c r="EA83" s="219"/>
      <c r="EB83" s="219"/>
      <c r="EC83" s="219"/>
      <c r="ED83" s="219"/>
      <c r="EE83" s="219"/>
      <c r="EF83" s="219"/>
      <c r="EG83" s="219"/>
      <c r="EH83" s="219"/>
      <c r="EI83" s="219"/>
      <c r="EJ83" s="219"/>
      <c r="EK83" s="219"/>
      <c r="EL83" s="219"/>
      <c r="EM83" s="219"/>
      <c r="EN83" s="219"/>
      <c r="EO83" s="219"/>
      <c r="EP83" s="219"/>
      <c r="EQ83" s="219"/>
      <c r="ER83" s="219"/>
      <c r="ES83" s="219"/>
      <c r="ET83" s="219"/>
      <c r="EU83" s="219"/>
      <c r="EV83" s="219"/>
      <c r="EW83" s="219"/>
      <c r="EX83" s="219"/>
      <c r="EY83" s="219"/>
      <c r="EZ83" s="219"/>
      <c r="FA83" s="219"/>
      <c r="FB83" s="219"/>
      <c r="FC83" s="219"/>
      <c r="FD83" s="219"/>
      <c r="FE83" s="219"/>
      <c r="FF83" s="219"/>
      <c r="FG83" s="219"/>
      <c r="FH83" s="219"/>
      <c r="FI83" s="219"/>
      <c r="FJ83" s="219"/>
      <c r="FK83" s="219"/>
      <c r="FL83" s="219"/>
      <c r="FM83" s="219"/>
      <c r="FN83" s="219"/>
      <c r="FO83" s="219"/>
      <c r="FP83" s="219"/>
      <c r="FQ83" s="219"/>
      <c r="FR83" s="219"/>
      <c r="FS83" s="219"/>
      <c r="FT83" s="219"/>
      <c r="FU83" s="219"/>
      <c r="FV83" s="219"/>
      <c r="FW83" s="219"/>
      <c r="FX83" s="219"/>
      <c r="FY83" s="219"/>
      <c r="FZ83" s="219"/>
      <c r="GA83" s="219"/>
      <c r="GB83" s="219"/>
      <c r="GC83" s="219"/>
      <c r="GD83" s="219"/>
      <c r="GE83" s="219"/>
      <c r="GF83" s="219"/>
      <c r="GG83" s="219"/>
      <c r="GH83" s="219"/>
      <c r="GI83" s="219"/>
      <c r="GJ83" s="219"/>
      <c r="GK83" s="219"/>
      <c r="GL83" s="219"/>
      <c r="GM83" s="219"/>
      <c r="GN83" s="219"/>
      <c r="GO83" s="219"/>
      <c r="GP83" s="219"/>
      <c r="GQ83" s="219"/>
      <c r="GR83" s="219"/>
      <c r="GS83" s="219"/>
      <c r="GT83" s="219"/>
      <c r="GU83" s="219"/>
      <c r="GV83" s="219"/>
      <c r="GW83" s="219"/>
      <c r="GX83" s="219"/>
      <c r="GY83" s="219"/>
      <c r="GZ83" s="219"/>
      <c r="HA83" s="219"/>
      <c r="HB83" s="219"/>
      <c r="HC83" s="219"/>
      <c r="HD83" s="219"/>
      <c r="HE83" s="219"/>
      <c r="HF83" s="219"/>
      <c r="HG83" s="219"/>
      <c r="HH83" s="219"/>
      <c r="HI83" s="219"/>
      <c r="HJ83" s="219"/>
      <c r="HK83" s="219"/>
      <c r="HL83" s="219"/>
      <c r="HM83" s="219"/>
      <c r="HN83" s="219"/>
      <c r="HO83" s="219"/>
      <c r="HP83" s="219"/>
      <c r="HQ83" s="219"/>
      <c r="HR83" s="219"/>
      <c r="HS83" s="219"/>
      <c r="HT83" s="219"/>
      <c r="HU83" s="219"/>
      <c r="HV83" s="219"/>
      <c r="HW83" s="219"/>
      <c r="HX83" s="219"/>
      <c r="HY83" s="219"/>
      <c r="HZ83" s="219"/>
      <c r="IA83" s="219"/>
      <c r="IB83" s="219"/>
      <c r="IC83" s="219"/>
      <c r="ID83" s="219"/>
      <c r="IE83" s="219"/>
      <c r="IF83" s="219"/>
      <c r="IG83" s="219"/>
      <c r="IH83" s="219"/>
      <c r="II83" s="219"/>
      <c r="IJ83" s="219"/>
      <c r="IK83" s="219"/>
      <c r="IL83" s="219"/>
      <c r="IM83" s="219"/>
      <c r="IN83" s="219"/>
      <c r="IO83" s="219"/>
      <c r="IP83" s="219"/>
      <c r="IQ83" s="219"/>
      <c r="IR83" s="219"/>
      <c r="IS83" s="219"/>
      <c r="IT83" s="219"/>
      <c r="IU83" s="219"/>
      <c r="IV83" s="219"/>
      <c r="IW83" s="219"/>
      <c r="IX83" s="219"/>
      <c r="IY83" s="219"/>
      <c r="IZ83" s="219"/>
      <c r="JA83" s="219"/>
      <c r="JB83" s="219"/>
      <c r="JC83" s="219"/>
      <c r="JD83" s="219"/>
      <c r="JE83" s="219"/>
      <c r="JF83" s="219"/>
      <c r="JG83" s="219"/>
      <c r="JH83" s="219"/>
      <c r="JI83" s="219"/>
      <c r="JJ83" s="219"/>
      <c r="JK83" s="219"/>
      <c r="JL83" s="219"/>
      <c r="JM83" s="219"/>
      <c r="JN83" s="219"/>
      <c r="JO83" s="219"/>
      <c r="JP83" s="219"/>
      <c r="JQ83" s="219"/>
      <c r="JR83" s="219"/>
      <c r="JS83" s="219"/>
      <c r="JT83" s="219"/>
      <c r="JU83" s="219"/>
      <c r="JV83" s="219"/>
      <c r="JW83" s="219"/>
      <c r="JX83" s="219"/>
      <c r="JY83" s="219"/>
      <c r="JZ83" s="219"/>
      <c r="KA83" s="219"/>
      <c r="KB83" s="219"/>
      <c r="KC83" s="219"/>
      <c r="KD83" s="219"/>
      <c r="KE83" s="219"/>
      <c r="KF83" s="219"/>
      <c r="KG83" s="219"/>
      <c r="KH83" s="219"/>
      <c r="KI83" s="219"/>
      <c r="KJ83" s="219"/>
      <c r="KK83" s="219"/>
      <c r="KL83" s="219"/>
      <c r="KM83" s="219"/>
      <c r="KN83" s="219"/>
      <c r="KO83" s="219"/>
      <c r="KP83" s="219"/>
      <c r="KQ83" s="219"/>
      <c r="KR83" s="219"/>
      <c r="KS83" s="219"/>
      <c r="KT83" s="219"/>
      <c r="KU83" s="219"/>
      <c r="KV83" s="219"/>
      <c r="KW83" s="219"/>
      <c r="KX83" s="219"/>
      <c r="KY83" s="219"/>
      <c r="KZ83" s="219"/>
      <c r="LA83" s="219"/>
      <c r="LB83" s="219"/>
      <c r="LC83" s="219"/>
      <c r="LD83" s="219"/>
      <c r="LE83" s="219"/>
    </row>
    <row r="84" spans="1:317" x14ac:dyDescent="0.25">
      <c r="A84" s="214" t="str">
        <f t="shared" si="13"/>
        <v>HUM 333</v>
      </c>
      <c r="B84" s="214" t="str">
        <f t="shared" si="14"/>
        <v>FA, SP</v>
      </c>
      <c r="C84" s="214" t="str">
        <f t="shared" si="15"/>
        <v>Humanities Travel Studies</v>
      </c>
      <c r="D84" s="214" t="str">
        <f t="shared" si="16"/>
        <v>None</v>
      </c>
      <c r="E84" s="214" t="str">
        <f t="shared" si="17"/>
        <v/>
      </c>
      <c r="F84" s="211" t="str">
        <f>MASTERprerequisitesMATRIX!A81</f>
        <v>HUM 333</v>
      </c>
      <c r="G84" s="211" t="str">
        <f>MASTERprerequisitesMATRIX!B81</f>
        <v>FA, SP</v>
      </c>
      <c r="H84" s="211" t="str">
        <f>MASTERprerequisitesMATRIX!C81</f>
        <v>Humanities Travel Studies</v>
      </c>
      <c r="I84" s="211" t="str">
        <f>MASTERprerequisitesMATRIX!D81</f>
        <v>None</v>
      </c>
      <c r="J84" s="218" t="str">
        <f>IF(MASTERprerequisitesMATRIX!E81=1,DYNAMICprerequisites!J$3,IF(MASTERprerequisitesMATRIX!E81=2,DYNAMICprerequisites!J$2,IF(MASTERprerequisitesMATRIX!E81=3,DYNAMICprerequisites!J$1,"")))</f>
        <v/>
      </c>
      <c r="K84" s="219" t="str">
        <f>IF(MASTERprerequisitesMATRIX!F81=1,DYNAMICprerequisites!K$3,IF(MASTERprerequisitesMATRIX!F81=2,DYNAMICprerequisites!K$2,IF(MASTERprerequisitesMATRIX!F81=3,DYNAMICprerequisites!K$1,"")))</f>
        <v/>
      </c>
      <c r="L84" s="219" t="str">
        <f>IF(MASTERprerequisitesMATRIX!G81=1,DYNAMICprerequisites!L$3,IF(MASTERprerequisitesMATRIX!G81=2,DYNAMICprerequisites!L$2,IF(MASTERprerequisitesMATRIX!G81=3,DYNAMICprerequisites!L$1,"")))</f>
        <v/>
      </c>
      <c r="M84" s="219" t="str">
        <f>IF(MASTERprerequisitesMATRIX!H81=1,DYNAMICprerequisites!M$3,IF(MASTERprerequisitesMATRIX!H81=2,DYNAMICprerequisites!M$2,IF(MASTERprerequisitesMATRIX!H81=3,DYNAMICprerequisites!M$1,"")))</f>
        <v/>
      </c>
      <c r="N84" s="219" t="str">
        <f>IF(MASTERprerequisitesMATRIX!I81=1,DYNAMICprerequisites!N$3,IF(MASTERprerequisitesMATRIX!I81=2,DYNAMICprerequisites!N$2,IF(MASTERprerequisitesMATRIX!I81=3,DYNAMICprerequisites!N$1,"")))</f>
        <v/>
      </c>
      <c r="O84" s="219" t="str">
        <f>IF(MASTERprerequisitesMATRIX!J81=1,DYNAMICprerequisites!O$3,IF(MASTERprerequisitesMATRIX!J81=2,DYNAMICprerequisites!O$2,IF(MASTERprerequisitesMATRIX!J81=3,DYNAMICprerequisites!O$1,"")))</f>
        <v/>
      </c>
      <c r="P84" s="219" t="str">
        <f>IF(MASTERprerequisitesMATRIX!K81=1,DYNAMICprerequisites!P$3,IF(MASTERprerequisitesMATRIX!K81=2,DYNAMICprerequisites!P$2,IF(MASTERprerequisitesMATRIX!K81=3,DYNAMICprerequisites!P$1,"")))</f>
        <v/>
      </c>
      <c r="Q84" s="219" t="str">
        <f>IF(MASTERprerequisitesMATRIX!L81=1,DYNAMICprerequisites!Q$3,IF(MASTERprerequisitesMATRIX!L81=2,DYNAMICprerequisites!Q$2,IF(MASTERprerequisitesMATRIX!L81=3,DYNAMICprerequisites!Q$1,"")))</f>
        <v/>
      </c>
      <c r="R84" s="219" t="str">
        <f>IF(MASTERprerequisitesMATRIX!M81=1,DYNAMICprerequisites!R$3,IF(MASTERprerequisitesMATRIX!M81=2,DYNAMICprerequisites!R$2,IF(MASTERprerequisitesMATRIX!M81=3,DYNAMICprerequisites!R$1,"")))</f>
        <v/>
      </c>
      <c r="S84" s="219" t="str">
        <f>IF(MASTERprerequisitesMATRIX!N81=1,DYNAMICprerequisites!S$3,IF(MASTERprerequisitesMATRIX!N81=2,DYNAMICprerequisites!S$2,IF(MASTERprerequisitesMATRIX!N81=3,DYNAMICprerequisites!S$1,"")))</f>
        <v/>
      </c>
      <c r="T84" s="219" t="str">
        <f>IF(MASTERprerequisitesMATRIX!O81=1,DYNAMICprerequisites!T$3,IF(MASTERprerequisitesMATRIX!O81=2,DYNAMICprerequisites!T$2,IF(MASTERprerequisitesMATRIX!O81=3,DYNAMICprerequisites!T$1,"")))</f>
        <v/>
      </c>
      <c r="U84" s="219" t="str">
        <f>IF(MASTERprerequisitesMATRIX!P81=1,DYNAMICprerequisites!U$3,IF(MASTERprerequisitesMATRIX!P81=2,DYNAMICprerequisites!U$2,IF(MASTERprerequisitesMATRIX!P81=3,DYNAMICprerequisites!U$1,"")))</f>
        <v/>
      </c>
      <c r="V84" s="219" t="str">
        <f>IF(MASTERprerequisitesMATRIX!Q81=1,DYNAMICprerequisites!V$3,IF(MASTERprerequisitesMATRIX!Q81=2,DYNAMICprerequisites!V$2,IF(MASTERprerequisitesMATRIX!Q81=3,DYNAMICprerequisites!V$1,"")))</f>
        <v/>
      </c>
      <c r="W84" s="219" t="str">
        <f>IF(MASTERprerequisitesMATRIX!R81=1,DYNAMICprerequisites!W$3,IF(MASTERprerequisitesMATRIX!R81=2,DYNAMICprerequisites!W$2,IF(MASTERprerequisitesMATRIX!R81=3,DYNAMICprerequisites!W$1,"")))</f>
        <v/>
      </c>
      <c r="X84" s="219" t="str">
        <f>IF(MASTERprerequisitesMATRIX!S81=1,DYNAMICprerequisites!X$3,IF(MASTERprerequisitesMATRIX!S81=2,DYNAMICprerequisites!X$2,IF(MASTERprerequisitesMATRIX!S81=3,DYNAMICprerequisites!X$1,"")))</f>
        <v/>
      </c>
      <c r="Y84" s="219" t="str">
        <f>IF(MASTERprerequisitesMATRIX!T81=1,DYNAMICprerequisites!Y$3,IF(MASTERprerequisitesMATRIX!T81=2,DYNAMICprerequisites!Y$2,IF(MASTERprerequisitesMATRIX!T81=3,DYNAMICprerequisites!Y$1,"")))</f>
        <v/>
      </c>
      <c r="Z84" s="219" t="str">
        <f>IF(MASTERprerequisitesMATRIX!U81=1,DYNAMICprerequisites!Z$3,IF(MASTERprerequisitesMATRIX!U81=2,DYNAMICprerequisites!Z$2,IF(MASTERprerequisitesMATRIX!U81=3,DYNAMICprerequisites!Z$1,"")))</f>
        <v/>
      </c>
      <c r="AA84" s="219" t="str">
        <f>IF(MASTERprerequisitesMATRIX!V81=1,DYNAMICprerequisites!AA$3,IF(MASTERprerequisitesMATRIX!V81=2,DYNAMICprerequisites!AA$2,IF(MASTERprerequisitesMATRIX!V81=3,DYNAMICprerequisites!AA$1,"")))</f>
        <v/>
      </c>
      <c r="AB84" s="219" t="str">
        <f>IF(MASTERprerequisitesMATRIX!W81=1,DYNAMICprerequisites!AB$3,IF(MASTERprerequisitesMATRIX!W81=2,DYNAMICprerequisites!AB$2,IF(MASTERprerequisitesMATRIX!W81=3,DYNAMICprerequisites!AB$1,"")))</f>
        <v/>
      </c>
      <c r="AC84" s="219" t="str">
        <f>IF(MASTERprerequisitesMATRIX!X81=1,DYNAMICprerequisites!AC$3,IF(MASTERprerequisitesMATRIX!X81=2,DYNAMICprerequisites!AC$2,IF(MASTERprerequisitesMATRIX!X81=3,DYNAMICprerequisites!AC$1,"")))</f>
        <v/>
      </c>
      <c r="AD84" s="219" t="str">
        <f>IF(MASTERprerequisitesMATRIX!Y81=1,DYNAMICprerequisites!AD$3,IF(MASTERprerequisitesMATRIX!Y81=2,DYNAMICprerequisites!AD$2,IF(MASTERprerequisitesMATRIX!Y81=3,DYNAMICprerequisites!AD$1,"")))</f>
        <v/>
      </c>
      <c r="AE84" s="219" t="str">
        <f>IF(MASTERprerequisitesMATRIX!Z81=1,DYNAMICprerequisites!AE$3,IF(MASTERprerequisitesMATRIX!Z81=2,DYNAMICprerequisites!AE$2,IF(MASTERprerequisitesMATRIX!Z81=3,DYNAMICprerequisites!AE$1,"")))</f>
        <v/>
      </c>
      <c r="AF84" s="219" t="str">
        <f>IF(MASTERprerequisitesMATRIX!AA81=1,DYNAMICprerequisites!AF$3,IF(MASTERprerequisitesMATRIX!AA81=2,DYNAMICprerequisites!AF$2,IF(MASTERprerequisitesMATRIX!AA81=3,DYNAMICprerequisites!AF$1,"")))</f>
        <v/>
      </c>
      <c r="AG84" s="219" t="str">
        <f>IF(MASTERprerequisitesMATRIX!AB81=1,DYNAMICprerequisites!AG$3,IF(MASTERprerequisitesMATRIX!AB81=2,DYNAMICprerequisites!AG$2,IF(MASTERprerequisitesMATRIX!AB81=3,DYNAMICprerequisites!AG$1,"")))</f>
        <v/>
      </c>
      <c r="AH84" s="219" t="str">
        <f>IF(MASTERprerequisitesMATRIX!AC81=1,DYNAMICprerequisites!AH$3,IF(MASTERprerequisitesMATRIX!AC81=2,DYNAMICprerequisites!AH$2,IF(MASTERprerequisitesMATRIX!AC81=3,DYNAMICprerequisites!AH$1,"")))</f>
        <v/>
      </c>
      <c r="AI84" s="219" t="str">
        <f>IF(MASTERprerequisitesMATRIX!AD81=1,DYNAMICprerequisites!AI$3,IF(MASTERprerequisitesMATRIX!AD81=2,DYNAMICprerequisites!AI$2,IF(MASTERprerequisitesMATRIX!AD81=3,DYNAMICprerequisites!AI$1,"")))</f>
        <v/>
      </c>
      <c r="AJ84" s="219" t="str">
        <f>IF(MASTERprerequisitesMATRIX!AE81=1,DYNAMICprerequisites!AJ$3,IF(MASTERprerequisitesMATRIX!AE81=2,DYNAMICprerequisites!AJ$2,IF(MASTERprerequisitesMATRIX!AE81=3,DYNAMICprerequisites!AJ$1,"")))</f>
        <v/>
      </c>
      <c r="AK84" s="219" t="str">
        <f>IF(MASTERprerequisitesMATRIX!AF81=1,DYNAMICprerequisites!AK$3,IF(MASTERprerequisitesMATRIX!AF81=2,DYNAMICprerequisites!AK$2,IF(MASTERprerequisitesMATRIX!AF81=3,DYNAMICprerequisites!AK$1,"")))</f>
        <v/>
      </c>
      <c r="AL84" s="219" t="str">
        <f>IF(MASTERprerequisitesMATRIX!AG81=1,DYNAMICprerequisites!AL$3,IF(MASTERprerequisitesMATRIX!AG81=2,DYNAMICprerequisites!AL$2,IF(MASTERprerequisitesMATRIX!AG81=3,DYNAMICprerequisites!AL$1,"")))</f>
        <v/>
      </c>
      <c r="AM84" s="219" t="str">
        <f>IF(MASTERprerequisitesMATRIX!AH81=1,DYNAMICprerequisites!AM$3,IF(MASTERprerequisitesMATRIX!AH81=2,DYNAMICprerequisites!AM$2,IF(MASTERprerequisitesMATRIX!AH81=3,DYNAMICprerequisites!AM$1,"")))</f>
        <v/>
      </c>
      <c r="AN84" s="219" t="str">
        <f>IF(MASTERprerequisitesMATRIX!AI81=1,DYNAMICprerequisites!AN$3,IF(MASTERprerequisitesMATRIX!AI81=2,DYNAMICprerequisites!AN$2,IF(MASTERprerequisitesMATRIX!AI81=3,DYNAMICprerequisites!AN$1,"")))</f>
        <v/>
      </c>
      <c r="AO84" s="219" t="str">
        <f>IF(MASTERprerequisitesMATRIX!AJ81=1,DYNAMICprerequisites!AO$3,IF(MASTERprerequisitesMATRIX!AJ81=2,DYNAMICprerequisites!AO$2,IF(MASTERprerequisitesMATRIX!AJ81=3,DYNAMICprerequisites!AO$1,"")))</f>
        <v/>
      </c>
      <c r="AP84" s="219" t="str">
        <f>IF(MASTERprerequisitesMATRIX!AK81=1,DYNAMICprerequisites!AP$3,IF(MASTERprerequisitesMATRIX!AK81=2,DYNAMICprerequisites!AP$2,IF(MASTERprerequisitesMATRIX!AK81=3,DYNAMICprerequisites!AP$1,"")))</f>
        <v/>
      </c>
      <c r="AQ84" s="219" t="str">
        <f>IF(MASTERprerequisitesMATRIX!AL81=1,DYNAMICprerequisites!AQ$3,IF(MASTERprerequisitesMATRIX!AL81=2,DYNAMICprerequisites!AQ$2,IF(MASTERprerequisitesMATRIX!AL81=3,DYNAMICprerequisites!AQ$1,"")))</f>
        <v/>
      </c>
      <c r="AR84" s="219" t="str">
        <f>IF(MASTERprerequisitesMATRIX!AM81=1,DYNAMICprerequisites!AR$3,IF(MASTERprerequisitesMATRIX!AM81=2,DYNAMICprerequisites!AR$2,IF(MASTERprerequisitesMATRIX!AM81=3,DYNAMICprerequisites!AR$1,"")))</f>
        <v/>
      </c>
      <c r="AS84" s="219" t="str">
        <f>IF(MASTERprerequisitesMATRIX!AN81=1,DYNAMICprerequisites!AS$3,IF(MASTERprerequisitesMATRIX!AN81=2,DYNAMICprerequisites!AS$2,IF(MASTERprerequisitesMATRIX!AN81=3,DYNAMICprerequisites!AS$1,"")))</f>
        <v/>
      </c>
      <c r="AT84" s="219" t="str">
        <f>IF(MASTERprerequisitesMATRIX!AO81=1,DYNAMICprerequisites!AT$3,IF(MASTERprerequisitesMATRIX!AO81=2,DYNAMICprerequisites!AT$2,IF(MASTERprerequisitesMATRIX!AO81=3,DYNAMICprerequisites!AT$1,"")))</f>
        <v/>
      </c>
      <c r="AU84" s="219" t="str">
        <f>IF(MASTERprerequisitesMATRIX!AP81=1,DYNAMICprerequisites!AU$3,IF(MASTERprerequisitesMATRIX!AP81=2,DYNAMICprerequisites!AU$2,IF(MASTERprerequisitesMATRIX!AP81=3,DYNAMICprerequisites!AU$1,"")))</f>
        <v/>
      </c>
      <c r="AV84" s="219" t="str">
        <f>IF(MASTERprerequisitesMATRIX!AQ81=1,DYNAMICprerequisites!AV$3,IF(MASTERprerequisitesMATRIX!AQ81=2,DYNAMICprerequisites!AV$2,IF(MASTERprerequisitesMATRIX!AQ81=3,DYNAMICprerequisites!AV$1,"")))</f>
        <v/>
      </c>
      <c r="AW84" s="219" t="str">
        <f>IF(MASTERprerequisitesMATRIX!AR81=1,DYNAMICprerequisites!AW$3,IF(MASTERprerequisitesMATRIX!AR81=2,DYNAMICprerequisites!AW$2,IF(MASTERprerequisitesMATRIX!AR81=3,DYNAMICprerequisites!AW$1,"")))</f>
        <v/>
      </c>
      <c r="AX84" s="219" t="str">
        <f>IF(MASTERprerequisitesMATRIX!AS81=1,DYNAMICprerequisites!AX$3,IF(MASTERprerequisitesMATRIX!AS81=2,DYNAMICprerequisites!AX$2,IF(MASTERprerequisitesMATRIX!AS81=3,DYNAMICprerequisites!AX$1,"")))</f>
        <v/>
      </c>
      <c r="AY84" s="219" t="str">
        <f>IF(MASTERprerequisitesMATRIX!AT81=1,DYNAMICprerequisites!AY$3,IF(MASTERprerequisitesMATRIX!AT81=2,DYNAMICprerequisites!AY$2,IF(MASTERprerequisitesMATRIX!AT81=3,DYNAMICprerequisites!AY$1,"")))</f>
        <v/>
      </c>
      <c r="AZ84" s="219" t="str">
        <f>IF(MASTERprerequisitesMATRIX!AU81=1,DYNAMICprerequisites!AZ$3,IF(MASTERprerequisitesMATRIX!AU81=2,DYNAMICprerequisites!AZ$2,IF(MASTERprerequisitesMATRIX!AU81=3,DYNAMICprerequisites!AZ$1,"")))</f>
        <v/>
      </c>
      <c r="BA84" s="219" t="str">
        <f>IF(MASTERprerequisitesMATRIX!AV81=1,DYNAMICprerequisites!BA$3,IF(MASTERprerequisitesMATRIX!AV81=2,DYNAMICprerequisites!BA$2,IF(MASTERprerequisitesMATRIX!AV81=3,DYNAMICprerequisites!BA$1,"")))</f>
        <v/>
      </c>
      <c r="BB84" s="219" t="str">
        <f>IF(MASTERprerequisitesMATRIX!AW81=1,DYNAMICprerequisites!BB$3,IF(MASTERprerequisitesMATRIX!AW81=2,DYNAMICprerequisites!BB$2,IF(MASTERprerequisitesMATRIX!AW81=3,DYNAMICprerequisites!BB$1,"")))</f>
        <v/>
      </c>
      <c r="BC84" s="219" t="str">
        <f>IF(MASTERprerequisitesMATRIX!AX81=1,DYNAMICprerequisites!BC$3,IF(MASTERprerequisitesMATRIX!AX81=2,DYNAMICprerequisites!BC$2,IF(MASTERprerequisitesMATRIX!AX81=3,DYNAMICprerequisites!BC$1,"")))</f>
        <v/>
      </c>
      <c r="BD84" s="219" t="str">
        <f>IF(MASTERprerequisitesMATRIX!AY81=1,DYNAMICprerequisites!BD$3,IF(MASTERprerequisitesMATRIX!AY81=2,DYNAMICprerequisites!BD$2,IF(MASTERprerequisitesMATRIX!AY81=3,DYNAMICprerequisites!BD$1,"")))</f>
        <v/>
      </c>
      <c r="BE84" s="219" t="str">
        <f>IF(MASTERprerequisitesMATRIX!AZ81=1,DYNAMICprerequisites!BE$3,IF(MASTERprerequisitesMATRIX!AZ81=2,DYNAMICprerequisites!BE$2,IF(MASTERprerequisitesMATRIX!AZ81=3,DYNAMICprerequisites!BE$1,"")))</f>
        <v/>
      </c>
      <c r="BF84" s="219" t="str">
        <f>IF(MASTERprerequisitesMATRIX!BA81=1,DYNAMICprerequisites!BF$3,IF(MASTERprerequisitesMATRIX!BA81=2,DYNAMICprerequisites!BF$2,IF(MASTERprerequisitesMATRIX!BA81=3,DYNAMICprerequisites!BF$1,"")))</f>
        <v/>
      </c>
      <c r="BG84" s="219" t="str">
        <f>IF(MASTERprerequisitesMATRIX!BB81=1,DYNAMICprerequisites!BG$3,IF(MASTERprerequisitesMATRIX!BB81=2,DYNAMICprerequisites!BG$2,IF(MASTERprerequisitesMATRIX!BB81=3,DYNAMICprerequisites!BG$1,"")))</f>
        <v/>
      </c>
      <c r="BH84" s="219" t="str">
        <f>IF(MASTERprerequisitesMATRIX!BC81=1,DYNAMICprerequisites!BH$3,IF(MASTERprerequisitesMATRIX!BC81=2,DYNAMICprerequisites!BH$2,IF(MASTERprerequisitesMATRIX!BC81=3,DYNAMICprerequisites!BH$1,"")))</f>
        <v/>
      </c>
      <c r="BI84" s="219" t="str">
        <f>IF(MASTERprerequisitesMATRIX!BD81=1,DYNAMICprerequisites!BI$3,IF(MASTERprerequisitesMATRIX!BD81=2,DYNAMICprerequisites!BI$2,IF(MASTERprerequisitesMATRIX!BD81=3,DYNAMICprerequisites!BI$1,"")))</f>
        <v/>
      </c>
      <c r="BJ84" s="219" t="str">
        <f>IF(MASTERprerequisitesMATRIX!BE81=1,DYNAMICprerequisites!BJ$3,IF(MASTERprerequisitesMATRIX!BE81=2,DYNAMICprerequisites!BJ$2,IF(MASTERprerequisitesMATRIX!BE81=3,DYNAMICprerequisites!BJ$1,"")))</f>
        <v/>
      </c>
      <c r="BK84" s="219" t="str">
        <f>IF(MASTERprerequisitesMATRIX!BF81=1,DYNAMICprerequisites!BK$3,IF(MASTERprerequisitesMATRIX!BF81=2,DYNAMICprerequisites!BK$2,IF(MASTERprerequisitesMATRIX!BF81=3,DYNAMICprerequisites!BK$1,"")))</f>
        <v/>
      </c>
      <c r="BL84" s="219" t="str">
        <f>IF(MASTERprerequisitesMATRIX!BG81=1,DYNAMICprerequisites!BL$3,IF(MASTERprerequisitesMATRIX!BG81=2,DYNAMICprerequisites!BL$2,IF(MASTERprerequisitesMATRIX!BG81=3,DYNAMICprerequisites!BL$1,"")))</f>
        <v/>
      </c>
      <c r="BM84" s="219" t="str">
        <f>IF(MASTERprerequisitesMATRIX!BH81=1,DYNAMICprerequisites!BM$3,IF(MASTERprerequisitesMATRIX!BH81=2,DYNAMICprerequisites!BM$2,IF(MASTERprerequisitesMATRIX!BH81=3,DYNAMICprerequisites!BM$1,"")))</f>
        <v/>
      </c>
      <c r="BN84" s="219" t="str">
        <f>IF(MASTERprerequisitesMATRIX!BI81=1,DYNAMICprerequisites!BN$3,IF(MASTERprerequisitesMATRIX!BI81=2,DYNAMICprerequisites!BN$2,IF(MASTERprerequisitesMATRIX!BI81=3,DYNAMICprerequisites!BN$1,"")))</f>
        <v/>
      </c>
      <c r="BO84" s="219" t="str">
        <f>IF(MASTERprerequisitesMATRIX!BJ81=1,DYNAMICprerequisites!BO$3,IF(MASTERprerequisitesMATRIX!BJ81=2,DYNAMICprerequisites!BO$2,IF(MASTERprerequisitesMATRIX!BJ81=3,DYNAMICprerequisites!BO$1,"")))</f>
        <v/>
      </c>
      <c r="BP84" s="219" t="str">
        <f>IF(MASTERprerequisitesMATRIX!BK81=1,DYNAMICprerequisites!BP$3,IF(MASTERprerequisitesMATRIX!BK81=2,DYNAMICprerequisites!BP$2,IF(MASTERprerequisitesMATRIX!BK81=3,DYNAMICprerequisites!BP$1,"")))</f>
        <v/>
      </c>
      <c r="BQ84" s="219" t="str">
        <f>IF(MASTERprerequisitesMATRIX!BL81=1,DYNAMICprerequisites!BQ$3,IF(MASTERprerequisitesMATRIX!BL81=2,DYNAMICprerequisites!BQ$2,IF(MASTERprerequisitesMATRIX!BL81=3,DYNAMICprerequisites!BQ$1,"")))</f>
        <v/>
      </c>
      <c r="BR84" s="219" t="str">
        <f>IF(MASTERprerequisitesMATRIX!BM81=1,DYNAMICprerequisites!BR$3,IF(MASTERprerequisitesMATRIX!BM81=2,DYNAMICprerequisites!BR$2,IF(MASTERprerequisitesMATRIX!BM81=3,DYNAMICprerequisites!BR$1,"")))</f>
        <v/>
      </c>
      <c r="BS84" s="219" t="str">
        <f>IF(MASTERprerequisitesMATRIX!BN81=1,DYNAMICprerequisites!BS$3,IF(MASTERprerequisitesMATRIX!BN81=2,DYNAMICprerequisites!BS$2,IF(MASTERprerequisitesMATRIX!BN81=3,DYNAMICprerequisites!BS$1,"")))</f>
        <v/>
      </c>
      <c r="BT84" s="219" t="str">
        <f>IF(MASTERprerequisitesMATRIX!BO81=1,DYNAMICprerequisites!BT$3,IF(MASTERprerequisitesMATRIX!BO81=2,DYNAMICprerequisites!BT$2,IF(MASTERprerequisitesMATRIX!BO81=3,DYNAMICprerequisites!BT$1,"")))</f>
        <v/>
      </c>
      <c r="BU84" s="219" t="str">
        <f>IF(MASTERprerequisitesMATRIX!BP81=1,DYNAMICprerequisites!BU$3,IF(MASTERprerequisitesMATRIX!BP81=2,DYNAMICprerequisites!BU$2,IF(MASTERprerequisitesMATRIX!BP81=3,DYNAMICprerequisites!BU$1,"")))</f>
        <v/>
      </c>
      <c r="BV84" s="219" t="str">
        <f>IF(MASTERprerequisitesMATRIX!BQ81=1,DYNAMICprerequisites!BV$3,IF(MASTERprerequisitesMATRIX!BQ81=2,DYNAMICprerequisites!BV$2,IF(MASTERprerequisitesMATRIX!BQ81=3,DYNAMICprerequisites!BV$1,"")))</f>
        <v/>
      </c>
      <c r="BW84" s="219" t="str">
        <f>IF(MASTERprerequisitesMATRIX!BR81=1,DYNAMICprerequisites!BW$3,IF(MASTERprerequisitesMATRIX!BR81=2,DYNAMICprerequisites!BW$2,IF(MASTERprerequisitesMATRIX!BR81=3,DYNAMICprerequisites!BW$1,"")))</f>
        <v/>
      </c>
      <c r="BX84" s="219" t="str">
        <f>IF(MASTERprerequisitesMATRIX!BS81=1,DYNAMICprerequisites!BX$3,IF(MASTERprerequisitesMATRIX!BS81=2,DYNAMICprerequisites!BX$2,IF(MASTERprerequisitesMATRIX!BS81=3,DYNAMICprerequisites!BX$1,"")))</f>
        <v/>
      </c>
      <c r="BY84" s="219" t="str">
        <f>IF(MASTERprerequisitesMATRIX!BT81=1,DYNAMICprerequisites!BY$3,IF(MASTERprerequisitesMATRIX!BT81=2,DYNAMICprerequisites!BY$2,IF(MASTERprerequisitesMATRIX!BT81=3,DYNAMICprerequisites!BY$1,"")))</f>
        <v/>
      </c>
      <c r="BZ84" s="219" t="str">
        <f>IF(MASTERprerequisitesMATRIX!BU81=1,DYNAMICprerequisites!BZ$3,IF(MASTERprerequisitesMATRIX!BU81=2,DYNAMICprerequisites!BZ$2,IF(MASTERprerequisitesMATRIX!BU81=3,DYNAMICprerequisites!BZ$1,"")))</f>
        <v/>
      </c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  <c r="EV84" s="219"/>
      <c r="EW84" s="219"/>
      <c r="EX84" s="219"/>
      <c r="EY84" s="219"/>
      <c r="EZ84" s="219"/>
      <c r="FA84" s="219"/>
      <c r="FB84" s="219"/>
      <c r="FC84" s="219"/>
      <c r="FD84" s="219"/>
      <c r="FE84" s="219"/>
      <c r="FF84" s="219"/>
      <c r="FG84" s="219"/>
      <c r="FH84" s="219"/>
      <c r="FI84" s="219"/>
      <c r="FJ84" s="219"/>
      <c r="FK84" s="219"/>
      <c r="FL84" s="219"/>
      <c r="FM84" s="219"/>
      <c r="FN84" s="219"/>
      <c r="FO84" s="219"/>
      <c r="FP84" s="219"/>
      <c r="FQ84" s="219"/>
      <c r="FR84" s="219"/>
      <c r="FS84" s="219"/>
      <c r="FT84" s="219"/>
      <c r="FU84" s="219"/>
      <c r="FV84" s="219"/>
      <c r="FW84" s="219"/>
      <c r="FX84" s="219"/>
      <c r="FY84" s="219"/>
      <c r="FZ84" s="219"/>
      <c r="GA84" s="219"/>
      <c r="GB84" s="219"/>
      <c r="GC84" s="219"/>
      <c r="GD84" s="219"/>
      <c r="GE84" s="219"/>
      <c r="GF84" s="219"/>
      <c r="GG84" s="219"/>
      <c r="GH84" s="219"/>
      <c r="GI84" s="219"/>
      <c r="GJ84" s="219"/>
      <c r="GK84" s="219"/>
      <c r="GL84" s="219"/>
      <c r="GM84" s="219"/>
      <c r="GN84" s="219"/>
      <c r="GO84" s="219"/>
      <c r="GP84" s="219"/>
      <c r="GQ84" s="219"/>
      <c r="GR84" s="219"/>
      <c r="GS84" s="219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19"/>
      <c r="HU84" s="219"/>
      <c r="HV84" s="219"/>
      <c r="HW84" s="219"/>
      <c r="HX84" s="219"/>
      <c r="HY84" s="219"/>
      <c r="HZ84" s="219"/>
      <c r="IA84" s="219"/>
      <c r="IB84" s="219"/>
      <c r="IC84" s="219"/>
      <c r="ID84" s="219"/>
      <c r="IE84" s="219"/>
      <c r="IF84" s="219"/>
      <c r="IG84" s="219"/>
      <c r="IH84" s="219"/>
      <c r="II84" s="219"/>
      <c r="IJ84" s="219"/>
      <c r="IK84" s="219"/>
      <c r="IL84" s="219"/>
      <c r="IM84" s="219"/>
      <c r="IN84" s="219"/>
      <c r="IO84" s="219"/>
      <c r="IP84" s="219"/>
      <c r="IQ84" s="219"/>
      <c r="IR84" s="219"/>
      <c r="IS84" s="219"/>
      <c r="IT84" s="219"/>
      <c r="IU84" s="219"/>
      <c r="IV84" s="219"/>
      <c r="IW84" s="219"/>
      <c r="IX84" s="219"/>
      <c r="IY84" s="219"/>
      <c r="IZ84" s="219"/>
      <c r="JA84" s="219"/>
      <c r="JB84" s="219"/>
      <c r="JC84" s="219"/>
      <c r="JD84" s="219"/>
      <c r="JE84" s="219"/>
      <c r="JF84" s="219"/>
      <c r="JG84" s="219"/>
      <c r="JH84" s="219"/>
      <c r="JI84" s="219"/>
      <c r="JJ84" s="219"/>
      <c r="JK84" s="219"/>
      <c r="JL84" s="219"/>
      <c r="JM84" s="219"/>
      <c r="JN84" s="219"/>
      <c r="JO84" s="219"/>
      <c r="JP84" s="219"/>
      <c r="JQ84" s="219"/>
      <c r="JR84" s="219"/>
      <c r="JS84" s="219"/>
      <c r="JT84" s="219"/>
      <c r="JU84" s="219"/>
      <c r="JV84" s="219"/>
      <c r="JW84" s="219"/>
      <c r="JX84" s="219"/>
      <c r="JY84" s="219"/>
      <c r="JZ84" s="219"/>
      <c r="KA84" s="219"/>
      <c r="KB84" s="219"/>
      <c r="KC84" s="219"/>
      <c r="KD84" s="219"/>
      <c r="KE84" s="219"/>
      <c r="KF84" s="219"/>
      <c r="KG84" s="219"/>
      <c r="KH84" s="219"/>
      <c r="KI84" s="219"/>
      <c r="KJ84" s="219"/>
      <c r="KK84" s="219"/>
      <c r="KL84" s="219"/>
      <c r="KM84" s="219"/>
      <c r="KN84" s="219"/>
      <c r="KO84" s="219"/>
      <c r="KP84" s="219"/>
      <c r="KQ84" s="219"/>
      <c r="KR84" s="219"/>
      <c r="KS84" s="219"/>
      <c r="KT84" s="219"/>
      <c r="KU84" s="219"/>
      <c r="KV84" s="219"/>
      <c r="KW84" s="219"/>
      <c r="KX84" s="219"/>
      <c r="KY84" s="219"/>
      <c r="KZ84" s="219"/>
      <c r="LA84" s="219"/>
      <c r="LB84" s="219"/>
      <c r="LC84" s="219"/>
      <c r="LD84" s="219"/>
      <c r="LE84" s="219"/>
    </row>
    <row r="85" spans="1:317" x14ac:dyDescent="0.25">
      <c r="A85" s="214" t="str">
        <f t="shared" si="13"/>
        <v>MAT 105</v>
      </c>
      <c r="B85" s="214" t="str">
        <f t="shared" si="14"/>
        <v>FA, SP</v>
      </c>
      <c r="C85" s="214" t="str">
        <f t="shared" si="15"/>
        <v>College Algebra</v>
      </c>
      <c r="D85" s="214" t="str">
        <f t="shared" si="16"/>
        <v>None</v>
      </c>
      <c r="E85" s="214" t="str">
        <f t="shared" si="17"/>
        <v/>
      </c>
      <c r="F85" s="211" t="str">
        <f>MASTERprerequisitesMATRIX!A82</f>
        <v>MAT 105</v>
      </c>
      <c r="G85" s="211" t="str">
        <f>MASTERprerequisitesMATRIX!B82</f>
        <v>FA, SP</v>
      </c>
      <c r="H85" s="211" t="str">
        <f>MASTERprerequisitesMATRIX!C82</f>
        <v>College Algebra</v>
      </c>
      <c r="I85" s="211" t="str">
        <f>MASTERprerequisitesMATRIX!D82</f>
        <v>None</v>
      </c>
      <c r="J85" s="218" t="str">
        <f>IF(MASTERprerequisitesMATRIX!E82=1,DYNAMICprerequisites!J$3,IF(MASTERprerequisitesMATRIX!E82=2,DYNAMICprerequisites!J$2,IF(MASTERprerequisitesMATRIX!E82=3,DYNAMICprerequisites!J$1,"")))</f>
        <v/>
      </c>
      <c r="K85" s="219" t="str">
        <f>IF(MASTERprerequisitesMATRIX!F82=1,DYNAMICprerequisites!K$3,IF(MASTERprerequisitesMATRIX!F82=2,DYNAMICprerequisites!K$2,IF(MASTERprerequisitesMATRIX!F82=3,DYNAMICprerequisites!K$1,"")))</f>
        <v/>
      </c>
      <c r="L85" s="219" t="str">
        <f>IF(MASTERprerequisitesMATRIX!G82=1,DYNAMICprerequisites!L$3,IF(MASTERprerequisitesMATRIX!G82=2,DYNAMICprerequisites!L$2,IF(MASTERprerequisitesMATRIX!G82=3,DYNAMICprerequisites!L$1,"")))</f>
        <v/>
      </c>
      <c r="M85" s="219" t="str">
        <f>IF(MASTERprerequisitesMATRIX!H82=1,DYNAMICprerequisites!M$3,IF(MASTERprerequisitesMATRIX!H82=2,DYNAMICprerequisites!M$2,IF(MASTERprerequisitesMATRIX!H82=3,DYNAMICprerequisites!M$1,"")))</f>
        <v/>
      </c>
      <c r="N85" s="219" t="str">
        <f>IF(MASTERprerequisitesMATRIX!I82=1,DYNAMICprerequisites!N$3,IF(MASTERprerequisitesMATRIX!I82=2,DYNAMICprerequisites!N$2,IF(MASTERprerequisitesMATRIX!I82=3,DYNAMICprerequisites!N$1,"")))</f>
        <v/>
      </c>
      <c r="O85" s="219" t="str">
        <f>IF(MASTERprerequisitesMATRIX!J82=1,DYNAMICprerequisites!O$3,IF(MASTERprerequisitesMATRIX!J82=2,DYNAMICprerequisites!O$2,IF(MASTERprerequisitesMATRIX!J82=3,DYNAMICprerequisites!O$1,"")))</f>
        <v/>
      </c>
      <c r="P85" s="219" t="str">
        <f>IF(MASTERprerequisitesMATRIX!K82=1,DYNAMICprerequisites!P$3,IF(MASTERprerequisitesMATRIX!K82=2,DYNAMICprerequisites!P$2,IF(MASTERprerequisitesMATRIX!K82=3,DYNAMICprerequisites!P$1,"")))</f>
        <v/>
      </c>
      <c r="Q85" s="219" t="str">
        <f>IF(MASTERprerequisitesMATRIX!L82=1,DYNAMICprerequisites!Q$3,IF(MASTERprerequisitesMATRIX!L82=2,DYNAMICprerequisites!Q$2,IF(MASTERprerequisitesMATRIX!L82=3,DYNAMICprerequisites!Q$1,"")))</f>
        <v/>
      </c>
      <c r="R85" s="219" t="str">
        <f>IF(MASTERprerequisitesMATRIX!M82=1,DYNAMICprerequisites!R$3,IF(MASTERprerequisitesMATRIX!M82=2,DYNAMICprerequisites!R$2,IF(MASTERprerequisitesMATRIX!M82=3,DYNAMICprerequisites!R$1,"")))</f>
        <v/>
      </c>
      <c r="S85" s="219" t="str">
        <f>IF(MASTERprerequisitesMATRIX!N82=1,DYNAMICprerequisites!S$3,IF(MASTERprerequisitesMATRIX!N82=2,DYNAMICprerequisites!S$2,IF(MASTERprerequisitesMATRIX!N82=3,DYNAMICprerequisites!S$1,"")))</f>
        <v/>
      </c>
      <c r="T85" s="219" t="str">
        <f>IF(MASTERprerequisitesMATRIX!O82=1,DYNAMICprerequisites!T$3,IF(MASTERprerequisitesMATRIX!O82=2,DYNAMICprerequisites!T$2,IF(MASTERprerequisitesMATRIX!O82=3,DYNAMICprerequisites!T$1,"")))</f>
        <v/>
      </c>
      <c r="U85" s="219" t="str">
        <f>IF(MASTERprerequisitesMATRIX!P82=1,DYNAMICprerequisites!U$3,IF(MASTERprerequisitesMATRIX!P82=2,DYNAMICprerequisites!U$2,IF(MASTERprerequisitesMATRIX!P82=3,DYNAMICprerequisites!U$1,"")))</f>
        <v/>
      </c>
      <c r="V85" s="219" t="str">
        <f>IF(MASTERprerequisitesMATRIX!Q82=1,DYNAMICprerequisites!V$3,IF(MASTERprerequisitesMATRIX!Q82=2,DYNAMICprerequisites!V$2,IF(MASTERprerequisitesMATRIX!Q82=3,DYNAMICprerequisites!V$1,"")))</f>
        <v/>
      </c>
      <c r="W85" s="219" t="str">
        <f>IF(MASTERprerequisitesMATRIX!R82=1,DYNAMICprerequisites!W$3,IF(MASTERprerequisitesMATRIX!R82=2,DYNAMICprerequisites!W$2,IF(MASTERprerequisitesMATRIX!R82=3,DYNAMICprerequisites!W$1,"")))</f>
        <v/>
      </c>
      <c r="X85" s="219" t="str">
        <f>IF(MASTERprerequisitesMATRIX!S82=1,DYNAMICprerequisites!X$3,IF(MASTERprerequisitesMATRIX!S82=2,DYNAMICprerequisites!X$2,IF(MASTERprerequisitesMATRIX!S82=3,DYNAMICprerequisites!X$1,"")))</f>
        <v/>
      </c>
      <c r="Y85" s="219" t="str">
        <f>IF(MASTERprerequisitesMATRIX!T82=1,DYNAMICprerequisites!Y$3,IF(MASTERprerequisitesMATRIX!T82=2,DYNAMICprerequisites!Y$2,IF(MASTERprerequisitesMATRIX!T82=3,DYNAMICprerequisites!Y$1,"")))</f>
        <v/>
      </c>
      <c r="Z85" s="219" t="str">
        <f>IF(MASTERprerequisitesMATRIX!U82=1,DYNAMICprerequisites!Z$3,IF(MASTERprerequisitesMATRIX!U82=2,DYNAMICprerequisites!Z$2,IF(MASTERprerequisitesMATRIX!U82=3,DYNAMICprerequisites!Z$1,"")))</f>
        <v/>
      </c>
      <c r="AA85" s="219" t="str">
        <f>IF(MASTERprerequisitesMATRIX!V82=1,DYNAMICprerequisites!AA$3,IF(MASTERprerequisitesMATRIX!V82=2,DYNAMICprerequisites!AA$2,IF(MASTERprerequisitesMATRIX!V82=3,DYNAMICprerequisites!AA$1,"")))</f>
        <v/>
      </c>
      <c r="AB85" s="219" t="str">
        <f>IF(MASTERprerequisitesMATRIX!W82=1,DYNAMICprerequisites!AB$3,IF(MASTERprerequisitesMATRIX!W82=2,DYNAMICprerequisites!AB$2,IF(MASTERprerequisitesMATRIX!W82=3,DYNAMICprerequisites!AB$1,"")))</f>
        <v/>
      </c>
      <c r="AC85" s="219" t="str">
        <f>IF(MASTERprerequisitesMATRIX!X82=1,DYNAMICprerequisites!AC$3,IF(MASTERprerequisitesMATRIX!X82=2,DYNAMICprerequisites!AC$2,IF(MASTERprerequisitesMATRIX!X82=3,DYNAMICprerequisites!AC$1,"")))</f>
        <v/>
      </c>
      <c r="AD85" s="219" t="str">
        <f>IF(MASTERprerequisitesMATRIX!Y82=1,DYNAMICprerequisites!AD$3,IF(MASTERprerequisitesMATRIX!Y82=2,DYNAMICprerequisites!AD$2,IF(MASTERprerequisitesMATRIX!Y82=3,DYNAMICprerequisites!AD$1,"")))</f>
        <v/>
      </c>
      <c r="AE85" s="219" t="str">
        <f>IF(MASTERprerequisitesMATRIX!Z82=1,DYNAMICprerequisites!AE$3,IF(MASTERprerequisitesMATRIX!Z82=2,DYNAMICprerequisites!AE$2,IF(MASTERprerequisitesMATRIX!Z82=3,DYNAMICprerequisites!AE$1,"")))</f>
        <v/>
      </c>
      <c r="AF85" s="219" t="str">
        <f>IF(MASTERprerequisitesMATRIX!AA82=1,DYNAMICprerequisites!AF$3,IF(MASTERprerequisitesMATRIX!AA82=2,DYNAMICprerequisites!AF$2,IF(MASTERprerequisitesMATRIX!AA82=3,DYNAMICprerequisites!AF$1,"")))</f>
        <v/>
      </c>
      <c r="AG85" s="219" t="str">
        <f>IF(MASTERprerequisitesMATRIX!AB82=1,DYNAMICprerequisites!AG$3,IF(MASTERprerequisitesMATRIX!AB82=2,DYNAMICprerequisites!AG$2,IF(MASTERprerequisitesMATRIX!AB82=3,DYNAMICprerequisites!AG$1,"")))</f>
        <v/>
      </c>
      <c r="AH85" s="219" t="str">
        <f>IF(MASTERprerequisitesMATRIX!AC82=1,DYNAMICprerequisites!AH$3,IF(MASTERprerequisitesMATRIX!AC82=2,DYNAMICprerequisites!AH$2,IF(MASTERprerequisitesMATRIX!AC82=3,DYNAMICprerequisites!AH$1,"")))</f>
        <v/>
      </c>
      <c r="AI85" s="219" t="str">
        <f>IF(MASTERprerequisitesMATRIX!AD82=1,DYNAMICprerequisites!AI$3,IF(MASTERprerequisitesMATRIX!AD82=2,DYNAMICprerequisites!AI$2,IF(MASTERprerequisitesMATRIX!AD82=3,DYNAMICprerequisites!AI$1,"")))</f>
        <v/>
      </c>
      <c r="AJ85" s="219" t="str">
        <f>IF(MASTERprerequisitesMATRIX!AE82=1,DYNAMICprerequisites!AJ$3,IF(MASTERprerequisitesMATRIX!AE82=2,DYNAMICprerequisites!AJ$2,IF(MASTERprerequisitesMATRIX!AE82=3,DYNAMICprerequisites!AJ$1,"")))</f>
        <v/>
      </c>
      <c r="AK85" s="219" t="str">
        <f>IF(MASTERprerequisitesMATRIX!AF82=1,DYNAMICprerequisites!AK$3,IF(MASTERprerequisitesMATRIX!AF82=2,DYNAMICprerequisites!AK$2,IF(MASTERprerequisitesMATRIX!AF82=3,DYNAMICprerequisites!AK$1,"")))</f>
        <v/>
      </c>
      <c r="AL85" s="219" t="str">
        <f>IF(MASTERprerequisitesMATRIX!AG82=1,DYNAMICprerequisites!AL$3,IF(MASTERprerequisitesMATRIX!AG82=2,DYNAMICprerequisites!AL$2,IF(MASTERprerequisitesMATRIX!AG82=3,DYNAMICprerequisites!AL$1,"")))</f>
        <v/>
      </c>
      <c r="AM85" s="219" t="str">
        <f>IF(MASTERprerequisitesMATRIX!AH82=1,DYNAMICprerequisites!AM$3,IF(MASTERprerequisitesMATRIX!AH82=2,DYNAMICprerequisites!AM$2,IF(MASTERprerequisitesMATRIX!AH82=3,DYNAMICprerequisites!AM$1,"")))</f>
        <v/>
      </c>
      <c r="AN85" s="219" t="str">
        <f>IF(MASTERprerequisitesMATRIX!AI82=1,DYNAMICprerequisites!AN$3,IF(MASTERprerequisitesMATRIX!AI82=2,DYNAMICprerequisites!AN$2,IF(MASTERprerequisitesMATRIX!AI82=3,DYNAMICprerequisites!AN$1,"")))</f>
        <v/>
      </c>
      <c r="AO85" s="219" t="str">
        <f>IF(MASTERprerequisitesMATRIX!AJ82=1,DYNAMICprerequisites!AO$3,IF(MASTERprerequisitesMATRIX!AJ82=2,DYNAMICprerequisites!AO$2,IF(MASTERprerequisitesMATRIX!AJ82=3,DYNAMICprerequisites!AO$1,"")))</f>
        <v/>
      </c>
      <c r="AP85" s="219" t="str">
        <f>IF(MASTERprerequisitesMATRIX!AK82=1,DYNAMICprerequisites!AP$3,IF(MASTERprerequisitesMATRIX!AK82=2,DYNAMICprerequisites!AP$2,IF(MASTERprerequisitesMATRIX!AK82=3,DYNAMICprerequisites!AP$1,"")))</f>
        <v/>
      </c>
      <c r="AQ85" s="219" t="str">
        <f>IF(MASTERprerequisitesMATRIX!AL82=1,DYNAMICprerequisites!AQ$3,IF(MASTERprerequisitesMATRIX!AL82=2,DYNAMICprerequisites!AQ$2,IF(MASTERprerequisitesMATRIX!AL82=3,DYNAMICprerequisites!AQ$1,"")))</f>
        <v/>
      </c>
      <c r="AR85" s="219" t="str">
        <f>IF(MASTERprerequisitesMATRIX!AM82=1,DYNAMICprerequisites!AR$3,IF(MASTERprerequisitesMATRIX!AM82=2,DYNAMICprerequisites!AR$2,IF(MASTERprerequisitesMATRIX!AM82=3,DYNAMICprerequisites!AR$1,"")))</f>
        <v/>
      </c>
      <c r="AS85" s="219" t="str">
        <f>IF(MASTERprerequisitesMATRIX!AN82=1,DYNAMICprerequisites!AS$3,IF(MASTERprerequisitesMATRIX!AN82=2,DYNAMICprerequisites!AS$2,IF(MASTERprerequisitesMATRIX!AN82=3,DYNAMICprerequisites!AS$1,"")))</f>
        <v/>
      </c>
      <c r="AT85" s="219" t="str">
        <f>IF(MASTERprerequisitesMATRIX!AO82=1,DYNAMICprerequisites!AT$3,IF(MASTERprerequisitesMATRIX!AO82=2,DYNAMICprerequisites!AT$2,IF(MASTERprerequisitesMATRIX!AO82=3,DYNAMICprerequisites!AT$1,"")))</f>
        <v/>
      </c>
      <c r="AU85" s="219" t="str">
        <f>IF(MASTERprerequisitesMATRIX!AP82=1,DYNAMICprerequisites!AU$3,IF(MASTERprerequisitesMATRIX!AP82=2,DYNAMICprerequisites!AU$2,IF(MASTERprerequisitesMATRIX!AP82=3,DYNAMICprerequisites!AU$1,"")))</f>
        <v/>
      </c>
      <c r="AV85" s="219" t="str">
        <f>IF(MASTERprerequisitesMATRIX!AQ82=1,DYNAMICprerequisites!AV$3,IF(MASTERprerequisitesMATRIX!AQ82=2,DYNAMICprerequisites!AV$2,IF(MASTERprerequisitesMATRIX!AQ82=3,DYNAMICprerequisites!AV$1,"")))</f>
        <v/>
      </c>
      <c r="AW85" s="219" t="str">
        <f>IF(MASTERprerequisitesMATRIX!AR82=1,DYNAMICprerequisites!AW$3,IF(MASTERprerequisitesMATRIX!AR82=2,DYNAMICprerequisites!AW$2,IF(MASTERprerequisitesMATRIX!AR82=3,DYNAMICprerequisites!AW$1,"")))</f>
        <v/>
      </c>
      <c r="AX85" s="219" t="str">
        <f>IF(MASTERprerequisitesMATRIX!AS82=1,DYNAMICprerequisites!AX$3,IF(MASTERprerequisitesMATRIX!AS82=2,DYNAMICprerequisites!AX$2,IF(MASTERprerequisitesMATRIX!AS82=3,DYNAMICprerequisites!AX$1,"")))</f>
        <v/>
      </c>
      <c r="AY85" s="219" t="str">
        <f>IF(MASTERprerequisitesMATRIX!AT82=1,DYNAMICprerequisites!AY$3,IF(MASTERprerequisitesMATRIX!AT82=2,DYNAMICprerequisites!AY$2,IF(MASTERprerequisitesMATRIX!AT82=3,DYNAMICprerequisites!AY$1,"")))</f>
        <v/>
      </c>
      <c r="AZ85" s="219" t="str">
        <f>IF(MASTERprerequisitesMATRIX!AU82=1,DYNAMICprerequisites!AZ$3,IF(MASTERprerequisitesMATRIX!AU82=2,DYNAMICprerequisites!AZ$2,IF(MASTERprerequisitesMATRIX!AU82=3,DYNAMICprerequisites!AZ$1,"")))</f>
        <v/>
      </c>
      <c r="BA85" s="219" t="str">
        <f>IF(MASTERprerequisitesMATRIX!AV82=1,DYNAMICprerequisites!BA$3,IF(MASTERprerequisitesMATRIX!AV82=2,DYNAMICprerequisites!BA$2,IF(MASTERprerequisitesMATRIX!AV82=3,DYNAMICprerequisites!BA$1,"")))</f>
        <v/>
      </c>
      <c r="BB85" s="219" t="str">
        <f>IF(MASTERprerequisitesMATRIX!AW82=1,DYNAMICprerequisites!BB$3,IF(MASTERprerequisitesMATRIX!AW82=2,DYNAMICprerequisites!BB$2,IF(MASTERprerequisitesMATRIX!AW82=3,DYNAMICprerequisites!BB$1,"")))</f>
        <v/>
      </c>
      <c r="BC85" s="219" t="str">
        <f>IF(MASTERprerequisitesMATRIX!AX82=1,DYNAMICprerequisites!BC$3,IF(MASTERprerequisitesMATRIX!AX82=2,DYNAMICprerequisites!BC$2,IF(MASTERprerequisitesMATRIX!AX82=3,DYNAMICprerequisites!BC$1,"")))</f>
        <v/>
      </c>
      <c r="BD85" s="219" t="str">
        <f>IF(MASTERprerequisitesMATRIX!AY82=1,DYNAMICprerequisites!BD$3,IF(MASTERprerequisitesMATRIX!AY82=2,DYNAMICprerequisites!BD$2,IF(MASTERprerequisitesMATRIX!AY82=3,DYNAMICprerequisites!BD$1,"")))</f>
        <v/>
      </c>
      <c r="BE85" s="219" t="str">
        <f>IF(MASTERprerequisitesMATRIX!AZ82=1,DYNAMICprerequisites!BE$3,IF(MASTERprerequisitesMATRIX!AZ82=2,DYNAMICprerequisites!BE$2,IF(MASTERprerequisitesMATRIX!AZ82=3,DYNAMICprerequisites!BE$1,"")))</f>
        <v/>
      </c>
      <c r="BF85" s="219" t="str">
        <f>IF(MASTERprerequisitesMATRIX!BA82=1,DYNAMICprerequisites!BF$3,IF(MASTERprerequisitesMATRIX!BA82=2,DYNAMICprerequisites!BF$2,IF(MASTERprerequisitesMATRIX!BA82=3,DYNAMICprerequisites!BF$1,"")))</f>
        <v/>
      </c>
      <c r="BG85" s="219" t="str">
        <f>IF(MASTERprerequisitesMATRIX!BB82=1,DYNAMICprerequisites!BG$3,IF(MASTERprerequisitesMATRIX!BB82=2,DYNAMICprerequisites!BG$2,IF(MASTERprerequisitesMATRIX!BB82=3,DYNAMICprerequisites!BG$1,"")))</f>
        <v/>
      </c>
      <c r="BH85" s="219" t="str">
        <f>IF(MASTERprerequisitesMATRIX!BC82=1,DYNAMICprerequisites!BH$3,IF(MASTERprerequisitesMATRIX!BC82=2,DYNAMICprerequisites!BH$2,IF(MASTERprerequisitesMATRIX!BC82=3,DYNAMICprerequisites!BH$1,"")))</f>
        <v/>
      </c>
      <c r="BI85" s="219" t="str">
        <f>IF(MASTERprerequisitesMATRIX!BD82=1,DYNAMICprerequisites!BI$3,IF(MASTERprerequisitesMATRIX!BD82=2,DYNAMICprerequisites!BI$2,IF(MASTERprerequisitesMATRIX!BD82=3,DYNAMICprerequisites!BI$1,"")))</f>
        <v/>
      </c>
      <c r="BJ85" s="219" t="str">
        <f>IF(MASTERprerequisitesMATRIX!BE82=1,DYNAMICprerequisites!BJ$3,IF(MASTERprerequisitesMATRIX!BE82=2,DYNAMICprerequisites!BJ$2,IF(MASTERprerequisitesMATRIX!BE82=3,DYNAMICprerequisites!BJ$1,"")))</f>
        <v/>
      </c>
      <c r="BK85" s="219" t="str">
        <f>IF(MASTERprerequisitesMATRIX!BF82=1,DYNAMICprerequisites!BK$3,IF(MASTERprerequisitesMATRIX!BF82=2,DYNAMICprerequisites!BK$2,IF(MASTERprerequisitesMATRIX!BF82=3,DYNAMICprerequisites!BK$1,"")))</f>
        <v/>
      </c>
      <c r="BL85" s="219" t="str">
        <f>IF(MASTERprerequisitesMATRIX!BG82=1,DYNAMICprerequisites!BL$3,IF(MASTERprerequisitesMATRIX!BG82=2,DYNAMICprerequisites!BL$2,IF(MASTERprerequisitesMATRIX!BG82=3,DYNAMICprerequisites!BL$1,"")))</f>
        <v/>
      </c>
      <c r="BM85" s="219" t="str">
        <f>IF(MASTERprerequisitesMATRIX!BH82=1,DYNAMICprerequisites!BM$3,IF(MASTERprerequisitesMATRIX!BH82=2,DYNAMICprerequisites!BM$2,IF(MASTERprerequisitesMATRIX!BH82=3,DYNAMICprerequisites!BM$1,"")))</f>
        <v/>
      </c>
      <c r="BN85" s="219" t="str">
        <f>IF(MASTERprerequisitesMATRIX!BI82=1,DYNAMICprerequisites!BN$3,IF(MASTERprerequisitesMATRIX!BI82=2,DYNAMICprerequisites!BN$2,IF(MASTERprerequisitesMATRIX!BI82=3,DYNAMICprerequisites!BN$1,"")))</f>
        <v/>
      </c>
      <c r="BO85" s="219" t="str">
        <f>IF(MASTERprerequisitesMATRIX!BJ82=1,DYNAMICprerequisites!BO$3,IF(MASTERprerequisitesMATRIX!BJ82=2,DYNAMICprerequisites!BO$2,IF(MASTERprerequisitesMATRIX!BJ82=3,DYNAMICprerequisites!BO$1,"")))</f>
        <v/>
      </c>
      <c r="BP85" s="219" t="str">
        <f>IF(MASTERprerequisitesMATRIX!BK82=1,DYNAMICprerequisites!BP$3,IF(MASTERprerequisitesMATRIX!BK82=2,DYNAMICprerequisites!BP$2,IF(MASTERprerequisitesMATRIX!BK82=3,DYNAMICprerequisites!BP$1,"")))</f>
        <v/>
      </c>
      <c r="BQ85" s="219" t="str">
        <f>IF(MASTERprerequisitesMATRIX!BL82=1,DYNAMICprerequisites!BQ$3,IF(MASTERprerequisitesMATRIX!BL82=2,DYNAMICprerequisites!BQ$2,IF(MASTERprerequisitesMATRIX!BL82=3,DYNAMICprerequisites!BQ$1,"")))</f>
        <v/>
      </c>
      <c r="BR85" s="219" t="str">
        <f>IF(MASTERprerequisitesMATRIX!BM82=1,DYNAMICprerequisites!BR$3,IF(MASTERprerequisitesMATRIX!BM82=2,DYNAMICprerequisites!BR$2,IF(MASTERprerequisitesMATRIX!BM82=3,DYNAMICprerequisites!BR$1,"")))</f>
        <v/>
      </c>
      <c r="BS85" s="219" t="str">
        <f>IF(MASTERprerequisitesMATRIX!BN82=1,DYNAMICprerequisites!BS$3,IF(MASTERprerequisitesMATRIX!BN82=2,DYNAMICprerequisites!BS$2,IF(MASTERprerequisitesMATRIX!BN82=3,DYNAMICprerequisites!BS$1,"")))</f>
        <v/>
      </c>
      <c r="BT85" s="219" t="str">
        <f>IF(MASTERprerequisitesMATRIX!BO82=1,DYNAMICprerequisites!BT$3,IF(MASTERprerequisitesMATRIX!BO82=2,DYNAMICprerequisites!BT$2,IF(MASTERprerequisitesMATRIX!BO82=3,DYNAMICprerequisites!BT$1,"")))</f>
        <v/>
      </c>
      <c r="BU85" s="219" t="str">
        <f>IF(MASTERprerequisitesMATRIX!BP82=1,DYNAMICprerequisites!BU$3,IF(MASTERprerequisitesMATRIX!BP82=2,DYNAMICprerequisites!BU$2,IF(MASTERprerequisitesMATRIX!BP82=3,DYNAMICprerequisites!BU$1,"")))</f>
        <v/>
      </c>
      <c r="BV85" s="219" t="str">
        <f>IF(MASTERprerequisitesMATRIX!BQ82=1,DYNAMICprerequisites!BV$3,IF(MASTERprerequisitesMATRIX!BQ82=2,DYNAMICprerequisites!BV$2,IF(MASTERprerequisitesMATRIX!BQ82=3,DYNAMICprerequisites!BV$1,"")))</f>
        <v/>
      </c>
      <c r="BW85" s="219" t="str">
        <f>IF(MASTERprerequisitesMATRIX!BR82=1,DYNAMICprerequisites!BW$3,IF(MASTERprerequisitesMATRIX!BR82=2,DYNAMICprerequisites!BW$2,IF(MASTERprerequisitesMATRIX!BR82=3,DYNAMICprerequisites!BW$1,"")))</f>
        <v/>
      </c>
      <c r="BX85" s="219" t="str">
        <f>IF(MASTERprerequisitesMATRIX!BS82=1,DYNAMICprerequisites!BX$3,IF(MASTERprerequisitesMATRIX!BS82=2,DYNAMICprerequisites!BX$2,IF(MASTERprerequisitesMATRIX!BS82=3,DYNAMICprerequisites!BX$1,"")))</f>
        <v/>
      </c>
      <c r="BY85" s="219" t="str">
        <f>IF(MASTERprerequisitesMATRIX!BT82=1,DYNAMICprerequisites!BY$3,IF(MASTERprerequisitesMATRIX!BT82=2,DYNAMICprerequisites!BY$2,IF(MASTERprerequisitesMATRIX!BT82=3,DYNAMICprerequisites!BY$1,"")))</f>
        <v/>
      </c>
      <c r="BZ85" s="219" t="str">
        <f>IF(MASTERprerequisitesMATRIX!BU82=1,DYNAMICprerequisites!BZ$3,IF(MASTERprerequisitesMATRIX!BU82=2,DYNAMICprerequisites!BZ$2,IF(MASTERprerequisitesMATRIX!BU82=3,DYNAMICprerequisites!BZ$1,"")))</f>
        <v/>
      </c>
      <c r="CA85" s="219"/>
      <c r="CB85" s="219"/>
      <c r="CC85" s="219"/>
      <c r="CD85" s="219"/>
      <c r="CE85" s="219"/>
      <c r="CF85" s="219"/>
      <c r="CG85" s="219"/>
      <c r="CH85" s="219"/>
      <c r="CI85" s="219"/>
      <c r="CJ85" s="219"/>
      <c r="CK85" s="219"/>
      <c r="CL85" s="219"/>
      <c r="CM85" s="219"/>
      <c r="CN85" s="219"/>
      <c r="CO85" s="219"/>
      <c r="CP85" s="219"/>
      <c r="CQ85" s="219"/>
      <c r="CR85" s="219"/>
      <c r="CS85" s="219"/>
      <c r="CT85" s="219"/>
      <c r="CU85" s="219"/>
      <c r="CV85" s="219"/>
      <c r="CW85" s="219"/>
      <c r="CX85" s="219"/>
      <c r="CY85" s="219"/>
      <c r="CZ85" s="219"/>
      <c r="DA85" s="219"/>
      <c r="DB85" s="219"/>
      <c r="DC85" s="219"/>
      <c r="DD85" s="219"/>
      <c r="DE85" s="219"/>
      <c r="DF85" s="219"/>
      <c r="DG85" s="219"/>
      <c r="DH85" s="219"/>
      <c r="DI85" s="219"/>
      <c r="DJ85" s="219"/>
      <c r="DK85" s="219"/>
      <c r="DL85" s="219"/>
      <c r="DM85" s="219"/>
      <c r="DN85" s="219"/>
      <c r="DO85" s="219"/>
      <c r="DP85" s="219"/>
      <c r="DQ85" s="219"/>
      <c r="DR85" s="219"/>
      <c r="DS85" s="219"/>
      <c r="DT85" s="219"/>
      <c r="DU85" s="219"/>
      <c r="DV85" s="219"/>
      <c r="DW85" s="219"/>
      <c r="DX85" s="219"/>
      <c r="DY85" s="219"/>
      <c r="DZ85" s="219"/>
      <c r="EA85" s="219"/>
      <c r="EB85" s="219"/>
      <c r="EC85" s="219"/>
      <c r="ED85" s="219"/>
      <c r="EE85" s="219"/>
      <c r="EF85" s="219"/>
      <c r="EG85" s="219"/>
      <c r="EH85" s="219"/>
      <c r="EI85" s="219"/>
      <c r="EJ85" s="219"/>
      <c r="EK85" s="219"/>
      <c r="EL85" s="219"/>
      <c r="EM85" s="219"/>
      <c r="EN85" s="219"/>
      <c r="EO85" s="219"/>
      <c r="EP85" s="219"/>
      <c r="EQ85" s="219"/>
      <c r="ER85" s="219"/>
      <c r="ES85" s="219"/>
      <c r="ET85" s="219"/>
      <c r="EU85" s="219"/>
      <c r="EV85" s="219"/>
      <c r="EW85" s="219"/>
      <c r="EX85" s="219"/>
      <c r="EY85" s="219"/>
      <c r="EZ85" s="219"/>
      <c r="FA85" s="219"/>
      <c r="FB85" s="219"/>
      <c r="FC85" s="219"/>
      <c r="FD85" s="219"/>
      <c r="FE85" s="219"/>
      <c r="FF85" s="219"/>
      <c r="FG85" s="219"/>
      <c r="FH85" s="219"/>
      <c r="FI85" s="219"/>
      <c r="FJ85" s="219"/>
      <c r="FK85" s="219"/>
      <c r="FL85" s="219"/>
      <c r="FM85" s="219"/>
      <c r="FN85" s="219"/>
      <c r="FO85" s="219"/>
      <c r="FP85" s="219"/>
      <c r="FQ85" s="219"/>
      <c r="FR85" s="219"/>
      <c r="FS85" s="219"/>
      <c r="FT85" s="219"/>
      <c r="FU85" s="219"/>
      <c r="FV85" s="219"/>
      <c r="FW85" s="219"/>
      <c r="FX85" s="219"/>
      <c r="FY85" s="219"/>
      <c r="FZ85" s="219"/>
      <c r="GA85" s="219"/>
      <c r="GB85" s="219"/>
      <c r="GC85" s="219"/>
      <c r="GD85" s="219"/>
      <c r="GE85" s="219"/>
      <c r="GF85" s="219"/>
      <c r="GG85" s="219"/>
      <c r="GH85" s="219"/>
      <c r="GI85" s="219"/>
      <c r="GJ85" s="219"/>
      <c r="GK85" s="219"/>
      <c r="GL85" s="219"/>
      <c r="GM85" s="219"/>
      <c r="GN85" s="219"/>
      <c r="GO85" s="219"/>
      <c r="GP85" s="219"/>
      <c r="GQ85" s="219"/>
      <c r="GR85" s="219"/>
      <c r="GS85" s="219"/>
      <c r="GT85" s="219"/>
      <c r="GU85" s="219"/>
      <c r="GV85" s="219"/>
      <c r="GW85" s="219"/>
      <c r="GX85" s="219"/>
      <c r="GY85" s="219"/>
      <c r="GZ85" s="219"/>
      <c r="HA85" s="219"/>
      <c r="HB85" s="219"/>
      <c r="HC85" s="219"/>
      <c r="HD85" s="219"/>
      <c r="HE85" s="219"/>
      <c r="HF85" s="219"/>
      <c r="HG85" s="219"/>
      <c r="HH85" s="219"/>
      <c r="HI85" s="219"/>
      <c r="HJ85" s="219"/>
      <c r="HK85" s="219"/>
      <c r="HL85" s="219"/>
      <c r="HM85" s="219"/>
      <c r="HN85" s="219"/>
      <c r="HO85" s="219"/>
      <c r="HP85" s="219"/>
      <c r="HQ85" s="219"/>
      <c r="HR85" s="219"/>
      <c r="HS85" s="219"/>
      <c r="HT85" s="219"/>
      <c r="HU85" s="219"/>
      <c r="HV85" s="219"/>
      <c r="HW85" s="219"/>
      <c r="HX85" s="219"/>
      <c r="HY85" s="219"/>
      <c r="HZ85" s="219"/>
      <c r="IA85" s="219"/>
      <c r="IB85" s="219"/>
      <c r="IC85" s="219"/>
      <c r="ID85" s="219"/>
      <c r="IE85" s="219"/>
      <c r="IF85" s="219"/>
      <c r="IG85" s="219"/>
      <c r="IH85" s="219"/>
      <c r="II85" s="219"/>
      <c r="IJ85" s="219"/>
      <c r="IK85" s="219"/>
      <c r="IL85" s="219"/>
      <c r="IM85" s="219"/>
      <c r="IN85" s="219"/>
      <c r="IO85" s="219"/>
      <c r="IP85" s="219"/>
      <c r="IQ85" s="219"/>
      <c r="IR85" s="219"/>
      <c r="IS85" s="219"/>
      <c r="IT85" s="219"/>
      <c r="IU85" s="219"/>
      <c r="IV85" s="219"/>
      <c r="IW85" s="219"/>
      <c r="IX85" s="219"/>
      <c r="IY85" s="219"/>
      <c r="IZ85" s="219"/>
      <c r="JA85" s="219"/>
      <c r="JB85" s="219"/>
      <c r="JC85" s="219"/>
      <c r="JD85" s="219"/>
      <c r="JE85" s="219"/>
      <c r="JF85" s="219"/>
      <c r="JG85" s="219"/>
      <c r="JH85" s="219"/>
      <c r="JI85" s="219"/>
      <c r="JJ85" s="219"/>
      <c r="JK85" s="219"/>
      <c r="JL85" s="219"/>
      <c r="JM85" s="219"/>
      <c r="JN85" s="219"/>
      <c r="JO85" s="219"/>
      <c r="JP85" s="219"/>
      <c r="JQ85" s="219"/>
      <c r="JR85" s="219"/>
      <c r="JS85" s="219"/>
      <c r="JT85" s="219"/>
      <c r="JU85" s="219"/>
      <c r="JV85" s="219"/>
      <c r="JW85" s="219"/>
      <c r="JX85" s="219"/>
      <c r="JY85" s="219"/>
      <c r="JZ85" s="219"/>
      <c r="KA85" s="219"/>
      <c r="KB85" s="219"/>
      <c r="KC85" s="219"/>
      <c r="KD85" s="219"/>
      <c r="KE85" s="219"/>
      <c r="KF85" s="219"/>
      <c r="KG85" s="219"/>
      <c r="KH85" s="219"/>
      <c r="KI85" s="219"/>
      <c r="KJ85" s="219"/>
      <c r="KK85" s="219"/>
      <c r="KL85" s="219"/>
      <c r="KM85" s="219"/>
      <c r="KN85" s="219"/>
      <c r="KO85" s="219"/>
      <c r="KP85" s="219"/>
      <c r="KQ85" s="219"/>
      <c r="KR85" s="219"/>
      <c r="KS85" s="219"/>
      <c r="KT85" s="219"/>
      <c r="KU85" s="219"/>
      <c r="KV85" s="219"/>
      <c r="KW85" s="219"/>
      <c r="KX85" s="219"/>
      <c r="KY85" s="219"/>
      <c r="KZ85" s="219"/>
      <c r="LA85" s="219"/>
      <c r="LB85" s="219"/>
      <c r="LC85" s="219"/>
      <c r="LD85" s="219"/>
      <c r="LE85" s="219"/>
    </row>
    <row r="86" spans="1:317" x14ac:dyDescent="0.25">
      <c r="A86" s="214" t="str">
        <f t="shared" si="13"/>
        <v>MAT 201</v>
      </c>
      <c r="B86" s="214" t="str">
        <f t="shared" si="14"/>
        <v>FA, SP</v>
      </c>
      <c r="C86" s="214" t="str">
        <f t="shared" si="15"/>
        <v>Calculus I</v>
      </c>
      <c r="D86" s="214" t="str">
        <f t="shared" si="16"/>
        <v>MAT 106 or suitable placement score</v>
      </c>
      <c r="E86" s="214" t="str">
        <f t="shared" ca="1" si="17"/>
        <v>MAT 106 suitable placement score</v>
      </c>
      <c r="F86" s="211" t="str">
        <f>MASTERprerequisitesMATRIX!A83</f>
        <v>MAT 201</v>
      </c>
      <c r="G86" s="211" t="str">
        <f>MASTERprerequisitesMATRIX!B83</f>
        <v>FA, SP</v>
      </c>
      <c r="H86" s="211" t="str">
        <f>MASTERprerequisitesMATRIX!C83</f>
        <v>Calculus I</v>
      </c>
      <c r="I86" s="211" t="str">
        <f>MASTERprerequisitesMATRIX!D83</f>
        <v>MAT 106 or suitable placement score</v>
      </c>
      <c r="J86" s="218" t="str">
        <f>IF(MASTERprerequisitesMATRIX!E83=1,DYNAMICprerequisites!J$3,IF(MASTERprerequisitesMATRIX!E83=2,DYNAMICprerequisites!J$2,IF(MASTERprerequisitesMATRIX!E83=3,DYNAMICprerequisites!J$1,"")))</f>
        <v/>
      </c>
      <c r="K86" s="219" t="str">
        <f>IF(MASTERprerequisitesMATRIX!F83=1,DYNAMICprerequisites!K$3,IF(MASTERprerequisitesMATRIX!F83=2,DYNAMICprerequisites!K$2,IF(MASTERprerequisitesMATRIX!F83=3,DYNAMICprerequisites!K$1,"")))</f>
        <v/>
      </c>
      <c r="L86" s="219" t="str">
        <f>IF(MASTERprerequisitesMATRIX!G83=1,DYNAMICprerequisites!L$3,IF(MASTERprerequisitesMATRIX!G83=2,DYNAMICprerequisites!L$2,IF(MASTERprerequisitesMATRIX!G83=3,DYNAMICprerequisites!L$1,"")))</f>
        <v/>
      </c>
      <c r="M86" s="219" t="str">
        <f>IF(MASTERprerequisitesMATRIX!H83=1,DYNAMICprerequisites!M$3,IF(MASTERprerequisitesMATRIX!H83=2,DYNAMICprerequisites!M$2,IF(MASTERprerequisitesMATRIX!H83=3,DYNAMICprerequisites!M$1,"")))</f>
        <v/>
      </c>
      <c r="N86" s="219" t="str">
        <f>IF(MASTERprerequisitesMATRIX!I83=1,DYNAMICprerequisites!N$3,IF(MASTERprerequisitesMATRIX!I83=2,DYNAMICprerequisites!N$2,IF(MASTERprerequisitesMATRIX!I83=3,DYNAMICprerequisites!N$1,"")))</f>
        <v/>
      </c>
      <c r="O86" s="219" t="str">
        <f>IF(MASTERprerequisitesMATRIX!J83=1,DYNAMICprerequisites!O$3,IF(MASTERprerequisitesMATRIX!J83=2,DYNAMICprerequisites!O$2,IF(MASTERprerequisitesMATRIX!J83=3,DYNAMICprerequisites!O$1,"")))</f>
        <v/>
      </c>
      <c r="P86" s="219" t="str">
        <f>IF(MASTERprerequisitesMATRIX!K83=1,DYNAMICprerequisites!P$3,IF(MASTERprerequisitesMATRIX!K83=2,DYNAMICprerequisites!P$2,IF(MASTERprerequisitesMATRIX!K83=3,DYNAMICprerequisites!P$1,"")))</f>
        <v/>
      </c>
      <c r="Q86" s="219" t="str">
        <f>IF(MASTERprerequisitesMATRIX!L83=1,DYNAMICprerequisites!Q$3,IF(MASTERprerequisitesMATRIX!L83=2,DYNAMICprerequisites!Q$2,IF(MASTERprerequisitesMATRIX!L83=3,DYNAMICprerequisites!Q$1,"")))</f>
        <v/>
      </c>
      <c r="R86" s="219" t="str">
        <f>IF(MASTERprerequisitesMATRIX!M83=1,DYNAMICprerequisites!R$3,IF(MASTERprerequisitesMATRIX!M83=2,DYNAMICprerequisites!R$2,IF(MASTERprerequisitesMATRIX!M83=3,DYNAMICprerequisites!R$1,"")))</f>
        <v/>
      </c>
      <c r="S86" s="219" t="str">
        <f>IF(MASTERprerequisitesMATRIX!N83=1,DYNAMICprerequisites!S$3,IF(MASTERprerequisitesMATRIX!N83=2,DYNAMICprerequisites!S$2,IF(MASTERprerequisitesMATRIX!N83=3,DYNAMICprerequisites!S$1,"")))</f>
        <v/>
      </c>
      <c r="T86" s="219" t="str">
        <f>IF(MASTERprerequisitesMATRIX!O83=1,DYNAMICprerequisites!T$3,IF(MASTERprerequisitesMATRIX!O83=2,DYNAMICprerequisites!T$2,IF(MASTERprerequisitesMATRIX!O83=3,DYNAMICprerequisites!T$1,"")))</f>
        <v/>
      </c>
      <c r="U86" s="219" t="str">
        <f>IF(MASTERprerequisitesMATRIX!P83=1,DYNAMICprerequisites!U$3,IF(MASTERprerequisitesMATRIX!P83=2,DYNAMICprerequisites!U$2,IF(MASTERprerequisitesMATRIX!P83=3,DYNAMICprerequisites!U$1,"")))</f>
        <v/>
      </c>
      <c r="V86" s="219" t="str">
        <f>IF(MASTERprerequisitesMATRIX!Q83=1,DYNAMICprerequisites!V$3,IF(MASTERprerequisitesMATRIX!Q83=2,DYNAMICprerequisites!V$2,IF(MASTERprerequisitesMATRIX!Q83=3,DYNAMICprerequisites!V$1,"")))</f>
        <v/>
      </c>
      <c r="W86" s="219" t="str">
        <f>IF(MASTERprerequisitesMATRIX!R83=1,DYNAMICprerequisites!W$3,IF(MASTERprerequisitesMATRIX!R83=2,DYNAMICprerequisites!W$2,IF(MASTERprerequisitesMATRIX!R83=3,DYNAMICprerequisites!W$1,"")))</f>
        <v/>
      </c>
      <c r="X86" s="219" t="str">
        <f>IF(MASTERprerequisitesMATRIX!S83=1,DYNAMICprerequisites!X$3,IF(MASTERprerequisitesMATRIX!S83=2,DYNAMICprerequisites!X$2,IF(MASTERprerequisitesMATRIX!S83=3,DYNAMICprerequisites!X$1,"")))</f>
        <v/>
      </c>
      <c r="Y86" s="219" t="str">
        <f>IF(MASTERprerequisitesMATRIX!T83=1,DYNAMICprerequisites!Y$3,IF(MASTERprerequisitesMATRIX!T83=2,DYNAMICprerequisites!Y$2,IF(MASTERprerequisitesMATRIX!T83=3,DYNAMICprerequisites!Y$1,"")))</f>
        <v/>
      </c>
      <c r="Z86" s="219" t="str">
        <f>IF(MASTERprerequisitesMATRIX!U83=1,DYNAMICprerequisites!Z$3,IF(MASTERprerequisitesMATRIX!U83=2,DYNAMICprerequisites!Z$2,IF(MASTERprerequisitesMATRIX!U83=3,DYNAMICprerequisites!Z$1,"")))</f>
        <v/>
      </c>
      <c r="AA86" s="219" t="str">
        <f>IF(MASTERprerequisitesMATRIX!V83=1,DYNAMICprerequisites!AA$3,IF(MASTERprerequisitesMATRIX!V83=2,DYNAMICprerequisites!AA$2,IF(MASTERprerequisitesMATRIX!V83=3,DYNAMICprerequisites!AA$1,"")))</f>
        <v/>
      </c>
      <c r="AB86" s="219" t="str">
        <f>IF(MASTERprerequisitesMATRIX!W83=1,DYNAMICprerequisites!AB$3,IF(MASTERprerequisitesMATRIX!W83=2,DYNAMICprerequisites!AB$2,IF(MASTERprerequisitesMATRIX!W83=3,DYNAMICprerequisites!AB$1,"")))</f>
        <v/>
      </c>
      <c r="AC86" s="219" t="str">
        <f>IF(MASTERprerequisitesMATRIX!X83=1,DYNAMICprerequisites!AC$3,IF(MASTERprerequisitesMATRIX!X83=2,DYNAMICprerequisites!AC$2,IF(MASTERprerequisitesMATRIX!X83=3,DYNAMICprerequisites!AC$1,"")))</f>
        <v/>
      </c>
      <c r="AD86" s="219" t="str">
        <f>IF(MASTERprerequisitesMATRIX!Y83=1,DYNAMICprerequisites!AD$3,IF(MASTERprerequisitesMATRIX!Y83=2,DYNAMICprerequisites!AD$2,IF(MASTERprerequisitesMATRIX!Y83=3,DYNAMICprerequisites!AD$1,"")))</f>
        <v/>
      </c>
      <c r="AE86" s="219" t="str">
        <f>IF(MASTERprerequisitesMATRIX!Z83=1,DYNAMICprerequisites!AE$3,IF(MASTERprerequisitesMATRIX!Z83=2,DYNAMICprerequisites!AE$2,IF(MASTERprerequisitesMATRIX!Z83=3,DYNAMICprerequisites!AE$1,"")))</f>
        <v/>
      </c>
      <c r="AF86" s="219" t="str">
        <f>IF(MASTERprerequisitesMATRIX!AA83=1,DYNAMICprerequisites!AF$3,IF(MASTERprerequisitesMATRIX!AA83=2,DYNAMICprerequisites!AF$2,IF(MASTERprerequisitesMATRIX!AA83=3,DYNAMICprerequisites!AF$1,"")))</f>
        <v/>
      </c>
      <c r="AG86" s="219" t="str">
        <f>IF(MASTERprerequisitesMATRIX!AB83=1,DYNAMICprerequisites!AG$3,IF(MASTERprerequisitesMATRIX!AB83=2,DYNAMICprerequisites!AG$2,IF(MASTERprerequisitesMATRIX!AB83=3,DYNAMICprerequisites!AG$1,"")))</f>
        <v/>
      </c>
      <c r="AH86" s="219" t="str">
        <f>IF(MASTERprerequisitesMATRIX!AC83=1,DYNAMICprerequisites!AH$3,IF(MASTERprerequisitesMATRIX!AC83=2,DYNAMICprerequisites!AH$2,IF(MASTERprerequisitesMATRIX!AC83=3,DYNAMICprerequisites!AH$1,"")))</f>
        <v/>
      </c>
      <c r="AI86" s="219" t="str">
        <f>IF(MASTERprerequisitesMATRIX!AD83=1,DYNAMICprerequisites!AI$3,IF(MASTERprerequisitesMATRIX!AD83=2,DYNAMICprerequisites!AI$2,IF(MASTERprerequisitesMATRIX!AD83=3,DYNAMICprerequisites!AI$1,"")))</f>
        <v/>
      </c>
      <c r="AJ86" s="219" t="str">
        <f>IF(MASTERprerequisitesMATRIX!AE83=1,DYNAMICprerequisites!AJ$3,IF(MASTERprerequisitesMATRIX!AE83=2,DYNAMICprerequisites!AJ$2,IF(MASTERprerequisitesMATRIX!AE83=3,DYNAMICprerequisites!AJ$1,"")))</f>
        <v/>
      </c>
      <c r="AK86" s="219" t="str">
        <f>IF(MASTERprerequisitesMATRIX!AF83=1,DYNAMICprerequisites!AK$3,IF(MASTERprerequisitesMATRIX!AF83=2,DYNAMICprerequisites!AK$2,IF(MASTERprerequisitesMATRIX!AF83=3,DYNAMICprerequisites!AK$1,"")))</f>
        <v/>
      </c>
      <c r="AL86" s="219" t="str">
        <f>IF(MASTERprerequisitesMATRIX!AG83=1,DYNAMICprerequisites!AL$3,IF(MASTERprerequisitesMATRIX!AG83=2,DYNAMICprerequisites!AL$2,IF(MASTERprerequisitesMATRIX!AG83=3,DYNAMICprerequisites!AL$1,"")))</f>
        <v/>
      </c>
      <c r="AM86" s="218" t="str">
        <f ca="1">IF(MASTERprerequisitesMATRIX!AH83=1,DYNAMICprerequisites!AM$3,IF(MASTERprerequisitesMATRIX!AH83=2,DYNAMICprerequisites!AM$2,IF(MASTERprerequisitesMATRIX!AH83=3,DYNAMICprerequisites!AM$1,"")))</f>
        <v xml:space="preserve"> MAT 106 </v>
      </c>
      <c r="AN86" s="218" t="str">
        <f>IF(MASTERprerequisitesMATRIX!AI83=1,DYNAMICprerequisites!AN$3,IF(MASTERprerequisitesMATRIX!AI83=2,DYNAMICprerequisites!AN$2,IF(MASTERprerequisitesMATRIX!AI83=3,DYNAMICprerequisites!AN$1,"")))</f>
        <v/>
      </c>
      <c r="AO86" s="219" t="str">
        <f>IF(MASTERprerequisitesMATRIX!AJ83=1,DYNAMICprerequisites!AO$3,IF(MASTERprerequisitesMATRIX!AJ83=2,DYNAMICprerequisites!AO$2,IF(MASTERprerequisitesMATRIX!AJ83=3,DYNAMICprerequisites!AO$1,"")))</f>
        <v/>
      </c>
      <c r="AP86" s="219" t="str">
        <f>IF(MASTERprerequisitesMATRIX!AK83=1,DYNAMICprerequisites!AP$3,IF(MASTERprerequisitesMATRIX!AK83=2,DYNAMICprerequisites!AP$2,IF(MASTERprerequisitesMATRIX!AK83=3,DYNAMICprerequisites!AP$1,"")))</f>
        <v/>
      </c>
      <c r="AQ86" s="219" t="str">
        <f>IF(MASTERprerequisitesMATRIX!AL83=1,DYNAMICprerequisites!AQ$3,IF(MASTERprerequisitesMATRIX!AL83=2,DYNAMICprerequisites!AQ$2,IF(MASTERprerequisitesMATRIX!AL83=3,DYNAMICprerequisites!AQ$1,"")))</f>
        <v/>
      </c>
      <c r="AR86" s="219" t="str">
        <f>IF(MASTERprerequisitesMATRIX!AM83=1,DYNAMICprerequisites!AR$3,IF(MASTERprerequisitesMATRIX!AM83=2,DYNAMICprerequisites!AR$2,IF(MASTERprerequisitesMATRIX!AM83=3,DYNAMICprerequisites!AR$1,"")))</f>
        <v/>
      </c>
      <c r="AS86" s="219" t="str">
        <f>IF(MASTERprerequisitesMATRIX!AN83=1,DYNAMICprerequisites!AS$3,IF(MASTERprerequisitesMATRIX!AN83=2,DYNAMICprerequisites!AS$2,IF(MASTERprerequisitesMATRIX!AN83=3,DYNAMICprerequisites!AS$1,"")))</f>
        <v/>
      </c>
      <c r="AT86" s="219" t="str">
        <f>IF(MASTERprerequisitesMATRIX!AO83=1,DYNAMICprerequisites!AT$3,IF(MASTERprerequisitesMATRIX!AO83=2,DYNAMICprerequisites!AT$2,IF(MASTERprerequisitesMATRIX!AO83=3,DYNAMICprerequisites!AT$1,"")))</f>
        <v/>
      </c>
      <c r="AU86" s="219" t="str">
        <f>IF(MASTERprerequisitesMATRIX!AP83=1,DYNAMICprerequisites!AU$3,IF(MASTERprerequisitesMATRIX!AP83=2,DYNAMICprerequisites!AU$2,IF(MASTERprerequisitesMATRIX!AP83=3,DYNAMICprerequisites!AU$1,"")))</f>
        <v/>
      </c>
      <c r="AV86" s="219" t="str">
        <f>IF(MASTERprerequisitesMATRIX!AQ83=1,DYNAMICprerequisites!AV$3,IF(MASTERprerequisitesMATRIX!AQ83=2,DYNAMICprerequisites!AV$2,IF(MASTERprerequisitesMATRIX!AQ83=3,DYNAMICprerequisites!AV$1,"")))</f>
        <v/>
      </c>
      <c r="AW86" s="219" t="str">
        <f>IF(MASTERprerequisitesMATRIX!AR83=1,DYNAMICprerequisites!AW$3,IF(MASTERprerequisitesMATRIX!AR83=2,DYNAMICprerequisites!AW$2,IF(MASTERprerequisitesMATRIX!AR83=3,DYNAMICprerequisites!AW$1,"")))</f>
        <v/>
      </c>
      <c r="AX86" s="219" t="str">
        <f>IF(MASTERprerequisitesMATRIX!AS83=1,DYNAMICprerequisites!AX$3,IF(MASTERprerequisitesMATRIX!AS83=2,DYNAMICprerequisites!AX$2,IF(MASTERprerequisitesMATRIX!AS83=3,DYNAMICprerequisites!AX$1,"")))</f>
        <v/>
      </c>
      <c r="AY86" s="219" t="str">
        <f>IF(MASTERprerequisitesMATRIX!AT83=1,DYNAMICprerequisites!AY$3,IF(MASTERprerequisitesMATRIX!AT83=2,DYNAMICprerequisites!AY$2,IF(MASTERprerequisitesMATRIX!AT83=3,DYNAMICprerequisites!AY$1,"")))</f>
        <v/>
      </c>
      <c r="AZ86" s="218" t="str">
        <f>IF(MASTERprerequisitesMATRIX!AU83=1,DYNAMICprerequisites!AZ$3,IF(MASTERprerequisitesMATRIX!AU83=2,DYNAMICprerequisites!AZ$2,IF(MASTERprerequisitesMATRIX!AU83=3,DYNAMICprerequisites!AZ$1,"")))</f>
        <v/>
      </c>
      <c r="BA86" s="218" t="str">
        <f ca="1">IF(MASTERprerequisitesMATRIX!AV83=1,DYNAMICprerequisites!BA$3,IF(MASTERprerequisitesMATRIX!AV83=2,DYNAMICprerequisites!BA$2,IF(MASTERprerequisitesMATRIX!AV83=3,DYNAMICprerequisites!BA$1,"")))</f>
        <v xml:space="preserve"> suitable placement score </v>
      </c>
      <c r="BB86" s="219" t="str">
        <f>IF(MASTERprerequisitesMATRIX!AW83=1,DYNAMICprerequisites!BB$3,IF(MASTERprerequisitesMATRIX!AW83=2,DYNAMICprerequisites!BB$2,IF(MASTERprerequisitesMATRIX!AW83=3,DYNAMICprerequisites!BB$1,"")))</f>
        <v/>
      </c>
      <c r="BC86" s="219" t="str">
        <f>IF(MASTERprerequisitesMATRIX!AX83=1,DYNAMICprerequisites!BC$3,IF(MASTERprerequisitesMATRIX!AX83=2,DYNAMICprerequisites!BC$2,IF(MASTERprerequisitesMATRIX!AX83=3,DYNAMICprerequisites!BC$1,"")))</f>
        <v/>
      </c>
      <c r="BD86" s="219" t="str">
        <f>IF(MASTERprerequisitesMATRIX!AY83=1,DYNAMICprerequisites!BD$3,IF(MASTERprerequisitesMATRIX!AY83=2,DYNAMICprerequisites!BD$2,IF(MASTERprerequisitesMATRIX!AY83=3,DYNAMICprerequisites!BD$1,"")))</f>
        <v/>
      </c>
      <c r="BE86" s="219" t="str">
        <f>IF(MASTERprerequisitesMATRIX!AZ83=1,DYNAMICprerequisites!BE$3,IF(MASTERprerequisitesMATRIX!AZ83=2,DYNAMICprerequisites!BE$2,IF(MASTERprerequisitesMATRIX!AZ83=3,DYNAMICprerequisites!BE$1,"")))</f>
        <v/>
      </c>
      <c r="BF86" s="219" t="str">
        <f>IF(MASTERprerequisitesMATRIX!BA83=1,DYNAMICprerequisites!BF$3,IF(MASTERprerequisitesMATRIX!BA83=2,DYNAMICprerequisites!BF$2,IF(MASTERprerequisitesMATRIX!BA83=3,DYNAMICprerequisites!BF$1,"")))</f>
        <v/>
      </c>
      <c r="BG86" s="219" t="str">
        <f>IF(MASTERprerequisitesMATRIX!BB83=1,DYNAMICprerequisites!BG$3,IF(MASTERprerequisitesMATRIX!BB83=2,DYNAMICprerequisites!BG$2,IF(MASTERprerequisitesMATRIX!BB83=3,DYNAMICprerequisites!BG$1,"")))</f>
        <v/>
      </c>
      <c r="BH86" s="219" t="str">
        <f>IF(MASTERprerequisitesMATRIX!BC83=1,DYNAMICprerequisites!BH$3,IF(MASTERprerequisitesMATRIX!BC83=2,DYNAMICprerequisites!BH$2,IF(MASTERprerequisitesMATRIX!BC83=3,DYNAMICprerequisites!BH$1,"")))</f>
        <v/>
      </c>
      <c r="BI86" s="219" t="str">
        <f>IF(MASTERprerequisitesMATRIX!BD83=1,DYNAMICprerequisites!BI$3,IF(MASTERprerequisitesMATRIX!BD83=2,DYNAMICprerequisites!BI$2,IF(MASTERprerequisitesMATRIX!BD83=3,DYNAMICprerequisites!BI$1,"")))</f>
        <v/>
      </c>
      <c r="BJ86" s="219" t="str">
        <f>IF(MASTERprerequisitesMATRIX!BE83=1,DYNAMICprerequisites!BJ$3,IF(MASTERprerequisitesMATRIX!BE83=2,DYNAMICprerequisites!BJ$2,IF(MASTERprerequisitesMATRIX!BE83=3,DYNAMICprerequisites!BJ$1,"")))</f>
        <v/>
      </c>
      <c r="BK86" s="219" t="str">
        <f>IF(MASTERprerequisitesMATRIX!BF83=1,DYNAMICprerequisites!BK$3,IF(MASTERprerequisitesMATRIX!BF83=2,DYNAMICprerequisites!BK$2,IF(MASTERprerequisitesMATRIX!BF83=3,DYNAMICprerequisites!BK$1,"")))</f>
        <v/>
      </c>
      <c r="BL86" s="219" t="str">
        <f>IF(MASTERprerequisitesMATRIX!BG83=1,DYNAMICprerequisites!BL$3,IF(MASTERprerequisitesMATRIX!BG83=2,DYNAMICprerequisites!BL$2,IF(MASTERprerequisitesMATRIX!BG83=3,DYNAMICprerequisites!BL$1,"")))</f>
        <v/>
      </c>
      <c r="BM86" s="219" t="str">
        <f>IF(MASTERprerequisitesMATRIX!BH83=1,DYNAMICprerequisites!BM$3,IF(MASTERprerequisitesMATRIX!BH83=2,DYNAMICprerequisites!BM$2,IF(MASTERprerequisitesMATRIX!BH83=3,DYNAMICprerequisites!BM$1,"")))</f>
        <v/>
      </c>
      <c r="BN86" s="219" t="str">
        <f>IF(MASTERprerequisitesMATRIX!BI83=1,DYNAMICprerequisites!BN$3,IF(MASTERprerequisitesMATRIX!BI83=2,DYNAMICprerequisites!BN$2,IF(MASTERprerequisitesMATRIX!BI83=3,DYNAMICprerequisites!BN$1,"")))</f>
        <v/>
      </c>
      <c r="BO86" s="219" t="str">
        <f>IF(MASTERprerequisitesMATRIX!BJ83=1,DYNAMICprerequisites!BO$3,IF(MASTERprerequisitesMATRIX!BJ83=2,DYNAMICprerequisites!BO$2,IF(MASTERprerequisitesMATRIX!BJ83=3,DYNAMICprerequisites!BO$1,"")))</f>
        <v/>
      </c>
      <c r="BP86" s="219" t="str">
        <f>IF(MASTERprerequisitesMATRIX!BK83=1,DYNAMICprerequisites!BP$3,IF(MASTERprerequisitesMATRIX!BK83=2,DYNAMICprerequisites!BP$2,IF(MASTERprerequisitesMATRIX!BK83=3,DYNAMICprerequisites!BP$1,"")))</f>
        <v/>
      </c>
      <c r="BQ86" s="219" t="str">
        <f>IF(MASTERprerequisitesMATRIX!BL83=1,DYNAMICprerequisites!BQ$3,IF(MASTERprerequisitesMATRIX!BL83=2,DYNAMICprerequisites!BQ$2,IF(MASTERprerequisitesMATRIX!BL83=3,DYNAMICprerequisites!BQ$1,"")))</f>
        <v/>
      </c>
      <c r="BR86" s="219" t="str">
        <f>IF(MASTERprerequisitesMATRIX!BM83=1,DYNAMICprerequisites!BR$3,IF(MASTERprerequisitesMATRIX!BM83=2,DYNAMICprerequisites!BR$2,IF(MASTERprerequisitesMATRIX!BM83=3,DYNAMICprerequisites!BR$1,"")))</f>
        <v/>
      </c>
      <c r="BS86" s="219" t="str">
        <f>IF(MASTERprerequisitesMATRIX!BN83=1,DYNAMICprerequisites!BS$3,IF(MASTERprerequisitesMATRIX!BN83=2,DYNAMICprerequisites!BS$2,IF(MASTERprerequisitesMATRIX!BN83=3,DYNAMICprerequisites!BS$1,"")))</f>
        <v/>
      </c>
      <c r="BT86" s="219" t="str">
        <f>IF(MASTERprerequisitesMATRIX!BO83=1,DYNAMICprerequisites!BT$3,IF(MASTERprerequisitesMATRIX!BO83=2,DYNAMICprerequisites!BT$2,IF(MASTERprerequisitesMATRIX!BO83=3,DYNAMICprerequisites!BT$1,"")))</f>
        <v/>
      </c>
      <c r="BU86" s="219" t="str">
        <f>IF(MASTERprerequisitesMATRIX!BP83=1,DYNAMICprerequisites!BU$3,IF(MASTERprerequisitesMATRIX!BP83=2,DYNAMICprerequisites!BU$2,IF(MASTERprerequisitesMATRIX!BP83=3,DYNAMICprerequisites!BU$1,"")))</f>
        <v/>
      </c>
      <c r="BV86" s="219" t="str">
        <f>IF(MASTERprerequisitesMATRIX!BQ83=1,DYNAMICprerequisites!BV$3,IF(MASTERprerequisitesMATRIX!BQ83=2,DYNAMICprerequisites!BV$2,IF(MASTERprerequisitesMATRIX!BQ83=3,DYNAMICprerequisites!BV$1,"")))</f>
        <v/>
      </c>
      <c r="BW86" s="219" t="str">
        <f>IF(MASTERprerequisitesMATRIX!BR83=1,DYNAMICprerequisites!BW$3,IF(MASTERprerequisitesMATRIX!BR83=2,DYNAMICprerequisites!BW$2,IF(MASTERprerequisitesMATRIX!BR83=3,DYNAMICprerequisites!BW$1,"")))</f>
        <v/>
      </c>
      <c r="BX86" s="219" t="str">
        <f>IF(MASTERprerequisitesMATRIX!BS83=1,DYNAMICprerequisites!BX$3,IF(MASTERprerequisitesMATRIX!BS83=2,DYNAMICprerequisites!BX$2,IF(MASTERprerequisitesMATRIX!BS83=3,DYNAMICprerequisites!BX$1,"")))</f>
        <v/>
      </c>
      <c r="BY86" s="219" t="str">
        <f>IF(MASTERprerequisitesMATRIX!BT83=1,DYNAMICprerequisites!BY$3,IF(MASTERprerequisitesMATRIX!BT83=2,DYNAMICprerequisites!BY$2,IF(MASTERprerequisitesMATRIX!BT83=3,DYNAMICprerequisites!BY$1,"")))</f>
        <v/>
      </c>
      <c r="BZ86" s="219" t="str">
        <f>IF(MASTERprerequisitesMATRIX!BU83=1,DYNAMICprerequisites!BZ$3,IF(MASTERprerequisitesMATRIX!BU83=2,DYNAMICprerequisites!BZ$2,IF(MASTERprerequisitesMATRIX!BU83=3,DYNAMICprerequisites!BZ$1,"")))</f>
        <v/>
      </c>
      <c r="CA86" s="219"/>
      <c r="CB86" s="219"/>
      <c r="CC86" s="219"/>
      <c r="CD86" s="219"/>
      <c r="CE86" s="219"/>
      <c r="CF86" s="219"/>
      <c r="CG86" s="219"/>
      <c r="CH86" s="219"/>
      <c r="CI86" s="219"/>
      <c r="CJ86" s="219"/>
      <c r="CK86" s="219"/>
      <c r="CL86" s="219"/>
      <c r="CM86" s="219"/>
      <c r="CN86" s="219"/>
      <c r="CO86" s="219"/>
      <c r="CP86" s="219"/>
      <c r="CQ86" s="219"/>
      <c r="CR86" s="219"/>
      <c r="CS86" s="219"/>
      <c r="CT86" s="219"/>
      <c r="CU86" s="219"/>
      <c r="CV86" s="219"/>
      <c r="CW86" s="219"/>
      <c r="CX86" s="219"/>
      <c r="CY86" s="219"/>
      <c r="CZ86" s="219"/>
      <c r="DA86" s="219"/>
      <c r="DB86" s="219"/>
      <c r="DC86" s="219"/>
      <c r="DD86" s="219"/>
      <c r="DE86" s="219"/>
      <c r="DF86" s="219"/>
      <c r="DG86" s="219"/>
      <c r="DH86" s="219"/>
      <c r="DI86" s="219"/>
      <c r="DJ86" s="219"/>
      <c r="DK86" s="219"/>
      <c r="DL86" s="219"/>
      <c r="DM86" s="219"/>
      <c r="DN86" s="219"/>
      <c r="DO86" s="219"/>
      <c r="DP86" s="219"/>
      <c r="DQ86" s="219"/>
      <c r="DR86" s="219"/>
      <c r="DS86" s="219"/>
      <c r="DT86" s="219"/>
      <c r="DU86" s="219"/>
      <c r="DV86" s="219"/>
      <c r="DW86" s="219"/>
      <c r="DX86" s="219"/>
      <c r="DY86" s="219"/>
      <c r="DZ86" s="219"/>
      <c r="EA86" s="219"/>
      <c r="EB86" s="219"/>
      <c r="EC86" s="219"/>
      <c r="ED86" s="219"/>
      <c r="EE86" s="219"/>
      <c r="EF86" s="219"/>
      <c r="EG86" s="219"/>
      <c r="EH86" s="219"/>
      <c r="EI86" s="219"/>
      <c r="EJ86" s="219"/>
      <c r="EK86" s="219"/>
      <c r="EL86" s="219"/>
      <c r="EM86" s="219"/>
      <c r="EN86" s="219"/>
      <c r="EO86" s="219"/>
      <c r="EP86" s="219"/>
      <c r="EQ86" s="219"/>
      <c r="ER86" s="219"/>
      <c r="ES86" s="219"/>
      <c r="ET86" s="219"/>
      <c r="EU86" s="219"/>
      <c r="EV86" s="219"/>
      <c r="EW86" s="219"/>
      <c r="EX86" s="219"/>
      <c r="EY86" s="219"/>
      <c r="EZ86" s="219"/>
      <c r="FA86" s="219"/>
      <c r="FB86" s="219"/>
      <c r="FC86" s="219"/>
      <c r="FD86" s="219"/>
      <c r="FE86" s="219"/>
      <c r="FF86" s="219"/>
      <c r="FG86" s="219"/>
      <c r="FH86" s="219"/>
      <c r="FI86" s="219"/>
      <c r="FJ86" s="219"/>
      <c r="FK86" s="219"/>
      <c r="FL86" s="219"/>
      <c r="FM86" s="219"/>
      <c r="FN86" s="219"/>
      <c r="FO86" s="219"/>
      <c r="FP86" s="219"/>
      <c r="FQ86" s="219"/>
      <c r="FR86" s="219"/>
      <c r="FS86" s="219"/>
      <c r="FT86" s="219"/>
      <c r="FU86" s="219"/>
      <c r="FV86" s="219"/>
      <c r="FW86" s="219"/>
      <c r="FX86" s="219"/>
      <c r="FY86" s="219"/>
      <c r="FZ86" s="219"/>
      <c r="GA86" s="219"/>
      <c r="GB86" s="219"/>
      <c r="GC86" s="219"/>
      <c r="GD86" s="219"/>
      <c r="GE86" s="219"/>
      <c r="GF86" s="219"/>
      <c r="GG86" s="219"/>
      <c r="GH86" s="219"/>
      <c r="GI86" s="219"/>
      <c r="GJ86" s="219"/>
      <c r="GK86" s="219"/>
      <c r="GL86" s="219"/>
      <c r="GM86" s="219"/>
      <c r="GN86" s="219"/>
      <c r="GO86" s="219"/>
      <c r="GP86" s="219"/>
      <c r="GQ86" s="219"/>
      <c r="GR86" s="219"/>
      <c r="GS86" s="219"/>
      <c r="GT86" s="219"/>
      <c r="GU86" s="219"/>
      <c r="GV86" s="219"/>
      <c r="GW86" s="219"/>
      <c r="GX86" s="219"/>
      <c r="GY86" s="219"/>
      <c r="GZ86" s="219"/>
      <c r="HA86" s="219"/>
      <c r="HB86" s="219"/>
      <c r="HC86" s="219"/>
      <c r="HD86" s="219"/>
      <c r="HE86" s="219"/>
      <c r="HF86" s="219"/>
      <c r="HG86" s="219"/>
      <c r="HH86" s="219"/>
      <c r="HI86" s="219"/>
      <c r="HJ86" s="219"/>
      <c r="HK86" s="219"/>
      <c r="HL86" s="219"/>
      <c r="HM86" s="219"/>
      <c r="HN86" s="219"/>
      <c r="HO86" s="219"/>
      <c r="HP86" s="219"/>
      <c r="HQ86" s="219"/>
      <c r="HR86" s="219"/>
      <c r="HS86" s="219"/>
      <c r="HT86" s="219"/>
      <c r="HU86" s="219"/>
      <c r="HV86" s="219"/>
      <c r="HW86" s="219"/>
      <c r="HX86" s="219"/>
      <c r="HY86" s="219"/>
      <c r="HZ86" s="219"/>
      <c r="IA86" s="219"/>
      <c r="IB86" s="219"/>
      <c r="IC86" s="219"/>
      <c r="ID86" s="219"/>
      <c r="IE86" s="219"/>
      <c r="IF86" s="219"/>
      <c r="IG86" s="219"/>
      <c r="IH86" s="219"/>
      <c r="II86" s="219"/>
      <c r="IJ86" s="219"/>
      <c r="IK86" s="219"/>
      <c r="IL86" s="219"/>
      <c r="IM86" s="219"/>
      <c r="IN86" s="219"/>
      <c r="IO86" s="219"/>
      <c r="IP86" s="219"/>
      <c r="IQ86" s="219"/>
      <c r="IR86" s="219"/>
      <c r="IS86" s="219"/>
      <c r="IT86" s="219"/>
      <c r="IU86" s="219"/>
      <c r="IV86" s="219"/>
      <c r="IW86" s="219"/>
      <c r="IX86" s="219"/>
      <c r="IY86" s="219"/>
      <c r="IZ86" s="219"/>
      <c r="JA86" s="219"/>
      <c r="JB86" s="219"/>
      <c r="JC86" s="219"/>
      <c r="JD86" s="219"/>
      <c r="JE86" s="219"/>
      <c r="JF86" s="219"/>
      <c r="JG86" s="219"/>
      <c r="JH86" s="219"/>
      <c r="JI86" s="219"/>
      <c r="JJ86" s="219"/>
      <c r="JK86" s="219"/>
      <c r="JL86" s="219"/>
      <c r="JM86" s="219"/>
      <c r="JN86" s="219"/>
      <c r="JO86" s="219"/>
      <c r="JP86" s="219"/>
      <c r="JQ86" s="219"/>
      <c r="JR86" s="219"/>
      <c r="JS86" s="219"/>
      <c r="JT86" s="219"/>
      <c r="JU86" s="219"/>
      <c r="JV86" s="219"/>
      <c r="JW86" s="219"/>
      <c r="JX86" s="219"/>
      <c r="JY86" s="219"/>
      <c r="JZ86" s="219"/>
      <c r="KA86" s="219"/>
      <c r="KB86" s="219"/>
      <c r="KC86" s="219"/>
      <c r="KD86" s="219"/>
      <c r="KE86" s="219"/>
      <c r="KF86" s="219"/>
      <c r="KG86" s="219"/>
      <c r="KH86" s="219"/>
      <c r="KI86" s="219"/>
      <c r="KJ86" s="219"/>
      <c r="KK86" s="219"/>
      <c r="KL86" s="219"/>
      <c r="KM86" s="219"/>
      <c r="KN86" s="219"/>
      <c r="KO86" s="219"/>
      <c r="KP86" s="219"/>
      <c r="KQ86" s="219"/>
      <c r="KR86" s="219"/>
      <c r="KS86" s="219"/>
      <c r="KT86" s="219"/>
      <c r="KU86" s="219"/>
      <c r="KV86" s="219"/>
      <c r="KW86" s="219"/>
      <c r="KX86" s="219"/>
      <c r="KY86" s="219"/>
      <c r="KZ86" s="219"/>
      <c r="LA86" s="219"/>
      <c r="LB86" s="219"/>
      <c r="LC86" s="219"/>
      <c r="LD86" s="219"/>
      <c r="LE86" s="219"/>
    </row>
    <row r="87" spans="1:317" x14ac:dyDescent="0.25">
      <c r="A87" s="214" t="str">
        <f t="shared" si="13"/>
        <v>MAT 232</v>
      </c>
      <c r="B87" s="214" t="str">
        <f t="shared" si="14"/>
        <v>FA, SP</v>
      </c>
      <c r="C87" s="214" t="str">
        <f t="shared" si="15"/>
        <v>Elementary Statistics</v>
      </c>
      <c r="D87" s="214" t="str">
        <f t="shared" si="16"/>
        <v>MAT 105, suitable scores</v>
      </c>
      <c r="E87" s="214" t="str">
        <f t="shared" ca="1" si="17"/>
        <v>MAT 105 suitable ACT/SAT score</v>
      </c>
      <c r="F87" s="211" t="str">
        <f>MASTERprerequisitesMATRIX!A84</f>
        <v>MAT 232</v>
      </c>
      <c r="G87" s="211" t="str">
        <f>MASTERprerequisitesMATRIX!B84</f>
        <v>FA, SP</v>
      </c>
      <c r="H87" s="211" t="str">
        <f>MASTERprerequisitesMATRIX!C84</f>
        <v>Elementary Statistics</v>
      </c>
      <c r="I87" s="211" t="str">
        <f>MASTERprerequisitesMATRIX!D84</f>
        <v>MAT 105, suitable scores</v>
      </c>
      <c r="J87" s="218" t="str">
        <f>IF(MASTERprerequisitesMATRIX!E84=1,DYNAMICprerequisites!J$3,IF(MASTERprerequisitesMATRIX!E84=2,DYNAMICprerequisites!J$2,IF(MASTERprerequisitesMATRIX!E84=3,DYNAMICprerequisites!J$1,"")))</f>
        <v/>
      </c>
      <c r="K87" s="219" t="str">
        <f>IF(MASTERprerequisitesMATRIX!F84=1,DYNAMICprerequisites!K$3,IF(MASTERprerequisitesMATRIX!F84=2,DYNAMICprerequisites!K$2,IF(MASTERprerequisitesMATRIX!F84=3,DYNAMICprerequisites!K$1,"")))</f>
        <v/>
      </c>
      <c r="L87" s="219" t="str">
        <f>IF(MASTERprerequisitesMATRIX!G84=1,DYNAMICprerequisites!L$3,IF(MASTERprerequisitesMATRIX!G84=2,DYNAMICprerequisites!L$2,IF(MASTERprerequisitesMATRIX!G84=3,DYNAMICprerequisites!L$1,"")))</f>
        <v/>
      </c>
      <c r="M87" s="219" t="str">
        <f>IF(MASTERprerequisitesMATRIX!H84=1,DYNAMICprerequisites!M$3,IF(MASTERprerequisitesMATRIX!H84=2,DYNAMICprerequisites!M$2,IF(MASTERprerequisitesMATRIX!H84=3,DYNAMICprerequisites!M$1,"")))</f>
        <v/>
      </c>
      <c r="N87" s="219" t="str">
        <f>IF(MASTERprerequisitesMATRIX!I84=1,DYNAMICprerequisites!N$3,IF(MASTERprerequisitesMATRIX!I84=2,DYNAMICprerequisites!N$2,IF(MASTERprerequisitesMATRIX!I84=3,DYNAMICprerequisites!N$1,"")))</f>
        <v/>
      </c>
      <c r="O87" s="219" t="str">
        <f>IF(MASTERprerequisitesMATRIX!J84=1,DYNAMICprerequisites!O$3,IF(MASTERprerequisitesMATRIX!J84=2,DYNAMICprerequisites!O$2,IF(MASTERprerequisitesMATRIX!J84=3,DYNAMICprerequisites!O$1,"")))</f>
        <v/>
      </c>
      <c r="P87" s="219" t="str">
        <f>IF(MASTERprerequisitesMATRIX!K84=1,DYNAMICprerequisites!P$3,IF(MASTERprerequisitesMATRIX!K84=2,DYNAMICprerequisites!P$2,IF(MASTERprerequisitesMATRIX!K84=3,DYNAMICprerequisites!P$1,"")))</f>
        <v/>
      </c>
      <c r="Q87" s="219" t="str">
        <f>IF(MASTERprerequisitesMATRIX!L84=1,DYNAMICprerequisites!Q$3,IF(MASTERprerequisitesMATRIX!L84=2,DYNAMICprerequisites!Q$2,IF(MASTERprerequisitesMATRIX!L84=3,DYNAMICprerequisites!Q$1,"")))</f>
        <v/>
      </c>
      <c r="R87" s="219" t="str">
        <f>IF(MASTERprerequisitesMATRIX!M84=1,DYNAMICprerequisites!R$3,IF(MASTERprerequisitesMATRIX!M84=2,DYNAMICprerequisites!R$2,IF(MASTERprerequisitesMATRIX!M84=3,DYNAMICprerequisites!R$1,"")))</f>
        <v/>
      </c>
      <c r="S87" s="219" t="str">
        <f>IF(MASTERprerequisitesMATRIX!N84=1,DYNAMICprerequisites!S$3,IF(MASTERprerequisitesMATRIX!N84=2,DYNAMICprerequisites!S$2,IF(MASTERprerequisitesMATRIX!N84=3,DYNAMICprerequisites!S$1,"")))</f>
        <v/>
      </c>
      <c r="T87" s="219" t="str">
        <f>IF(MASTERprerequisitesMATRIX!O84=1,DYNAMICprerequisites!T$3,IF(MASTERprerequisitesMATRIX!O84=2,DYNAMICprerequisites!T$2,IF(MASTERprerequisitesMATRIX!O84=3,DYNAMICprerequisites!T$1,"")))</f>
        <v/>
      </c>
      <c r="U87" s="219" t="str">
        <f>IF(MASTERprerequisitesMATRIX!P84=1,DYNAMICprerequisites!U$3,IF(MASTERprerequisitesMATRIX!P84=2,DYNAMICprerequisites!U$2,IF(MASTERprerequisitesMATRIX!P84=3,DYNAMICprerequisites!U$1,"")))</f>
        <v/>
      </c>
      <c r="V87" s="219" t="str">
        <f>IF(MASTERprerequisitesMATRIX!Q84=1,DYNAMICprerequisites!V$3,IF(MASTERprerequisitesMATRIX!Q84=2,DYNAMICprerequisites!V$2,IF(MASTERprerequisitesMATRIX!Q84=3,DYNAMICprerequisites!V$1,"")))</f>
        <v/>
      </c>
      <c r="W87" s="219" t="str">
        <f>IF(MASTERprerequisitesMATRIX!R84=1,DYNAMICprerequisites!W$3,IF(MASTERprerequisitesMATRIX!R84=2,DYNAMICprerequisites!W$2,IF(MASTERprerequisitesMATRIX!R84=3,DYNAMICprerequisites!W$1,"")))</f>
        <v/>
      </c>
      <c r="X87" s="219" t="str">
        <f>IF(MASTERprerequisitesMATRIX!S84=1,DYNAMICprerequisites!X$3,IF(MASTERprerequisitesMATRIX!S84=2,DYNAMICprerequisites!X$2,IF(MASTERprerequisitesMATRIX!S84=3,DYNAMICprerequisites!X$1,"")))</f>
        <v/>
      </c>
      <c r="Y87" s="219" t="str">
        <f>IF(MASTERprerequisitesMATRIX!T84=1,DYNAMICprerequisites!Y$3,IF(MASTERprerequisitesMATRIX!T84=2,DYNAMICprerequisites!Y$2,IF(MASTERprerequisitesMATRIX!T84=3,DYNAMICprerequisites!Y$1,"")))</f>
        <v/>
      </c>
      <c r="Z87" s="219" t="str">
        <f>IF(MASTERprerequisitesMATRIX!U84=1,DYNAMICprerequisites!Z$3,IF(MASTERprerequisitesMATRIX!U84=2,DYNAMICprerequisites!Z$2,IF(MASTERprerequisitesMATRIX!U84=3,DYNAMICprerequisites!Z$1,"")))</f>
        <v/>
      </c>
      <c r="AA87" s="219" t="str">
        <f>IF(MASTERprerequisitesMATRIX!V84=1,DYNAMICprerequisites!AA$3,IF(MASTERprerequisitesMATRIX!V84=2,DYNAMICprerequisites!AA$2,IF(MASTERprerequisitesMATRIX!V84=3,DYNAMICprerequisites!AA$1,"")))</f>
        <v/>
      </c>
      <c r="AB87" s="219" t="str">
        <f>IF(MASTERprerequisitesMATRIX!W84=1,DYNAMICprerequisites!AB$3,IF(MASTERprerequisitesMATRIX!W84=2,DYNAMICprerequisites!AB$2,IF(MASTERprerequisitesMATRIX!W84=3,DYNAMICprerequisites!AB$1,"")))</f>
        <v/>
      </c>
      <c r="AC87" s="219" t="str">
        <f>IF(MASTERprerequisitesMATRIX!X84=1,DYNAMICprerequisites!AC$3,IF(MASTERprerequisitesMATRIX!X84=2,DYNAMICprerequisites!AC$2,IF(MASTERprerequisitesMATRIX!X84=3,DYNAMICprerequisites!AC$1,"")))</f>
        <v/>
      </c>
      <c r="AD87" s="219" t="str">
        <f>IF(MASTERprerequisitesMATRIX!Y84=1,DYNAMICprerequisites!AD$3,IF(MASTERprerequisitesMATRIX!Y84=2,DYNAMICprerequisites!AD$2,IF(MASTERprerequisitesMATRIX!Y84=3,DYNAMICprerequisites!AD$1,"")))</f>
        <v/>
      </c>
      <c r="AE87" s="219" t="str">
        <f>IF(MASTERprerequisitesMATRIX!Z84=1,DYNAMICprerequisites!AE$3,IF(MASTERprerequisitesMATRIX!Z84=2,DYNAMICprerequisites!AE$2,IF(MASTERprerequisitesMATRIX!Z84=3,DYNAMICprerequisites!AE$1,"")))</f>
        <v/>
      </c>
      <c r="AF87" s="219" t="str">
        <f>IF(MASTERprerequisitesMATRIX!AA84=1,DYNAMICprerequisites!AF$3,IF(MASTERprerequisitesMATRIX!AA84=2,DYNAMICprerequisites!AF$2,IF(MASTERprerequisitesMATRIX!AA84=3,DYNAMICprerequisites!AF$1,"")))</f>
        <v/>
      </c>
      <c r="AG87" s="219" t="str">
        <f>IF(MASTERprerequisitesMATRIX!AB84=1,DYNAMICprerequisites!AG$3,IF(MASTERprerequisitesMATRIX!AB84=2,DYNAMICprerequisites!AG$2,IF(MASTERprerequisitesMATRIX!AB84=3,DYNAMICprerequisites!AG$1,"")))</f>
        <v/>
      </c>
      <c r="AH87" s="219" t="str">
        <f>IF(MASTERprerequisitesMATRIX!AC84=1,DYNAMICprerequisites!AH$3,IF(MASTERprerequisitesMATRIX!AC84=2,DYNAMICprerequisites!AH$2,IF(MASTERprerequisitesMATRIX!AC84=3,DYNAMICprerequisites!AH$1,"")))</f>
        <v/>
      </c>
      <c r="AI87" s="219" t="str">
        <f>IF(MASTERprerequisitesMATRIX!AD84=1,DYNAMICprerequisites!AI$3,IF(MASTERprerequisitesMATRIX!AD84=2,DYNAMICprerequisites!AI$2,IF(MASTERprerequisitesMATRIX!AD84=3,DYNAMICprerequisites!AI$1,"")))</f>
        <v/>
      </c>
      <c r="AJ87" s="219" t="str">
        <f>IF(MASTERprerequisitesMATRIX!AE84=1,DYNAMICprerequisites!AJ$3,IF(MASTERprerequisitesMATRIX!AE84=2,DYNAMICprerequisites!AJ$2,IF(MASTERprerequisitesMATRIX!AE84=3,DYNAMICprerequisites!AJ$1,"")))</f>
        <v/>
      </c>
      <c r="AK87" s="219" t="str">
        <f>IF(MASTERprerequisitesMATRIX!AF84=1,DYNAMICprerequisites!AK$3,IF(MASTERprerequisitesMATRIX!AF84=2,DYNAMICprerequisites!AK$2,IF(MASTERprerequisitesMATRIX!AF84=3,DYNAMICprerequisites!AK$1,"")))</f>
        <v/>
      </c>
      <c r="AL87" s="218" t="str">
        <f ca="1">IF(MASTERprerequisitesMATRIX!AG84=1,DYNAMICprerequisites!AL$3,IF(MASTERprerequisitesMATRIX!AG84=2,DYNAMICprerequisites!AL$2,IF(MASTERprerequisitesMATRIX!AG84=3,DYNAMICprerequisites!AL$1,"")))</f>
        <v xml:space="preserve"> MAT 105 </v>
      </c>
      <c r="AM87" s="219" t="str">
        <f>IF(MASTERprerequisitesMATRIX!AH84=1,DYNAMICprerequisites!AM$3,IF(MASTERprerequisitesMATRIX!AH84=2,DYNAMICprerequisites!AM$2,IF(MASTERprerequisitesMATRIX!AH84=3,DYNAMICprerequisites!AM$1,"")))</f>
        <v/>
      </c>
      <c r="AN87" s="219" t="str">
        <f>IF(MASTERprerequisitesMATRIX!AI84=1,DYNAMICprerequisites!AN$3,IF(MASTERprerequisitesMATRIX!AI84=2,DYNAMICprerequisites!AN$2,IF(MASTERprerequisitesMATRIX!AI84=3,DYNAMICprerequisites!AN$1,"")))</f>
        <v/>
      </c>
      <c r="AO87" s="219" t="str">
        <f>IF(MASTERprerequisitesMATRIX!AJ84=1,DYNAMICprerequisites!AO$3,IF(MASTERprerequisitesMATRIX!AJ84=2,DYNAMICprerequisites!AO$2,IF(MASTERprerequisitesMATRIX!AJ84=3,DYNAMICprerequisites!AO$1,"")))</f>
        <v/>
      </c>
      <c r="AP87" s="219" t="str">
        <f>IF(MASTERprerequisitesMATRIX!AK84=1,DYNAMICprerequisites!AP$3,IF(MASTERprerequisitesMATRIX!AK84=2,DYNAMICprerequisites!AP$2,IF(MASTERprerequisitesMATRIX!AK84=3,DYNAMICprerequisites!AP$1,"")))</f>
        <v/>
      </c>
      <c r="AQ87" s="219" t="str">
        <f>IF(MASTERprerequisitesMATRIX!AL84=1,DYNAMICprerequisites!AQ$3,IF(MASTERprerequisitesMATRIX!AL84=2,DYNAMICprerequisites!AQ$2,IF(MASTERprerequisitesMATRIX!AL84=3,DYNAMICprerequisites!AQ$1,"")))</f>
        <v/>
      </c>
      <c r="AR87" s="219" t="str">
        <f>IF(MASTERprerequisitesMATRIX!AM84=1,DYNAMICprerequisites!AR$3,IF(MASTERprerequisitesMATRIX!AM84=2,DYNAMICprerequisites!AR$2,IF(MASTERprerequisitesMATRIX!AM84=3,DYNAMICprerequisites!AR$1,"")))</f>
        <v/>
      </c>
      <c r="AS87" s="219" t="str">
        <f>IF(MASTERprerequisitesMATRIX!AN84=1,DYNAMICprerequisites!AS$3,IF(MASTERprerequisitesMATRIX!AN84=2,DYNAMICprerequisites!AS$2,IF(MASTERprerequisitesMATRIX!AN84=3,DYNAMICprerequisites!AS$1,"")))</f>
        <v/>
      </c>
      <c r="AT87" s="219" t="str">
        <f>IF(MASTERprerequisitesMATRIX!AO84=1,DYNAMICprerequisites!AT$3,IF(MASTERprerequisitesMATRIX!AO84=2,DYNAMICprerequisites!AT$2,IF(MASTERprerequisitesMATRIX!AO84=3,DYNAMICprerequisites!AT$1,"")))</f>
        <v/>
      </c>
      <c r="AU87" s="219" t="str">
        <f>IF(MASTERprerequisitesMATRIX!AP84=1,DYNAMICprerequisites!AU$3,IF(MASTERprerequisitesMATRIX!AP84=2,DYNAMICprerequisites!AU$2,IF(MASTERprerequisitesMATRIX!AP84=3,DYNAMICprerequisites!AU$1,"")))</f>
        <v/>
      </c>
      <c r="AV87" s="219" t="str">
        <f>IF(MASTERprerequisitesMATRIX!AQ84=1,DYNAMICprerequisites!AV$3,IF(MASTERprerequisitesMATRIX!AQ84=2,DYNAMICprerequisites!AV$2,IF(MASTERprerequisitesMATRIX!AQ84=3,DYNAMICprerequisites!AV$1,"")))</f>
        <v/>
      </c>
      <c r="AW87" s="219" t="str">
        <f>IF(MASTERprerequisitesMATRIX!AR84=1,DYNAMICprerequisites!AW$3,IF(MASTERprerequisitesMATRIX!AR84=2,DYNAMICprerequisites!AW$2,IF(MASTERprerequisitesMATRIX!AR84=3,DYNAMICprerequisites!AW$1,"")))</f>
        <v/>
      </c>
      <c r="AX87" s="219" t="str">
        <f>IF(MASTERprerequisitesMATRIX!AS84=1,DYNAMICprerequisites!AX$3,IF(MASTERprerequisitesMATRIX!AS84=2,DYNAMICprerequisites!AX$2,IF(MASTERprerequisitesMATRIX!AS84=3,DYNAMICprerequisites!AX$1,"")))</f>
        <v/>
      </c>
      <c r="AY87" s="219" t="str">
        <f>IF(MASTERprerequisitesMATRIX!AT84=1,DYNAMICprerequisites!AY$3,IF(MASTERprerequisitesMATRIX!AT84=2,DYNAMICprerequisites!AY$2,IF(MASTERprerequisitesMATRIX!AT84=3,DYNAMICprerequisites!AY$1,"")))</f>
        <v/>
      </c>
      <c r="AZ87" s="218" t="str">
        <f ca="1">IF(MASTERprerequisitesMATRIX!AU84=1,DYNAMICprerequisites!AZ$3,IF(MASTERprerequisitesMATRIX!AU84=2,DYNAMICprerequisites!AZ$2,IF(MASTERprerequisitesMATRIX!AU84=3,DYNAMICprerequisites!AZ$1,"")))</f>
        <v xml:space="preserve"> suitable ACT/SAT score </v>
      </c>
      <c r="BA87" s="218" t="str">
        <f>IF(MASTERprerequisitesMATRIX!AV84=1,DYNAMICprerequisites!BA$3,IF(MASTERprerequisitesMATRIX!AV84=2,DYNAMICprerequisites!BA$2,IF(MASTERprerequisitesMATRIX!AV84=3,DYNAMICprerequisites!BA$1,"")))</f>
        <v/>
      </c>
      <c r="BB87" s="219" t="str">
        <f>IF(MASTERprerequisitesMATRIX!AW84=1,DYNAMICprerequisites!BB$3,IF(MASTERprerequisitesMATRIX!AW84=2,DYNAMICprerequisites!BB$2,IF(MASTERprerequisitesMATRIX!AW84=3,DYNAMICprerequisites!BB$1,"")))</f>
        <v/>
      </c>
      <c r="BC87" s="219" t="str">
        <f>IF(MASTERprerequisitesMATRIX!AX84=1,DYNAMICprerequisites!BC$3,IF(MASTERprerequisitesMATRIX!AX84=2,DYNAMICprerequisites!BC$2,IF(MASTERprerequisitesMATRIX!AX84=3,DYNAMICprerequisites!BC$1,"")))</f>
        <v/>
      </c>
      <c r="BD87" s="219" t="str">
        <f>IF(MASTERprerequisitesMATRIX!AY84=1,DYNAMICprerequisites!BD$3,IF(MASTERprerequisitesMATRIX!AY84=2,DYNAMICprerequisites!BD$2,IF(MASTERprerequisitesMATRIX!AY84=3,DYNAMICprerequisites!BD$1,"")))</f>
        <v/>
      </c>
      <c r="BE87" s="219" t="str">
        <f>IF(MASTERprerequisitesMATRIX!AZ84=1,DYNAMICprerequisites!BE$3,IF(MASTERprerequisitesMATRIX!AZ84=2,DYNAMICprerequisites!BE$2,IF(MASTERprerequisitesMATRIX!AZ84=3,DYNAMICprerequisites!BE$1,"")))</f>
        <v/>
      </c>
      <c r="BF87" s="219" t="str">
        <f>IF(MASTERprerequisitesMATRIX!BA84=1,DYNAMICprerequisites!BF$3,IF(MASTERprerequisitesMATRIX!BA84=2,DYNAMICprerequisites!BF$2,IF(MASTERprerequisitesMATRIX!BA84=3,DYNAMICprerequisites!BF$1,"")))</f>
        <v/>
      </c>
      <c r="BG87" s="219" t="str">
        <f>IF(MASTERprerequisitesMATRIX!BB84=1,DYNAMICprerequisites!BG$3,IF(MASTERprerequisitesMATRIX!BB84=2,DYNAMICprerequisites!BG$2,IF(MASTERprerequisitesMATRIX!BB84=3,DYNAMICprerequisites!BG$1,"")))</f>
        <v/>
      </c>
      <c r="BH87" s="219" t="str">
        <f>IF(MASTERprerequisitesMATRIX!BC84=1,DYNAMICprerequisites!BH$3,IF(MASTERprerequisitesMATRIX!BC84=2,DYNAMICprerequisites!BH$2,IF(MASTERprerequisitesMATRIX!BC84=3,DYNAMICprerequisites!BH$1,"")))</f>
        <v/>
      </c>
      <c r="BI87" s="219" t="str">
        <f>IF(MASTERprerequisitesMATRIX!BD84=1,DYNAMICprerequisites!BI$3,IF(MASTERprerequisitesMATRIX!BD84=2,DYNAMICprerequisites!BI$2,IF(MASTERprerequisitesMATRIX!BD84=3,DYNAMICprerequisites!BI$1,"")))</f>
        <v/>
      </c>
      <c r="BJ87" s="219" t="str">
        <f>IF(MASTERprerequisitesMATRIX!BE84=1,DYNAMICprerequisites!BJ$3,IF(MASTERprerequisitesMATRIX!BE84=2,DYNAMICprerequisites!BJ$2,IF(MASTERprerequisitesMATRIX!BE84=3,DYNAMICprerequisites!BJ$1,"")))</f>
        <v/>
      </c>
      <c r="BK87" s="219" t="str">
        <f>IF(MASTERprerequisitesMATRIX!BF84=1,DYNAMICprerequisites!BK$3,IF(MASTERprerequisitesMATRIX!BF84=2,DYNAMICprerequisites!BK$2,IF(MASTERprerequisitesMATRIX!BF84=3,DYNAMICprerequisites!BK$1,"")))</f>
        <v/>
      </c>
      <c r="BL87" s="219" t="str">
        <f>IF(MASTERprerequisitesMATRIX!BG84=1,DYNAMICprerequisites!BL$3,IF(MASTERprerequisitesMATRIX!BG84=2,DYNAMICprerequisites!BL$2,IF(MASTERprerequisitesMATRIX!BG84=3,DYNAMICprerequisites!BL$1,"")))</f>
        <v/>
      </c>
      <c r="BM87" s="219" t="str">
        <f>IF(MASTERprerequisitesMATRIX!BH84=1,DYNAMICprerequisites!BM$3,IF(MASTERprerequisitesMATRIX!BH84=2,DYNAMICprerequisites!BM$2,IF(MASTERprerequisitesMATRIX!BH84=3,DYNAMICprerequisites!BM$1,"")))</f>
        <v/>
      </c>
      <c r="BN87" s="219" t="str">
        <f>IF(MASTERprerequisitesMATRIX!BI84=1,DYNAMICprerequisites!BN$3,IF(MASTERprerequisitesMATRIX!BI84=2,DYNAMICprerequisites!BN$2,IF(MASTERprerequisitesMATRIX!BI84=3,DYNAMICprerequisites!BN$1,"")))</f>
        <v/>
      </c>
      <c r="BO87" s="219" t="str">
        <f>IF(MASTERprerequisitesMATRIX!BJ84=1,DYNAMICprerequisites!BO$3,IF(MASTERprerequisitesMATRIX!BJ84=2,DYNAMICprerequisites!BO$2,IF(MASTERprerequisitesMATRIX!BJ84=3,DYNAMICprerequisites!BO$1,"")))</f>
        <v/>
      </c>
      <c r="BP87" s="219" t="str">
        <f>IF(MASTERprerequisitesMATRIX!BK84=1,DYNAMICprerequisites!BP$3,IF(MASTERprerequisitesMATRIX!BK84=2,DYNAMICprerequisites!BP$2,IF(MASTERprerequisitesMATRIX!BK84=3,DYNAMICprerequisites!BP$1,"")))</f>
        <v/>
      </c>
      <c r="BQ87" s="219" t="str">
        <f>IF(MASTERprerequisitesMATRIX!BL84=1,DYNAMICprerequisites!BQ$3,IF(MASTERprerequisitesMATRIX!BL84=2,DYNAMICprerequisites!BQ$2,IF(MASTERprerequisitesMATRIX!BL84=3,DYNAMICprerequisites!BQ$1,"")))</f>
        <v/>
      </c>
      <c r="BR87" s="219" t="str">
        <f>IF(MASTERprerequisitesMATRIX!BM84=1,DYNAMICprerequisites!BR$3,IF(MASTERprerequisitesMATRIX!BM84=2,DYNAMICprerequisites!BR$2,IF(MASTERprerequisitesMATRIX!BM84=3,DYNAMICprerequisites!BR$1,"")))</f>
        <v/>
      </c>
      <c r="BS87" s="219" t="str">
        <f>IF(MASTERprerequisitesMATRIX!BN84=1,DYNAMICprerequisites!BS$3,IF(MASTERprerequisitesMATRIX!BN84=2,DYNAMICprerequisites!BS$2,IF(MASTERprerequisitesMATRIX!BN84=3,DYNAMICprerequisites!BS$1,"")))</f>
        <v/>
      </c>
      <c r="BT87" s="219" t="str">
        <f>IF(MASTERprerequisitesMATRIX!BO84=1,DYNAMICprerequisites!BT$3,IF(MASTERprerequisitesMATRIX!BO84=2,DYNAMICprerequisites!BT$2,IF(MASTERprerequisitesMATRIX!BO84=3,DYNAMICprerequisites!BT$1,"")))</f>
        <v/>
      </c>
      <c r="BU87" s="219" t="str">
        <f>IF(MASTERprerequisitesMATRIX!BP84=1,DYNAMICprerequisites!BU$3,IF(MASTERprerequisitesMATRIX!BP84=2,DYNAMICprerequisites!BU$2,IF(MASTERprerequisitesMATRIX!BP84=3,DYNAMICprerequisites!BU$1,"")))</f>
        <v/>
      </c>
      <c r="BV87" s="219" t="str">
        <f>IF(MASTERprerequisitesMATRIX!BQ84=1,DYNAMICprerequisites!BV$3,IF(MASTERprerequisitesMATRIX!BQ84=2,DYNAMICprerequisites!BV$2,IF(MASTERprerequisitesMATRIX!BQ84=3,DYNAMICprerequisites!BV$1,"")))</f>
        <v/>
      </c>
      <c r="BW87" s="219" t="str">
        <f>IF(MASTERprerequisitesMATRIX!BR84=1,DYNAMICprerequisites!BW$3,IF(MASTERprerequisitesMATRIX!BR84=2,DYNAMICprerequisites!BW$2,IF(MASTERprerequisitesMATRIX!BR84=3,DYNAMICprerequisites!BW$1,"")))</f>
        <v/>
      </c>
      <c r="BX87" s="219" t="str">
        <f>IF(MASTERprerequisitesMATRIX!BS84=1,DYNAMICprerequisites!BX$3,IF(MASTERprerequisitesMATRIX!BS84=2,DYNAMICprerequisites!BX$2,IF(MASTERprerequisitesMATRIX!BS84=3,DYNAMICprerequisites!BX$1,"")))</f>
        <v/>
      </c>
      <c r="BY87" s="219" t="str">
        <f>IF(MASTERprerequisitesMATRIX!BT84=1,DYNAMICprerequisites!BY$3,IF(MASTERprerequisitesMATRIX!BT84=2,DYNAMICprerequisites!BY$2,IF(MASTERprerequisitesMATRIX!BT84=3,DYNAMICprerequisites!BY$1,"")))</f>
        <v/>
      </c>
      <c r="BZ87" s="219" t="str">
        <f>IF(MASTERprerequisitesMATRIX!BU84=1,DYNAMICprerequisites!BZ$3,IF(MASTERprerequisitesMATRIX!BU84=2,DYNAMICprerequisites!BZ$2,IF(MASTERprerequisitesMATRIX!BU84=3,DYNAMICprerequisites!BZ$1,"")))</f>
        <v/>
      </c>
      <c r="CA87" s="219"/>
      <c r="CB87" s="219"/>
      <c r="CC87" s="219"/>
      <c r="CD87" s="219"/>
      <c r="CE87" s="219"/>
      <c r="CF87" s="219"/>
      <c r="CG87" s="219"/>
      <c r="CH87" s="219"/>
      <c r="CI87" s="219"/>
      <c r="CJ87" s="219"/>
      <c r="CK87" s="219"/>
      <c r="CL87" s="219"/>
      <c r="CM87" s="219"/>
      <c r="CN87" s="219"/>
      <c r="CO87" s="219"/>
      <c r="CP87" s="219"/>
      <c r="CQ87" s="219"/>
      <c r="CR87" s="219"/>
      <c r="CS87" s="219"/>
      <c r="CT87" s="219"/>
      <c r="CU87" s="219"/>
      <c r="CV87" s="219"/>
      <c r="CW87" s="219"/>
      <c r="CX87" s="219"/>
      <c r="CY87" s="219"/>
      <c r="CZ87" s="219"/>
      <c r="DA87" s="219"/>
      <c r="DB87" s="219"/>
      <c r="DC87" s="219"/>
      <c r="DD87" s="219"/>
      <c r="DE87" s="219"/>
      <c r="DF87" s="219"/>
      <c r="DG87" s="219"/>
      <c r="DH87" s="219"/>
      <c r="DI87" s="219"/>
      <c r="DJ87" s="219"/>
      <c r="DK87" s="219"/>
      <c r="DL87" s="219"/>
      <c r="DM87" s="219"/>
      <c r="DN87" s="219"/>
      <c r="DO87" s="219"/>
      <c r="DP87" s="219"/>
      <c r="DQ87" s="219"/>
      <c r="DR87" s="219"/>
      <c r="DS87" s="219"/>
      <c r="DT87" s="219"/>
      <c r="DU87" s="219"/>
      <c r="DV87" s="219"/>
      <c r="DW87" s="219"/>
      <c r="DX87" s="219"/>
      <c r="DY87" s="219"/>
      <c r="DZ87" s="219"/>
      <c r="EA87" s="219"/>
      <c r="EB87" s="219"/>
      <c r="EC87" s="219"/>
      <c r="ED87" s="219"/>
      <c r="EE87" s="219"/>
      <c r="EF87" s="219"/>
      <c r="EG87" s="219"/>
      <c r="EH87" s="219"/>
      <c r="EI87" s="219"/>
      <c r="EJ87" s="219"/>
      <c r="EK87" s="219"/>
      <c r="EL87" s="219"/>
      <c r="EM87" s="219"/>
      <c r="EN87" s="219"/>
      <c r="EO87" s="219"/>
      <c r="EP87" s="219"/>
      <c r="EQ87" s="219"/>
      <c r="ER87" s="219"/>
      <c r="ES87" s="219"/>
      <c r="ET87" s="219"/>
      <c r="EU87" s="219"/>
      <c r="EV87" s="219"/>
      <c r="EW87" s="219"/>
      <c r="EX87" s="219"/>
      <c r="EY87" s="219"/>
      <c r="EZ87" s="219"/>
      <c r="FA87" s="219"/>
      <c r="FB87" s="219"/>
      <c r="FC87" s="219"/>
      <c r="FD87" s="219"/>
      <c r="FE87" s="219"/>
      <c r="FF87" s="219"/>
      <c r="FG87" s="219"/>
      <c r="FH87" s="219"/>
      <c r="FI87" s="219"/>
      <c r="FJ87" s="219"/>
      <c r="FK87" s="219"/>
      <c r="FL87" s="219"/>
      <c r="FM87" s="219"/>
      <c r="FN87" s="219"/>
      <c r="FO87" s="219"/>
      <c r="FP87" s="219"/>
      <c r="FQ87" s="219"/>
      <c r="FR87" s="219"/>
      <c r="FS87" s="219"/>
      <c r="FT87" s="219"/>
      <c r="FU87" s="219"/>
      <c r="FV87" s="219"/>
      <c r="FW87" s="219"/>
      <c r="FX87" s="219"/>
      <c r="FY87" s="219"/>
      <c r="FZ87" s="219"/>
      <c r="GA87" s="219"/>
      <c r="GB87" s="219"/>
      <c r="GC87" s="219"/>
      <c r="GD87" s="219"/>
      <c r="GE87" s="219"/>
      <c r="GF87" s="219"/>
      <c r="GG87" s="219"/>
      <c r="GH87" s="219"/>
      <c r="GI87" s="219"/>
      <c r="GJ87" s="219"/>
      <c r="GK87" s="219"/>
      <c r="GL87" s="219"/>
      <c r="GM87" s="219"/>
      <c r="GN87" s="219"/>
      <c r="GO87" s="219"/>
      <c r="GP87" s="219"/>
      <c r="GQ87" s="219"/>
      <c r="GR87" s="219"/>
      <c r="GS87" s="219"/>
      <c r="GT87" s="219"/>
      <c r="GU87" s="219"/>
      <c r="GV87" s="219"/>
      <c r="GW87" s="219"/>
      <c r="GX87" s="219"/>
      <c r="GY87" s="219"/>
      <c r="GZ87" s="219"/>
      <c r="HA87" s="219"/>
      <c r="HB87" s="219"/>
      <c r="HC87" s="219"/>
      <c r="HD87" s="219"/>
      <c r="HE87" s="219"/>
      <c r="HF87" s="219"/>
      <c r="HG87" s="219"/>
      <c r="HH87" s="219"/>
      <c r="HI87" s="219"/>
      <c r="HJ87" s="219"/>
      <c r="HK87" s="219"/>
      <c r="HL87" s="219"/>
      <c r="HM87" s="219"/>
      <c r="HN87" s="219"/>
      <c r="HO87" s="219"/>
      <c r="HP87" s="219"/>
      <c r="HQ87" s="219"/>
      <c r="HR87" s="219"/>
      <c r="HS87" s="219"/>
      <c r="HT87" s="219"/>
      <c r="HU87" s="219"/>
      <c r="HV87" s="219"/>
      <c r="HW87" s="219"/>
      <c r="HX87" s="219"/>
      <c r="HY87" s="219"/>
      <c r="HZ87" s="219"/>
      <c r="IA87" s="219"/>
      <c r="IB87" s="219"/>
      <c r="IC87" s="219"/>
      <c r="ID87" s="219"/>
      <c r="IE87" s="219"/>
      <c r="IF87" s="219"/>
      <c r="IG87" s="219"/>
      <c r="IH87" s="219"/>
      <c r="II87" s="219"/>
      <c r="IJ87" s="219"/>
      <c r="IK87" s="219"/>
      <c r="IL87" s="219"/>
      <c r="IM87" s="219"/>
      <c r="IN87" s="219"/>
      <c r="IO87" s="219"/>
      <c r="IP87" s="219"/>
      <c r="IQ87" s="219"/>
      <c r="IR87" s="219"/>
      <c r="IS87" s="219"/>
      <c r="IT87" s="219"/>
      <c r="IU87" s="219"/>
      <c r="IV87" s="219"/>
      <c r="IW87" s="219"/>
      <c r="IX87" s="219"/>
      <c r="IY87" s="219"/>
      <c r="IZ87" s="219"/>
      <c r="JA87" s="219"/>
      <c r="JB87" s="219"/>
      <c r="JC87" s="219"/>
      <c r="JD87" s="219"/>
      <c r="JE87" s="219"/>
      <c r="JF87" s="219"/>
      <c r="JG87" s="219"/>
      <c r="JH87" s="219"/>
      <c r="JI87" s="219"/>
      <c r="JJ87" s="219"/>
      <c r="JK87" s="219"/>
      <c r="JL87" s="219"/>
      <c r="JM87" s="219"/>
      <c r="JN87" s="219"/>
      <c r="JO87" s="219"/>
      <c r="JP87" s="219"/>
      <c r="JQ87" s="219"/>
      <c r="JR87" s="219"/>
      <c r="JS87" s="219"/>
      <c r="JT87" s="219"/>
      <c r="JU87" s="219"/>
      <c r="JV87" s="219"/>
      <c r="JW87" s="219"/>
      <c r="JX87" s="219"/>
      <c r="JY87" s="219"/>
      <c r="JZ87" s="219"/>
      <c r="KA87" s="219"/>
      <c r="KB87" s="219"/>
      <c r="KC87" s="219"/>
      <c r="KD87" s="219"/>
      <c r="KE87" s="219"/>
      <c r="KF87" s="219"/>
      <c r="KG87" s="219"/>
      <c r="KH87" s="219"/>
      <c r="KI87" s="219"/>
      <c r="KJ87" s="219"/>
      <c r="KK87" s="219"/>
      <c r="KL87" s="219"/>
      <c r="KM87" s="219"/>
      <c r="KN87" s="219"/>
      <c r="KO87" s="219"/>
      <c r="KP87" s="219"/>
      <c r="KQ87" s="219"/>
      <c r="KR87" s="219"/>
      <c r="KS87" s="219"/>
      <c r="KT87" s="219"/>
      <c r="KU87" s="219"/>
      <c r="KV87" s="219"/>
      <c r="KW87" s="219"/>
      <c r="KX87" s="219"/>
      <c r="KY87" s="219"/>
      <c r="KZ87" s="219"/>
      <c r="LA87" s="219"/>
      <c r="LB87" s="219"/>
      <c r="LC87" s="219"/>
      <c r="LD87" s="219"/>
      <c r="LE87" s="219"/>
    </row>
    <row r="88" spans="1:317" x14ac:dyDescent="0.25">
      <c r="A88" s="214" t="str">
        <f t="shared" si="13"/>
        <v>MGT 130</v>
      </c>
      <c r="B88" s="214" t="str">
        <f t="shared" si="14"/>
        <v>FA, SP</v>
      </c>
      <c r="C88" s="214" t="str">
        <f t="shared" si="15"/>
        <v>Principles of Management</v>
      </c>
      <c r="D88" s="214" t="str">
        <f t="shared" si="16"/>
        <v>None</v>
      </c>
      <c r="E88" s="214" t="str">
        <f t="shared" si="17"/>
        <v/>
      </c>
      <c r="F88" s="211" t="str">
        <f>MASTERprerequisitesMATRIX!A85</f>
        <v>MGT 130</v>
      </c>
      <c r="G88" s="211" t="str">
        <f>MASTERprerequisitesMATRIX!B85</f>
        <v>FA, SP</v>
      </c>
      <c r="H88" s="211" t="str">
        <f>MASTERprerequisitesMATRIX!C85</f>
        <v>Principles of Management</v>
      </c>
      <c r="I88" s="211" t="str">
        <f>MASTERprerequisitesMATRIX!D85</f>
        <v>None</v>
      </c>
      <c r="J88" s="218" t="str">
        <f>IF(MASTERprerequisitesMATRIX!E85=1,DYNAMICprerequisites!J$3,IF(MASTERprerequisitesMATRIX!E85=2,DYNAMICprerequisites!J$2,IF(MASTERprerequisitesMATRIX!E85=3,DYNAMICprerequisites!J$1,"")))</f>
        <v/>
      </c>
      <c r="K88" s="219" t="str">
        <f>IF(MASTERprerequisitesMATRIX!F85=1,DYNAMICprerequisites!K$3,IF(MASTERprerequisitesMATRIX!F85=2,DYNAMICprerequisites!K$2,IF(MASTERprerequisitesMATRIX!F85=3,DYNAMICprerequisites!K$1,"")))</f>
        <v/>
      </c>
      <c r="L88" s="219" t="str">
        <f>IF(MASTERprerequisitesMATRIX!G85=1,DYNAMICprerequisites!L$3,IF(MASTERprerequisitesMATRIX!G85=2,DYNAMICprerequisites!L$2,IF(MASTERprerequisitesMATRIX!G85=3,DYNAMICprerequisites!L$1,"")))</f>
        <v/>
      </c>
      <c r="M88" s="219" t="str">
        <f>IF(MASTERprerequisitesMATRIX!H85=1,DYNAMICprerequisites!M$3,IF(MASTERprerequisitesMATRIX!H85=2,DYNAMICprerequisites!M$2,IF(MASTERprerequisitesMATRIX!H85=3,DYNAMICprerequisites!M$1,"")))</f>
        <v/>
      </c>
      <c r="N88" s="219" t="str">
        <f>IF(MASTERprerequisitesMATRIX!I85=1,DYNAMICprerequisites!N$3,IF(MASTERprerequisitesMATRIX!I85=2,DYNAMICprerequisites!N$2,IF(MASTERprerequisitesMATRIX!I85=3,DYNAMICprerequisites!N$1,"")))</f>
        <v/>
      </c>
      <c r="O88" s="219" t="str">
        <f>IF(MASTERprerequisitesMATRIX!J85=1,DYNAMICprerequisites!O$3,IF(MASTERprerequisitesMATRIX!J85=2,DYNAMICprerequisites!O$2,IF(MASTERprerequisitesMATRIX!J85=3,DYNAMICprerequisites!O$1,"")))</f>
        <v/>
      </c>
      <c r="P88" s="219" t="str">
        <f>IF(MASTERprerequisitesMATRIX!K85=1,DYNAMICprerequisites!P$3,IF(MASTERprerequisitesMATRIX!K85=2,DYNAMICprerequisites!P$2,IF(MASTERprerequisitesMATRIX!K85=3,DYNAMICprerequisites!P$1,"")))</f>
        <v/>
      </c>
      <c r="Q88" s="219" t="str">
        <f>IF(MASTERprerequisitesMATRIX!L85=1,DYNAMICprerequisites!Q$3,IF(MASTERprerequisitesMATRIX!L85=2,DYNAMICprerequisites!Q$2,IF(MASTERprerequisitesMATRIX!L85=3,DYNAMICprerequisites!Q$1,"")))</f>
        <v/>
      </c>
      <c r="R88" s="219" t="str">
        <f>IF(MASTERprerequisitesMATRIX!M85=1,DYNAMICprerequisites!R$3,IF(MASTERprerequisitesMATRIX!M85=2,DYNAMICprerequisites!R$2,IF(MASTERprerequisitesMATRIX!M85=3,DYNAMICprerequisites!R$1,"")))</f>
        <v/>
      </c>
      <c r="S88" s="219" t="str">
        <f>IF(MASTERprerequisitesMATRIX!N85=1,DYNAMICprerequisites!S$3,IF(MASTERprerequisitesMATRIX!N85=2,DYNAMICprerequisites!S$2,IF(MASTERprerequisitesMATRIX!N85=3,DYNAMICprerequisites!S$1,"")))</f>
        <v/>
      </c>
      <c r="T88" s="219" t="str">
        <f>IF(MASTERprerequisitesMATRIX!O85=1,DYNAMICprerequisites!T$3,IF(MASTERprerequisitesMATRIX!O85=2,DYNAMICprerequisites!T$2,IF(MASTERprerequisitesMATRIX!O85=3,DYNAMICprerequisites!T$1,"")))</f>
        <v/>
      </c>
      <c r="U88" s="219" t="str">
        <f>IF(MASTERprerequisitesMATRIX!P85=1,DYNAMICprerequisites!U$3,IF(MASTERprerequisitesMATRIX!P85=2,DYNAMICprerequisites!U$2,IF(MASTERprerequisitesMATRIX!P85=3,DYNAMICprerequisites!U$1,"")))</f>
        <v/>
      </c>
      <c r="V88" s="219" t="str">
        <f>IF(MASTERprerequisitesMATRIX!Q85=1,DYNAMICprerequisites!V$3,IF(MASTERprerequisitesMATRIX!Q85=2,DYNAMICprerequisites!V$2,IF(MASTERprerequisitesMATRIX!Q85=3,DYNAMICprerequisites!V$1,"")))</f>
        <v/>
      </c>
      <c r="W88" s="219" t="str">
        <f>IF(MASTERprerequisitesMATRIX!R85=1,DYNAMICprerequisites!W$3,IF(MASTERprerequisitesMATRIX!R85=2,DYNAMICprerequisites!W$2,IF(MASTERprerequisitesMATRIX!R85=3,DYNAMICprerequisites!W$1,"")))</f>
        <v/>
      </c>
      <c r="X88" s="219" t="str">
        <f>IF(MASTERprerequisitesMATRIX!S85=1,DYNAMICprerequisites!X$3,IF(MASTERprerequisitesMATRIX!S85=2,DYNAMICprerequisites!X$2,IF(MASTERprerequisitesMATRIX!S85=3,DYNAMICprerequisites!X$1,"")))</f>
        <v/>
      </c>
      <c r="Y88" s="219" t="str">
        <f>IF(MASTERprerequisitesMATRIX!T85=1,DYNAMICprerequisites!Y$3,IF(MASTERprerequisitesMATRIX!T85=2,DYNAMICprerequisites!Y$2,IF(MASTERprerequisitesMATRIX!T85=3,DYNAMICprerequisites!Y$1,"")))</f>
        <v/>
      </c>
      <c r="Z88" s="219" t="str">
        <f>IF(MASTERprerequisitesMATRIX!U85=1,DYNAMICprerequisites!Z$3,IF(MASTERprerequisitesMATRIX!U85=2,DYNAMICprerequisites!Z$2,IF(MASTERprerequisitesMATRIX!U85=3,DYNAMICprerequisites!Z$1,"")))</f>
        <v/>
      </c>
      <c r="AA88" s="219" t="str">
        <f>IF(MASTERprerequisitesMATRIX!V85=1,DYNAMICprerequisites!AA$3,IF(MASTERprerequisitesMATRIX!V85=2,DYNAMICprerequisites!AA$2,IF(MASTERprerequisitesMATRIX!V85=3,DYNAMICprerequisites!AA$1,"")))</f>
        <v/>
      </c>
      <c r="AB88" s="219" t="str">
        <f>IF(MASTERprerequisitesMATRIX!W85=1,DYNAMICprerequisites!AB$3,IF(MASTERprerequisitesMATRIX!W85=2,DYNAMICprerequisites!AB$2,IF(MASTERprerequisitesMATRIX!W85=3,DYNAMICprerequisites!AB$1,"")))</f>
        <v/>
      </c>
      <c r="AC88" s="219" t="str">
        <f>IF(MASTERprerequisitesMATRIX!X85=1,DYNAMICprerequisites!AC$3,IF(MASTERprerequisitesMATRIX!X85=2,DYNAMICprerequisites!AC$2,IF(MASTERprerequisitesMATRIX!X85=3,DYNAMICprerequisites!AC$1,"")))</f>
        <v/>
      </c>
      <c r="AD88" s="219" t="str">
        <f>IF(MASTERprerequisitesMATRIX!Y85=1,DYNAMICprerequisites!AD$3,IF(MASTERprerequisitesMATRIX!Y85=2,DYNAMICprerequisites!AD$2,IF(MASTERprerequisitesMATRIX!Y85=3,DYNAMICprerequisites!AD$1,"")))</f>
        <v/>
      </c>
      <c r="AE88" s="219" t="str">
        <f>IF(MASTERprerequisitesMATRIX!Z85=1,DYNAMICprerequisites!AE$3,IF(MASTERprerequisitesMATRIX!Z85=2,DYNAMICprerequisites!AE$2,IF(MASTERprerequisitesMATRIX!Z85=3,DYNAMICprerequisites!AE$1,"")))</f>
        <v/>
      </c>
      <c r="AF88" s="219" t="str">
        <f>IF(MASTERprerequisitesMATRIX!AA85=1,DYNAMICprerequisites!AF$3,IF(MASTERprerequisitesMATRIX!AA85=2,DYNAMICprerequisites!AF$2,IF(MASTERprerequisitesMATRIX!AA85=3,DYNAMICprerequisites!AF$1,"")))</f>
        <v/>
      </c>
      <c r="AG88" s="219" t="str">
        <f>IF(MASTERprerequisitesMATRIX!AB85=1,DYNAMICprerequisites!AG$3,IF(MASTERprerequisitesMATRIX!AB85=2,DYNAMICprerequisites!AG$2,IF(MASTERprerequisitesMATRIX!AB85=3,DYNAMICprerequisites!AG$1,"")))</f>
        <v/>
      </c>
      <c r="AH88" s="219" t="str">
        <f>IF(MASTERprerequisitesMATRIX!AC85=1,DYNAMICprerequisites!AH$3,IF(MASTERprerequisitesMATRIX!AC85=2,DYNAMICprerequisites!AH$2,IF(MASTERprerequisitesMATRIX!AC85=3,DYNAMICprerequisites!AH$1,"")))</f>
        <v/>
      </c>
      <c r="AI88" s="219" t="str">
        <f>IF(MASTERprerequisitesMATRIX!AD85=1,DYNAMICprerequisites!AI$3,IF(MASTERprerequisitesMATRIX!AD85=2,DYNAMICprerequisites!AI$2,IF(MASTERprerequisitesMATRIX!AD85=3,DYNAMICprerequisites!AI$1,"")))</f>
        <v/>
      </c>
      <c r="AJ88" s="219" t="str">
        <f>IF(MASTERprerequisitesMATRIX!AE85=1,DYNAMICprerequisites!AJ$3,IF(MASTERprerequisitesMATRIX!AE85=2,DYNAMICprerequisites!AJ$2,IF(MASTERprerequisitesMATRIX!AE85=3,DYNAMICprerequisites!AJ$1,"")))</f>
        <v/>
      </c>
      <c r="AK88" s="219" t="str">
        <f>IF(MASTERprerequisitesMATRIX!AF85=1,DYNAMICprerequisites!AK$3,IF(MASTERprerequisitesMATRIX!AF85=2,DYNAMICprerequisites!AK$2,IF(MASTERprerequisitesMATRIX!AF85=3,DYNAMICprerequisites!AK$1,"")))</f>
        <v/>
      </c>
      <c r="AL88" s="219" t="str">
        <f>IF(MASTERprerequisitesMATRIX!AG85=1,DYNAMICprerequisites!AL$3,IF(MASTERprerequisitesMATRIX!AG85=2,DYNAMICprerequisites!AL$2,IF(MASTERprerequisitesMATRIX!AG85=3,DYNAMICprerequisites!AL$1,"")))</f>
        <v/>
      </c>
      <c r="AM88" s="219" t="str">
        <f>IF(MASTERprerequisitesMATRIX!AH85=1,DYNAMICprerequisites!AM$3,IF(MASTERprerequisitesMATRIX!AH85=2,DYNAMICprerequisites!AM$2,IF(MASTERprerequisitesMATRIX!AH85=3,DYNAMICprerequisites!AM$1,"")))</f>
        <v/>
      </c>
      <c r="AN88" s="219" t="str">
        <f>IF(MASTERprerequisitesMATRIX!AI85=1,DYNAMICprerequisites!AN$3,IF(MASTERprerequisitesMATRIX!AI85=2,DYNAMICprerequisites!AN$2,IF(MASTERprerequisitesMATRIX!AI85=3,DYNAMICprerequisites!AN$1,"")))</f>
        <v/>
      </c>
      <c r="AO88" s="219" t="str">
        <f>IF(MASTERprerequisitesMATRIX!AJ85=1,DYNAMICprerequisites!AO$3,IF(MASTERprerequisitesMATRIX!AJ85=2,DYNAMICprerequisites!AO$2,IF(MASTERprerequisitesMATRIX!AJ85=3,DYNAMICprerequisites!AO$1,"")))</f>
        <v/>
      </c>
      <c r="AP88" s="219" t="str">
        <f>IF(MASTERprerequisitesMATRIX!AK85=1,DYNAMICprerequisites!AP$3,IF(MASTERprerequisitesMATRIX!AK85=2,DYNAMICprerequisites!AP$2,IF(MASTERprerequisitesMATRIX!AK85=3,DYNAMICprerequisites!AP$1,"")))</f>
        <v/>
      </c>
      <c r="AQ88" s="219" t="str">
        <f>IF(MASTERprerequisitesMATRIX!AL85=1,DYNAMICprerequisites!AQ$3,IF(MASTERprerequisitesMATRIX!AL85=2,DYNAMICprerequisites!AQ$2,IF(MASTERprerequisitesMATRIX!AL85=3,DYNAMICprerequisites!AQ$1,"")))</f>
        <v/>
      </c>
      <c r="AR88" s="219" t="str">
        <f>IF(MASTERprerequisitesMATRIX!AM85=1,DYNAMICprerequisites!AR$3,IF(MASTERprerequisitesMATRIX!AM85=2,DYNAMICprerequisites!AR$2,IF(MASTERprerequisitesMATRIX!AM85=3,DYNAMICprerequisites!AR$1,"")))</f>
        <v/>
      </c>
      <c r="AS88" s="219" t="str">
        <f>IF(MASTERprerequisitesMATRIX!AN85=1,DYNAMICprerequisites!AS$3,IF(MASTERprerequisitesMATRIX!AN85=2,DYNAMICprerequisites!AS$2,IF(MASTERprerequisitesMATRIX!AN85=3,DYNAMICprerequisites!AS$1,"")))</f>
        <v/>
      </c>
      <c r="AT88" s="219" t="str">
        <f>IF(MASTERprerequisitesMATRIX!AO85=1,DYNAMICprerequisites!AT$3,IF(MASTERprerequisitesMATRIX!AO85=2,DYNAMICprerequisites!AT$2,IF(MASTERprerequisitesMATRIX!AO85=3,DYNAMICprerequisites!AT$1,"")))</f>
        <v/>
      </c>
      <c r="AU88" s="219" t="str">
        <f>IF(MASTERprerequisitesMATRIX!AP85=1,DYNAMICprerequisites!AU$3,IF(MASTERprerequisitesMATRIX!AP85=2,DYNAMICprerequisites!AU$2,IF(MASTERprerequisitesMATRIX!AP85=3,DYNAMICprerequisites!AU$1,"")))</f>
        <v/>
      </c>
      <c r="AV88" s="219" t="str">
        <f>IF(MASTERprerequisitesMATRIX!AQ85=1,DYNAMICprerequisites!AV$3,IF(MASTERprerequisitesMATRIX!AQ85=2,DYNAMICprerequisites!AV$2,IF(MASTERprerequisitesMATRIX!AQ85=3,DYNAMICprerequisites!AV$1,"")))</f>
        <v/>
      </c>
      <c r="AW88" s="219" t="str">
        <f>IF(MASTERprerequisitesMATRIX!AR85=1,DYNAMICprerequisites!AW$3,IF(MASTERprerequisitesMATRIX!AR85=2,DYNAMICprerequisites!AW$2,IF(MASTERprerequisitesMATRIX!AR85=3,DYNAMICprerequisites!AW$1,"")))</f>
        <v/>
      </c>
      <c r="AX88" s="219" t="str">
        <f>IF(MASTERprerequisitesMATRIX!AS85=1,DYNAMICprerequisites!AX$3,IF(MASTERprerequisitesMATRIX!AS85=2,DYNAMICprerequisites!AX$2,IF(MASTERprerequisitesMATRIX!AS85=3,DYNAMICprerequisites!AX$1,"")))</f>
        <v/>
      </c>
      <c r="AY88" s="219" t="str">
        <f>IF(MASTERprerequisitesMATRIX!AT85=1,DYNAMICprerequisites!AY$3,IF(MASTERprerequisitesMATRIX!AT85=2,DYNAMICprerequisites!AY$2,IF(MASTERprerequisitesMATRIX!AT85=3,DYNAMICprerequisites!AY$1,"")))</f>
        <v/>
      </c>
      <c r="AZ88" s="219" t="str">
        <f>IF(MASTERprerequisitesMATRIX!AU85=1,DYNAMICprerequisites!AZ$3,IF(MASTERprerequisitesMATRIX!AU85=2,DYNAMICprerequisites!AZ$2,IF(MASTERprerequisitesMATRIX!AU85=3,DYNAMICprerequisites!AZ$1,"")))</f>
        <v/>
      </c>
      <c r="BA88" s="219" t="str">
        <f>IF(MASTERprerequisitesMATRIX!AV85=1,DYNAMICprerequisites!BA$3,IF(MASTERprerequisitesMATRIX!AV85=2,DYNAMICprerequisites!BA$2,IF(MASTERprerequisitesMATRIX!AV85=3,DYNAMICprerequisites!BA$1,"")))</f>
        <v/>
      </c>
      <c r="BB88" s="219" t="str">
        <f>IF(MASTERprerequisitesMATRIX!AW85=1,DYNAMICprerequisites!BB$3,IF(MASTERprerequisitesMATRIX!AW85=2,DYNAMICprerequisites!BB$2,IF(MASTERprerequisitesMATRIX!AW85=3,DYNAMICprerequisites!BB$1,"")))</f>
        <v/>
      </c>
      <c r="BC88" s="219" t="str">
        <f>IF(MASTERprerequisitesMATRIX!AX85=1,DYNAMICprerequisites!BC$3,IF(MASTERprerequisitesMATRIX!AX85=2,DYNAMICprerequisites!BC$2,IF(MASTERprerequisitesMATRIX!AX85=3,DYNAMICprerequisites!BC$1,"")))</f>
        <v/>
      </c>
      <c r="BD88" s="219" t="str">
        <f>IF(MASTERprerequisitesMATRIX!AY85=1,DYNAMICprerequisites!BD$3,IF(MASTERprerequisitesMATRIX!AY85=2,DYNAMICprerequisites!BD$2,IF(MASTERprerequisitesMATRIX!AY85=3,DYNAMICprerequisites!BD$1,"")))</f>
        <v/>
      </c>
      <c r="BE88" s="219" t="str">
        <f>IF(MASTERprerequisitesMATRIX!AZ85=1,DYNAMICprerequisites!BE$3,IF(MASTERprerequisitesMATRIX!AZ85=2,DYNAMICprerequisites!BE$2,IF(MASTERprerequisitesMATRIX!AZ85=3,DYNAMICprerequisites!BE$1,"")))</f>
        <v/>
      </c>
      <c r="BF88" s="219" t="str">
        <f>IF(MASTERprerequisitesMATRIX!BA85=1,DYNAMICprerequisites!BF$3,IF(MASTERprerequisitesMATRIX!BA85=2,DYNAMICprerequisites!BF$2,IF(MASTERprerequisitesMATRIX!BA85=3,DYNAMICprerequisites!BF$1,"")))</f>
        <v/>
      </c>
      <c r="BG88" s="219" t="str">
        <f>IF(MASTERprerequisitesMATRIX!BB85=1,DYNAMICprerequisites!BG$3,IF(MASTERprerequisitesMATRIX!BB85=2,DYNAMICprerequisites!BG$2,IF(MASTERprerequisitesMATRIX!BB85=3,DYNAMICprerequisites!BG$1,"")))</f>
        <v/>
      </c>
      <c r="BH88" s="219" t="str">
        <f>IF(MASTERprerequisitesMATRIX!BC85=1,DYNAMICprerequisites!BH$3,IF(MASTERprerequisitesMATRIX!BC85=2,DYNAMICprerequisites!BH$2,IF(MASTERprerequisitesMATRIX!BC85=3,DYNAMICprerequisites!BH$1,"")))</f>
        <v/>
      </c>
      <c r="BI88" s="219" t="str">
        <f>IF(MASTERprerequisitesMATRIX!BD85=1,DYNAMICprerequisites!BI$3,IF(MASTERprerequisitesMATRIX!BD85=2,DYNAMICprerequisites!BI$2,IF(MASTERprerequisitesMATRIX!BD85=3,DYNAMICprerequisites!BI$1,"")))</f>
        <v/>
      </c>
      <c r="BJ88" s="219" t="str">
        <f>IF(MASTERprerequisitesMATRIX!BE85=1,DYNAMICprerequisites!BJ$3,IF(MASTERprerequisitesMATRIX!BE85=2,DYNAMICprerequisites!BJ$2,IF(MASTERprerequisitesMATRIX!BE85=3,DYNAMICprerequisites!BJ$1,"")))</f>
        <v/>
      </c>
      <c r="BK88" s="219" t="str">
        <f>IF(MASTERprerequisitesMATRIX!BF85=1,DYNAMICprerequisites!BK$3,IF(MASTERprerequisitesMATRIX!BF85=2,DYNAMICprerequisites!BK$2,IF(MASTERprerequisitesMATRIX!BF85=3,DYNAMICprerequisites!BK$1,"")))</f>
        <v/>
      </c>
      <c r="BL88" s="219" t="str">
        <f>IF(MASTERprerequisitesMATRIX!BG85=1,DYNAMICprerequisites!BL$3,IF(MASTERprerequisitesMATRIX!BG85=2,DYNAMICprerequisites!BL$2,IF(MASTERprerequisitesMATRIX!BG85=3,DYNAMICprerequisites!BL$1,"")))</f>
        <v/>
      </c>
      <c r="BM88" s="219" t="str">
        <f>IF(MASTERprerequisitesMATRIX!BH85=1,DYNAMICprerequisites!BM$3,IF(MASTERprerequisitesMATRIX!BH85=2,DYNAMICprerequisites!BM$2,IF(MASTERprerequisitesMATRIX!BH85=3,DYNAMICprerequisites!BM$1,"")))</f>
        <v/>
      </c>
      <c r="BN88" s="219" t="str">
        <f>IF(MASTERprerequisitesMATRIX!BI85=1,DYNAMICprerequisites!BN$3,IF(MASTERprerequisitesMATRIX!BI85=2,DYNAMICprerequisites!BN$2,IF(MASTERprerequisitesMATRIX!BI85=3,DYNAMICprerequisites!BN$1,"")))</f>
        <v/>
      </c>
      <c r="BO88" s="219" t="str">
        <f>IF(MASTERprerequisitesMATRIX!BJ85=1,DYNAMICprerequisites!BO$3,IF(MASTERprerequisitesMATRIX!BJ85=2,DYNAMICprerequisites!BO$2,IF(MASTERprerequisitesMATRIX!BJ85=3,DYNAMICprerequisites!BO$1,"")))</f>
        <v/>
      </c>
      <c r="BP88" s="219" t="str">
        <f>IF(MASTERprerequisitesMATRIX!BK85=1,DYNAMICprerequisites!BP$3,IF(MASTERprerequisitesMATRIX!BK85=2,DYNAMICprerequisites!BP$2,IF(MASTERprerequisitesMATRIX!BK85=3,DYNAMICprerequisites!BP$1,"")))</f>
        <v/>
      </c>
      <c r="BQ88" s="219" t="str">
        <f>IF(MASTERprerequisitesMATRIX!BL85=1,DYNAMICprerequisites!BQ$3,IF(MASTERprerequisitesMATRIX!BL85=2,DYNAMICprerequisites!BQ$2,IF(MASTERprerequisitesMATRIX!BL85=3,DYNAMICprerequisites!BQ$1,"")))</f>
        <v/>
      </c>
      <c r="BR88" s="219" t="str">
        <f>IF(MASTERprerequisitesMATRIX!BM85=1,DYNAMICprerequisites!BR$3,IF(MASTERprerequisitesMATRIX!BM85=2,DYNAMICprerequisites!BR$2,IF(MASTERprerequisitesMATRIX!BM85=3,DYNAMICprerequisites!BR$1,"")))</f>
        <v/>
      </c>
      <c r="BS88" s="219" t="str">
        <f>IF(MASTERprerequisitesMATRIX!BN85=1,DYNAMICprerequisites!BS$3,IF(MASTERprerequisitesMATRIX!BN85=2,DYNAMICprerequisites!BS$2,IF(MASTERprerequisitesMATRIX!BN85=3,DYNAMICprerequisites!BS$1,"")))</f>
        <v/>
      </c>
      <c r="BT88" s="219" t="str">
        <f>IF(MASTERprerequisitesMATRIX!BO85=1,DYNAMICprerequisites!BT$3,IF(MASTERprerequisitesMATRIX!BO85=2,DYNAMICprerequisites!BT$2,IF(MASTERprerequisitesMATRIX!BO85=3,DYNAMICprerequisites!BT$1,"")))</f>
        <v/>
      </c>
      <c r="BU88" s="219" t="str">
        <f>IF(MASTERprerequisitesMATRIX!BP85=1,DYNAMICprerequisites!BU$3,IF(MASTERprerequisitesMATRIX!BP85=2,DYNAMICprerequisites!BU$2,IF(MASTERprerequisitesMATRIX!BP85=3,DYNAMICprerequisites!BU$1,"")))</f>
        <v/>
      </c>
      <c r="BV88" s="219" t="str">
        <f>IF(MASTERprerequisitesMATRIX!BQ85=1,DYNAMICprerequisites!BV$3,IF(MASTERprerequisitesMATRIX!BQ85=2,DYNAMICprerequisites!BV$2,IF(MASTERprerequisitesMATRIX!BQ85=3,DYNAMICprerequisites!BV$1,"")))</f>
        <v/>
      </c>
      <c r="BW88" s="219" t="str">
        <f>IF(MASTERprerequisitesMATRIX!BR85=1,DYNAMICprerequisites!BW$3,IF(MASTERprerequisitesMATRIX!BR85=2,DYNAMICprerequisites!BW$2,IF(MASTERprerequisitesMATRIX!BR85=3,DYNAMICprerequisites!BW$1,"")))</f>
        <v/>
      </c>
      <c r="BX88" s="219" t="str">
        <f>IF(MASTERprerequisitesMATRIX!BS85=1,DYNAMICprerequisites!BX$3,IF(MASTERprerequisitesMATRIX!BS85=2,DYNAMICprerequisites!BX$2,IF(MASTERprerequisitesMATRIX!BS85=3,DYNAMICprerequisites!BX$1,"")))</f>
        <v/>
      </c>
      <c r="BY88" s="219" t="str">
        <f>IF(MASTERprerequisitesMATRIX!BT85=1,DYNAMICprerequisites!BY$3,IF(MASTERprerequisitesMATRIX!BT85=2,DYNAMICprerequisites!BY$2,IF(MASTERprerequisitesMATRIX!BT85=3,DYNAMICprerequisites!BY$1,"")))</f>
        <v/>
      </c>
      <c r="BZ88" s="219" t="str">
        <f>IF(MASTERprerequisitesMATRIX!BU85=1,DYNAMICprerequisites!BZ$3,IF(MASTERprerequisitesMATRIX!BU85=2,DYNAMICprerequisites!BZ$2,IF(MASTERprerequisitesMATRIX!BU85=3,DYNAMICprerequisites!BZ$1,"")))</f>
        <v/>
      </c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19"/>
      <c r="EQ88" s="219"/>
      <c r="ER88" s="219"/>
      <c r="ES88" s="219"/>
      <c r="ET88" s="219"/>
      <c r="EU88" s="219"/>
      <c r="EV88" s="219"/>
      <c r="EW88" s="219"/>
      <c r="EX88" s="219"/>
      <c r="EY88" s="219"/>
      <c r="EZ88" s="219"/>
      <c r="FA88" s="219"/>
      <c r="FB88" s="219"/>
      <c r="FC88" s="219"/>
      <c r="FD88" s="219"/>
      <c r="FE88" s="219"/>
      <c r="FF88" s="219"/>
      <c r="FG88" s="219"/>
      <c r="FH88" s="219"/>
      <c r="FI88" s="219"/>
      <c r="FJ88" s="219"/>
      <c r="FK88" s="219"/>
      <c r="FL88" s="219"/>
      <c r="FM88" s="219"/>
      <c r="FN88" s="219"/>
      <c r="FO88" s="219"/>
      <c r="FP88" s="219"/>
      <c r="FQ88" s="219"/>
      <c r="FR88" s="219"/>
      <c r="FS88" s="219"/>
      <c r="FT88" s="219"/>
      <c r="FU88" s="219"/>
      <c r="FV88" s="219"/>
      <c r="FW88" s="219"/>
      <c r="FX88" s="219"/>
      <c r="FY88" s="219"/>
      <c r="FZ88" s="219"/>
      <c r="GA88" s="219"/>
      <c r="GB88" s="219"/>
      <c r="GC88" s="219"/>
      <c r="GD88" s="219"/>
      <c r="GE88" s="219"/>
      <c r="GF88" s="219"/>
      <c r="GG88" s="219"/>
      <c r="GH88" s="219"/>
      <c r="GI88" s="219"/>
      <c r="GJ88" s="219"/>
      <c r="GK88" s="219"/>
      <c r="GL88" s="219"/>
      <c r="GM88" s="219"/>
      <c r="GN88" s="219"/>
      <c r="GO88" s="219"/>
      <c r="GP88" s="219"/>
      <c r="GQ88" s="219"/>
      <c r="GR88" s="219"/>
      <c r="GS88" s="219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19"/>
      <c r="HU88" s="219"/>
      <c r="HV88" s="219"/>
      <c r="HW88" s="219"/>
      <c r="HX88" s="219"/>
      <c r="HY88" s="219"/>
      <c r="HZ88" s="219"/>
      <c r="IA88" s="219"/>
      <c r="IB88" s="219"/>
      <c r="IC88" s="219"/>
      <c r="ID88" s="219"/>
      <c r="IE88" s="219"/>
      <c r="IF88" s="219"/>
      <c r="IG88" s="219"/>
      <c r="IH88" s="219"/>
      <c r="II88" s="219"/>
      <c r="IJ88" s="219"/>
      <c r="IK88" s="219"/>
      <c r="IL88" s="219"/>
      <c r="IM88" s="219"/>
      <c r="IN88" s="219"/>
      <c r="IO88" s="219"/>
      <c r="IP88" s="219"/>
      <c r="IQ88" s="219"/>
      <c r="IR88" s="219"/>
      <c r="IS88" s="219"/>
      <c r="IT88" s="219"/>
      <c r="IU88" s="219"/>
      <c r="IV88" s="219"/>
      <c r="IW88" s="219"/>
      <c r="IX88" s="219"/>
      <c r="IY88" s="219"/>
      <c r="IZ88" s="219"/>
      <c r="JA88" s="219"/>
      <c r="JB88" s="219"/>
      <c r="JC88" s="219"/>
      <c r="JD88" s="219"/>
      <c r="JE88" s="219"/>
      <c r="JF88" s="219"/>
      <c r="JG88" s="219"/>
      <c r="JH88" s="219"/>
      <c r="JI88" s="219"/>
      <c r="JJ88" s="219"/>
      <c r="JK88" s="219"/>
      <c r="JL88" s="219"/>
      <c r="JM88" s="219"/>
      <c r="JN88" s="219"/>
      <c r="JO88" s="219"/>
      <c r="JP88" s="219"/>
      <c r="JQ88" s="219"/>
      <c r="JR88" s="219"/>
      <c r="JS88" s="219"/>
      <c r="JT88" s="219"/>
      <c r="JU88" s="219"/>
      <c r="JV88" s="219"/>
      <c r="JW88" s="219"/>
      <c r="JX88" s="219"/>
      <c r="JY88" s="219"/>
      <c r="JZ88" s="219"/>
      <c r="KA88" s="219"/>
      <c r="KB88" s="219"/>
      <c r="KC88" s="219"/>
      <c r="KD88" s="219"/>
      <c r="KE88" s="219"/>
      <c r="KF88" s="219"/>
      <c r="KG88" s="219"/>
      <c r="KH88" s="219"/>
      <c r="KI88" s="219"/>
      <c r="KJ88" s="219"/>
      <c r="KK88" s="219"/>
      <c r="KL88" s="219"/>
      <c r="KM88" s="219"/>
      <c r="KN88" s="219"/>
      <c r="KO88" s="219"/>
      <c r="KP88" s="219"/>
      <c r="KQ88" s="219"/>
      <c r="KR88" s="219"/>
      <c r="KS88" s="219"/>
      <c r="KT88" s="219"/>
      <c r="KU88" s="219"/>
      <c r="KV88" s="219"/>
      <c r="KW88" s="219"/>
      <c r="KX88" s="219"/>
      <c r="KY88" s="219"/>
      <c r="KZ88" s="219"/>
      <c r="LA88" s="219"/>
      <c r="LB88" s="219"/>
      <c r="LC88" s="219"/>
      <c r="LD88" s="219"/>
      <c r="LE88" s="219"/>
    </row>
    <row r="89" spans="1:317" x14ac:dyDescent="0.25">
      <c r="A89" s="214" t="str">
        <f t="shared" si="13"/>
        <v>MGT 333</v>
      </c>
      <c r="B89" s="214" t="str">
        <f t="shared" si="14"/>
        <v>N/A</v>
      </c>
      <c r="C89" s="214" t="str">
        <f t="shared" si="15"/>
        <v>Supply Chain Management</v>
      </c>
      <c r="D89" s="214" t="str">
        <f t="shared" si="16"/>
        <v>MGT 130, ACT 320</v>
      </c>
      <c r="E89" s="214" t="str">
        <f t="shared" ca="1" si="17"/>
        <v>ACT 320 MGT 130</v>
      </c>
      <c r="F89" s="211" t="str">
        <f>MASTERprerequisitesMATRIX!A86</f>
        <v>MGT 333</v>
      </c>
      <c r="G89" s="211" t="str">
        <f>MASTERprerequisitesMATRIX!B86</f>
        <v>N/A</v>
      </c>
      <c r="H89" s="211" t="str">
        <f>MASTERprerequisitesMATRIX!C86</f>
        <v>Supply Chain Management</v>
      </c>
      <c r="I89" s="211" t="str">
        <f>MASTERprerequisitesMATRIX!D86</f>
        <v>MGT 130, ACT 320</v>
      </c>
      <c r="J89" s="218" t="str">
        <f>IF(MASTERprerequisitesMATRIX!E86=1,DYNAMICprerequisites!J$3,IF(MASTERprerequisitesMATRIX!E86=2,DYNAMICprerequisites!J$2,IF(MASTERprerequisitesMATRIX!E86=3,DYNAMICprerequisites!J$1,"")))</f>
        <v/>
      </c>
      <c r="K89" s="219" t="str">
        <f>IF(MASTERprerequisitesMATRIX!F86=1,DYNAMICprerequisites!K$3,IF(MASTERprerequisitesMATRIX!F86=2,DYNAMICprerequisites!K$2,IF(MASTERprerequisitesMATRIX!F86=3,DYNAMICprerequisites!K$1,"")))</f>
        <v/>
      </c>
      <c r="L89" s="218" t="str">
        <f ca="1">IF(MASTERprerequisitesMATRIX!G86=1,DYNAMICprerequisites!L$3,IF(MASTERprerequisitesMATRIX!G86=2,DYNAMICprerequisites!L$2,IF(MASTERprerequisitesMATRIX!G86=3,DYNAMICprerequisites!L$1,"")))</f>
        <v xml:space="preserve"> ACT 320 </v>
      </c>
      <c r="M89" s="219" t="str">
        <f>IF(MASTERprerequisitesMATRIX!H86=1,DYNAMICprerequisites!M$3,IF(MASTERprerequisitesMATRIX!H86=2,DYNAMICprerequisites!M$2,IF(MASTERprerequisitesMATRIX!H86=3,DYNAMICprerequisites!M$1,"")))</f>
        <v/>
      </c>
      <c r="N89" s="219" t="str">
        <f>IF(MASTERprerequisitesMATRIX!I86=1,DYNAMICprerequisites!N$3,IF(MASTERprerequisitesMATRIX!I86=2,DYNAMICprerequisites!N$2,IF(MASTERprerequisitesMATRIX!I86=3,DYNAMICprerequisites!N$1,"")))</f>
        <v/>
      </c>
      <c r="O89" s="219" t="str">
        <f>IF(MASTERprerequisitesMATRIX!J86=1,DYNAMICprerequisites!O$3,IF(MASTERprerequisitesMATRIX!J86=2,DYNAMICprerequisites!O$2,IF(MASTERprerequisitesMATRIX!J86=3,DYNAMICprerequisites!O$1,"")))</f>
        <v/>
      </c>
      <c r="P89" s="219" t="str">
        <f>IF(MASTERprerequisitesMATRIX!K86=1,DYNAMICprerequisites!P$3,IF(MASTERprerequisitesMATRIX!K86=2,DYNAMICprerequisites!P$2,IF(MASTERprerequisitesMATRIX!K86=3,DYNAMICprerequisites!P$1,"")))</f>
        <v/>
      </c>
      <c r="Q89" s="219" t="str">
        <f>IF(MASTERprerequisitesMATRIX!L86=1,DYNAMICprerequisites!Q$3,IF(MASTERprerequisitesMATRIX!L86=2,DYNAMICprerequisites!Q$2,IF(MASTERprerequisitesMATRIX!L86=3,DYNAMICprerequisites!Q$1,"")))</f>
        <v/>
      </c>
      <c r="R89" s="219" t="str">
        <f>IF(MASTERprerequisitesMATRIX!M86=1,DYNAMICprerequisites!R$3,IF(MASTERprerequisitesMATRIX!M86=2,DYNAMICprerequisites!R$2,IF(MASTERprerequisitesMATRIX!M86=3,DYNAMICprerequisites!R$1,"")))</f>
        <v/>
      </c>
      <c r="S89" s="219" t="str">
        <f>IF(MASTERprerequisitesMATRIX!N86=1,DYNAMICprerequisites!S$3,IF(MASTERprerequisitesMATRIX!N86=2,DYNAMICprerequisites!S$2,IF(MASTERprerequisitesMATRIX!N86=3,DYNAMICprerequisites!S$1,"")))</f>
        <v/>
      </c>
      <c r="T89" s="219" t="str">
        <f>IF(MASTERprerequisitesMATRIX!O86=1,DYNAMICprerequisites!T$3,IF(MASTERprerequisitesMATRIX!O86=2,DYNAMICprerequisites!T$2,IF(MASTERprerequisitesMATRIX!O86=3,DYNAMICprerequisites!T$1,"")))</f>
        <v/>
      </c>
      <c r="U89" s="219" t="str">
        <f>IF(MASTERprerequisitesMATRIX!P86=1,DYNAMICprerequisites!U$3,IF(MASTERprerequisitesMATRIX!P86=2,DYNAMICprerequisites!U$2,IF(MASTERprerequisitesMATRIX!P86=3,DYNAMICprerequisites!U$1,"")))</f>
        <v/>
      </c>
      <c r="V89" s="219" t="str">
        <f>IF(MASTERprerequisitesMATRIX!Q86=1,DYNAMICprerequisites!V$3,IF(MASTERprerequisitesMATRIX!Q86=2,DYNAMICprerequisites!V$2,IF(MASTERprerequisitesMATRIX!Q86=3,DYNAMICprerequisites!V$1,"")))</f>
        <v/>
      </c>
      <c r="W89" s="219" t="str">
        <f>IF(MASTERprerequisitesMATRIX!R86=1,DYNAMICprerequisites!W$3,IF(MASTERprerequisitesMATRIX!R86=2,DYNAMICprerequisites!W$2,IF(MASTERprerequisitesMATRIX!R86=3,DYNAMICprerequisites!W$1,"")))</f>
        <v/>
      </c>
      <c r="X89" s="219" t="str">
        <f>IF(MASTERprerequisitesMATRIX!S86=1,DYNAMICprerequisites!X$3,IF(MASTERprerequisitesMATRIX!S86=2,DYNAMICprerequisites!X$2,IF(MASTERprerequisitesMATRIX!S86=3,DYNAMICprerequisites!X$1,"")))</f>
        <v/>
      </c>
      <c r="Y89" s="219" t="str">
        <f>IF(MASTERprerequisitesMATRIX!T86=1,DYNAMICprerequisites!Y$3,IF(MASTERprerequisitesMATRIX!T86=2,DYNAMICprerequisites!Y$2,IF(MASTERprerequisitesMATRIX!T86=3,DYNAMICprerequisites!Y$1,"")))</f>
        <v/>
      </c>
      <c r="Z89" s="219" t="str">
        <f>IF(MASTERprerequisitesMATRIX!U86=1,DYNAMICprerequisites!Z$3,IF(MASTERprerequisitesMATRIX!U86=2,DYNAMICprerequisites!Z$2,IF(MASTERprerequisitesMATRIX!U86=3,DYNAMICprerequisites!Z$1,"")))</f>
        <v/>
      </c>
      <c r="AA89" s="219" t="str">
        <f>IF(MASTERprerequisitesMATRIX!V86=1,DYNAMICprerequisites!AA$3,IF(MASTERprerequisitesMATRIX!V86=2,DYNAMICprerequisites!AA$2,IF(MASTERprerequisitesMATRIX!V86=3,DYNAMICprerequisites!AA$1,"")))</f>
        <v/>
      </c>
      <c r="AB89" s="219" t="str">
        <f>IF(MASTERprerequisitesMATRIX!W86=1,DYNAMICprerequisites!AB$3,IF(MASTERprerequisitesMATRIX!W86=2,DYNAMICprerequisites!AB$2,IF(MASTERprerequisitesMATRIX!W86=3,DYNAMICprerequisites!AB$1,"")))</f>
        <v/>
      </c>
      <c r="AC89" s="219" t="str">
        <f>IF(MASTERprerequisitesMATRIX!X86=1,DYNAMICprerequisites!AC$3,IF(MASTERprerequisitesMATRIX!X86=2,DYNAMICprerequisites!AC$2,IF(MASTERprerequisitesMATRIX!X86=3,DYNAMICprerequisites!AC$1,"")))</f>
        <v/>
      </c>
      <c r="AD89" s="219" t="str">
        <f>IF(MASTERprerequisitesMATRIX!Y86=1,DYNAMICprerequisites!AD$3,IF(MASTERprerequisitesMATRIX!Y86=2,DYNAMICprerequisites!AD$2,IF(MASTERprerequisitesMATRIX!Y86=3,DYNAMICprerequisites!AD$1,"")))</f>
        <v/>
      </c>
      <c r="AE89" s="219" t="str">
        <f>IF(MASTERprerequisitesMATRIX!Z86=1,DYNAMICprerequisites!AE$3,IF(MASTERprerequisitesMATRIX!Z86=2,DYNAMICprerequisites!AE$2,IF(MASTERprerequisitesMATRIX!Z86=3,DYNAMICprerequisites!AE$1,"")))</f>
        <v/>
      </c>
      <c r="AF89" s="219" t="str">
        <f>IF(MASTERprerequisitesMATRIX!AA86=1,DYNAMICprerequisites!AF$3,IF(MASTERprerequisitesMATRIX!AA86=2,DYNAMICprerequisites!AF$2,IF(MASTERprerequisitesMATRIX!AA86=3,DYNAMICprerequisites!AF$1,"")))</f>
        <v/>
      </c>
      <c r="AG89" s="219" t="str">
        <f>IF(MASTERprerequisitesMATRIX!AB86=1,DYNAMICprerequisites!AG$3,IF(MASTERprerequisitesMATRIX!AB86=2,DYNAMICprerequisites!AG$2,IF(MASTERprerequisitesMATRIX!AB86=3,DYNAMICprerequisites!AG$1,"")))</f>
        <v/>
      </c>
      <c r="AH89" s="219" t="str">
        <f>IF(MASTERprerequisitesMATRIX!AC86=1,DYNAMICprerequisites!AH$3,IF(MASTERprerequisitesMATRIX!AC86=2,DYNAMICprerequisites!AH$2,IF(MASTERprerequisitesMATRIX!AC86=3,DYNAMICprerequisites!AH$1,"")))</f>
        <v/>
      </c>
      <c r="AI89" s="219" t="str">
        <f>IF(MASTERprerequisitesMATRIX!AD86=1,DYNAMICprerequisites!AI$3,IF(MASTERprerequisitesMATRIX!AD86=2,DYNAMICprerequisites!AI$2,IF(MASTERprerequisitesMATRIX!AD86=3,DYNAMICprerequisites!AI$1,"")))</f>
        <v/>
      </c>
      <c r="AJ89" s="219" t="str">
        <f>IF(MASTERprerequisitesMATRIX!AE86=1,DYNAMICprerequisites!AJ$3,IF(MASTERprerequisitesMATRIX!AE86=2,DYNAMICprerequisites!AJ$2,IF(MASTERprerequisitesMATRIX!AE86=3,DYNAMICprerequisites!AJ$1,"")))</f>
        <v/>
      </c>
      <c r="AK89" s="219" t="str">
        <f>IF(MASTERprerequisitesMATRIX!AF86=1,DYNAMICprerequisites!AK$3,IF(MASTERprerequisitesMATRIX!AF86=2,DYNAMICprerequisites!AK$2,IF(MASTERprerequisitesMATRIX!AF86=3,DYNAMICprerequisites!AK$1,"")))</f>
        <v/>
      </c>
      <c r="AL89" s="219" t="str">
        <f>IF(MASTERprerequisitesMATRIX!AG86=1,DYNAMICprerequisites!AL$3,IF(MASTERprerequisitesMATRIX!AG86=2,DYNAMICprerequisites!AL$2,IF(MASTERprerequisitesMATRIX!AG86=3,DYNAMICprerequisites!AL$1,"")))</f>
        <v/>
      </c>
      <c r="AM89" s="219" t="str">
        <f>IF(MASTERprerequisitesMATRIX!AH86=1,DYNAMICprerequisites!AM$3,IF(MASTERprerequisitesMATRIX!AH86=2,DYNAMICprerequisites!AM$2,IF(MASTERprerequisitesMATRIX!AH86=3,DYNAMICprerequisites!AM$1,"")))</f>
        <v/>
      </c>
      <c r="AN89" s="219" t="str">
        <f>IF(MASTERprerequisitesMATRIX!AI86=1,DYNAMICprerequisites!AN$3,IF(MASTERprerequisitesMATRIX!AI86=2,DYNAMICprerequisites!AN$2,IF(MASTERprerequisitesMATRIX!AI86=3,DYNAMICprerequisites!AN$1,"")))</f>
        <v/>
      </c>
      <c r="AO89" s="219" t="str">
        <f>IF(MASTERprerequisitesMATRIX!AJ86=1,DYNAMICprerequisites!AO$3,IF(MASTERprerequisitesMATRIX!AJ86=2,DYNAMICprerequisites!AO$2,IF(MASTERprerequisitesMATRIX!AJ86=3,DYNAMICprerequisites!AO$1,"")))</f>
        <v/>
      </c>
      <c r="AP89" s="218" t="str">
        <f ca="1">IF(MASTERprerequisitesMATRIX!AK86=1,DYNAMICprerequisites!AP$3,IF(MASTERprerequisitesMATRIX!AK86=2,DYNAMICprerequisites!AP$2,IF(MASTERprerequisitesMATRIX!AK86=3,DYNAMICprerequisites!AP$1,"")))</f>
        <v xml:space="preserve"> MGT 130 </v>
      </c>
      <c r="AQ89" s="219" t="str">
        <f>IF(MASTERprerequisitesMATRIX!AL86=1,DYNAMICprerequisites!AQ$3,IF(MASTERprerequisitesMATRIX!AL86=2,DYNAMICprerequisites!AQ$2,IF(MASTERprerequisitesMATRIX!AL86=3,DYNAMICprerequisites!AQ$1,"")))</f>
        <v/>
      </c>
      <c r="AR89" s="219" t="str">
        <f>IF(MASTERprerequisitesMATRIX!AM86=1,DYNAMICprerequisites!AR$3,IF(MASTERprerequisitesMATRIX!AM86=2,DYNAMICprerequisites!AR$2,IF(MASTERprerequisitesMATRIX!AM86=3,DYNAMICprerequisites!AR$1,"")))</f>
        <v/>
      </c>
      <c r="AS89" s="219" t="str">
        <f>IF(MASTERprerequisitesMATRIX!AN86=1,DYNAMICprerequisites!AS$3,IF(MASTERprerequisitesMATRIX!AN86=2,DYNAMICprerequisites!AS$2,IF(MASTERprerequisitesMATRIX!AN86=3,DYNAMICprerequisites!AS$1,"")))</f>
        <v/>
      </c>
      <c r="AT89" s="219" t="str">
        <f>IF(MASTERprerequisitesMATRIX!AO86=1,DYNAMICprerequisites!AT$3,IF(MASTERprerequisitesMATRIX!AO86=2,DYNAMICprerequisites!AT$2,IF(MASTERprerequisitesMATRIX!AO86=3,DYNAMICprerequisites!AT$1,"")))</f>
        <v/>
      </c>
      <c r="AU89" s="219" t="str">
        <f>IF(MASTERprerequisitesMATRIX!AP86=1,DYNAMICprerequisites!AU$3,IF(MASTERprerequisitesMATRIX!AP86=2,DYNAMICprerequisites!AU$2,IF(MASTERprerequisitesMATRIX!AP86=3,DYNAMICprerequisites!AU$1,"")))</f>
        <v/>
      </c>
      <c r="AV89" s="219" t="str">
        <f>IF(MASTERprerequisitesMATRIX!AQ86=1,DYNAMICprerequisites!AV$3,IF(MASTERprerequisitesMATRIX!AQ86=2,DYNAMICprerequisites!AV$2,IF(MASTERprerequisitesMATRIX!AQ86=3,DYNAMICprerequisites!AV$1,"")))</f>
        <v/>
      </c>
      <c r="AW89" s="219" t="str">
        <f>IF(MASTERprerequisitesMATRIX!AR86=1,DYNAMICprerequisites!AW$3,IF(MASTERprerequisitesMATRIX!AR86=2,DYNAMICprerequisites!AW$2,IF(MASTERprerequisitesMATRIX!AR86=3,DYNAMICprerequisites!AW$1,"")))</f>
        <v/>
      </c>
      <c r="AX89" s="219" t="str">
        <f>IF(MASTERprerequisitesMATRIX!AS86=1,DYNAMICprerequisites!AX$3,IF(MASTERprerequisitesMATRIX!AS86=2,DYNAMICprerequisites!AX$2,IF(MASTERprerequisitesMATRIX!AS86=3,DYNAMICprerequisites!AX$1,"")))</f>
        <v/>
      </c>
      <c r="AY89" s="219" t="str">
        <f>IF(MASTERprerequisitesMATRIX!AT86=1,DYNAMICprerequisites!AY$3,IF(MASTERprerequisitesMATRIX!AT86=2,DYNAMICprerequisites!AY$2,IF(MASTERprerequisitesMATRIX!AT86=3,DYNAMICprerequisites!AY$1,"")))</f>
        <v/>
      </c>
      <c r="AZ89" s="219" t="str">
        <f>IF(MASTERprerequisitesMATRIX!AU86=1,DYNAMICprerequisites!AZ$3,IF(MASTERprerequisitesMATRIX!AU86=2,DYNAMICprerequisites!AZ$2,IF(MASTERprerequisitesMATRIX!AU86=3,DYNAMICprerequisites!AZ$1,"")))</f>
        <v/>
      </c>
      <c r="BA89" s="219" t="str">
        <f>IF(MASTERprerequisitesMATRIX!AV86=1,DYNAMICprerequisites!BA$3,IF(MASTERprerequisitesMATRIX!AV86=2,DYNAMICprerequisites!BA$2,IF(MASTERprerequisitesMATRIX!AV86=3,DYNAMICprerequisites!BA$1,"")))</f>
        <v/>
      </c>
      <c r="BB89" s="219" t="str">
        <f>IF(MASTERprerequisitesMATRIX!AW86=1,DYNAMICprerequisites!BB$3,IF(MASTERprerequisitesMATRIX!AW86=2,DYNAMICprerequisites!BB$2,IF(MASTERprerequisitesMATRIX!AW86=3,DYNAMICprerequisites!BB$1,"")))</f>
        <v/>
      </c>
      <c r="BC89" s="219" t="str">
        <f>IF(MASTERprerequisitesMATRIX!AX86=1,DYNAMICprerequisites!BC$3,IF(MASTERprerequisitesMATRIX!AX86=2,DYNAMICprerequisites!BC$2,IF(MASTERprerequisitesMATRIX!AX86=3,DYNAMICprerequisites!BC$1,"")))</f>
        <v/>
      </c>
      <c r="BD89" s="219" t="str">
        <f>IF(MASTERprerequisitesMATRIX!AY86=1,DYNAMICprerequisites!BD$3,IF(MASTERprerequisitesMATRIX!AY86=2,DYNAMICprerequisites!BD$2,IF(MASTERprerequisitesMATRIX!AY86=3,DYNAMICprerequisites!BD$1,"")))</f>
        <v/>
      </c>
      <c r="BE89" s="219" t="str">
        <f>IF(MASTERprerequisitesMATRIX!AZ86=1,DYNAMICprerequisites!BE$3,IF(MASTERprerequisitesMATRIX!AZ86=2,DYNAMICprerequisites!BE$2,IF(MASTERprerequisitesMATRIX!AZ86=3,DYNAMICprerequisites!BE$1,"")))</f>
        <v/>
      </c>
      <c r="BF89" s="219" t="str">
        <f>IF(MASTERprerequisitesMATRIX!BA86=1,DYNAMICprerequisites!BF$3,IF(MASTERprerequisitesMATRIX!BA86=2,DYNAMICprerequisites!BF$2,IF(MASTERprerequisitesMATRIX!BA86=3,DYNAMICprerequisites!BF$1,"")))</f>
        <v/>
      </c>
      <c r="BG89" s="219" t="str">
        <f>IF(MASTERprerequisitesMATRIX!BB86=1,DYNAMICprerequisites!BG$3,IF(MASTERprerequisitesMATRIX!BB86=2,DYNAMICprerequisites!BG$2,IF(MASTERprerequisitesMATRIX!BB86=3,DYNAMICprerequisites!BG$1,"")))</f>
        <v/>
      </c>
      <c r="BH89" s="219" t="str">
        <f>IF(MASTERprerequisitesMATRIX!BC86=1,DYNAMICprerequisites!BH$3,IF(MASTERprerequisitesMATRIX!BC86=2,DYNAMICprerequisites!BH$2,IF(MASTERprerequisitesMATRIX!BC86=3,DYNAMICprerequisites!BH$1,"")))</f>
        <v/>
      </c>
      <c r="BI89" s="219" t="str">
        <f>IF(MASTERprerequisitesMATRIX!BD86=1,DYNAMICprerequisites!BI$3,IF(MASTERprerequisitesMATRIX!BD86=2,DYNAMICprerequisites!BI$2,IF(MASTERprerequisitesMATRIX!BD86=3,DYNAMICprerequisites!BI$1,"")))</f>
        <v/>
      </c>
      <c r="BJ89" s="219" t="str">
        <f>IF(MASTERprerequisitesMATRIX!BE86=1,DYNAMICprerequisites!BJ$3,IF(MASTERprerequisitesMATRIX!BE86=2,DYNAMICprerequisites!BJ$2,IF(MASTERprerequisitesMATRIX!BE86=3,DYNAMICprerequisites!BJ$1,"")))</f>
        <v/>
      </c>
      <c r="BK89" s="219" t="str">
        <f>IF(MASTERprerequisitesMATRIX!BF86=1,DYNAMICprerequisites!BK$3,IF(MASTERprerequisitesMATRIX!BF86=2,DYNAMICprerequisites!BK$2,IF(MASTERprerequisitesMATRIX!BF86=3,DYNAMICprerequisites!BK$1,"")))</f>
        <v/>
      </c>
      <c r="BL89" s="219" t="str">
        <f>IF(MASTERprerequisitesMATRIX!BG86=1,DYNAMICprerequisites!BL$3,IF(MASTERprerequisitesMATRIX!BG86=2,DYNAMICprerequisites!BL$2,IF(MASTERprerequisitesMATRIX!BG86=3,DYNAMICprerequisites!BL$1,"")))</f>
        <v/>
      </c>
      <c r="BM89" s="219" t="str">
        <f>IF(MASTERprerequisitesMATRIX!BH86=1,DYNAMICprerequisites!BM$3,IF(MASTERprerequisitesMATRIX!BH86=2,DYNAMICprerequisites!BM$2,IF(MASTERprerequisitesMATRIX!BH86=3,DYNAMICprerequisites!BM$1,"")))</f>
        <v/>
      </c>
      <c r="BN89" s="219" t="str">
        <f>IF(MASTERprerequisitesMATRIX!BI86=1,DYNAMICprerequisites!BN$3,IF(MASTERprerequisitesMATRIX!BI86=2,DYNAMICprerequisites!BN$2,IF(MASTERprerequisitesMATRIX!BI86=3,DYNAMICprerequisites!BN$1,"")))</f>
        <v/>
      </c>
      <c r="BO89" s="219" t="str">
        <f>IF(MASTERprerequisitesMATRIX!BJ86=1,DYNAMICprerequisites!BO$3,IF(MASTERprerequisitesMATRIX!BJ86=2,DYNAMICprerequisites!BO$2,IF(MASTERprerequisitesMATRIX!BJ86=3,DYNAMICprerequisites!BO$1,"")))</f>
        <v/>
      </c>
      <c r="BP89" s="219" t="str">
        <f>IF(MASTERprerequisitesMATRIX!BK86=1,DYNAMICprerequisites!BP$3,IF(MASTERprerequisitesMATRIX!BK86=2,DYNAMICprerequisites!BP$2,IF(MASTERprerequisitesMATRIX!BK86=3,DYNAMICprerequisites!BP$1,"")))</f>
        <v/>
      </c>
      <c r="BQ89" s="219" t="str">
        <f>IF(MASTERprerequisitesMATRIX!BL86=1,DYNAMICprerequisites!BQ$3,IF(MASTERprerequisitesMATRIX!BL86=2,DYNAMICprerequisites!BQ$2,IF(MASTERprerequisitesMATRIX!BL86=3,DYNAMICprerequisites!BQ$1,"")))</f>
        <v/>
      </c>
      <c r="BR89" s="219" t="str">
        <f>IF(MASTERprerequisitesMATRIX!BM86=1,DYNAMICprerequisites!BR$3,IF(MASTERprerequisitesMATRIX!BM86=2,DYNAMICprerequisites!BR$2,IF(MASTERprerequisitesMATRIX!BM86=3,DYNAMICprerequisites!BR$1,"")))</f>
        <v/>
      </c>
      <c r="BS89" s="219" t="str">
        <f>IF(MASTERprerequisitesMATRIX!BN86=1,DYNAMICprerequisites!BS$3,IF(MASTERprerequisitesMATRIX!BN86=2,DYNAMICprerequisites!BS$2,IF(MASTERprerequisitesMATRIX!BN86=3,DYNAMICprerequisites!BS$1,"")))</f>
        <v/>
      </c>
      <c r="BT89" s="219" t="str">
        <f>IF(MASTERprerequisitesMATRIX!BO86=1,DYNAMICprerequisites!BT$3,IF(MASTERprerequisitesMATRIX!BO86=2,DYNAMICprerequisites!BT$2,IF(MASTERprerequisitesMATRIX!BO86=3,DYNAMICprerequisites!BT$1,"")))</f>
        <v/>
      </c>
      <c r="BU89" s="219" t="str">
        <f>IF(MASTERprerequisitesMATRIX!BP86=1,DYNAMICprerequisites!BU$3,IF(MASTERprerequisitesMATRIX!BP86=2,DYNAMICprerequisites!BU$2,IF(MASTERprerequisitesMATRIX!BP86=3,DYNAMICprerequisites!BU$1,"")))</f>
        <v/>
      </c>
      <c r="BV89" s="219" t="str">
        <f>IF(MASTERprerequisitesMATRIX!BQ86=1,DYNAMICprerequisites!BV$3,IF(MASTERprerequisitesMATRIX!BQ86=2,DYNAMICprerequisites!BV$2,IF(MASTERprerequisitesMATRIX!BQ86=3,DYNAMICprerequisites!BV$1,"")))</f>
        <v/>
      </c>
      <c r="BW89" s="219" t="str">
        <f>IF(MASTERprerequisitesMATRIX!BR86=1,DYNAMICprerequisites!BW$3,IF(MASTERprerequisitesMATRIX!BR86=2,DYNAMICprerequisites!BW$2,IF(MASTERprerequisitesMATRIX!BR86=3,DYNAMICprerequisites!BW$1,"")))</f>
        <v/>
      </c>
      <c r="BX89" s="219" t="str">
        <f>IF(MASTERprerequisitesMATRIX!BS86=1,DYNAMICprerequisites!BX$3,IF(MASTERprerequisitesMATRIX!BS86=2,DYNAMICprerequisites!BX$2,IF(MASTERprerequisitesMATRIX!BS86=3,DYNAMICprerequisites!BX$1,"")))</f>
        <v/>
      </c>
      <c r="BY89" s="219" t="str">
        <f>IF(MASTERprerequisitesMATRIX!BT86=1,DYNAMICprerequisites!BY$3,IF(MASTERprerequisitesMATRIX!BT86=2,DYNAMICprerequisites!BY$2,IF(MASTERprerequisitesMATRIX!BT86=3,DYNAMICprerequisites!BY$1,"")))</f>
        <v/>
      </c>
      <c r="BZ89" s="219" t="str">
        <f>IF(MASTERprerequisitesMATRIX!BU86=1,DYNAMICprerequisites!BZ$3,IF(MASTERprerequisitesMATRIX!BU86=2,DYNAMICprerequisites!BZ$2,IF(MASTERprerequisitesMATRIX!BU86=3,DYNAMICprerequisites!BZ$1,"")))</f>
        <v/>
      </c>
      <c r="CA89" s="219"/>
      <c r="CB89" s="219"/>
      <c r="CC89" s="219"/>
      <c r="CD89" s="219"/>
      <c r="CE89" s="219"/>
      <c r="CF89" s="219"/>
      <c r="CG89" s="219"/>
      <c r="CH89" s="219"/>
      <c r="CI89" s="219"/>
      <c r="CJ89" s="219"/>
      <c r="CK89" s="219"/>
      <c r="CL89" s="219"/>
      <c r="CM89" s="219"/>
      <c r="CN89" s="219"/>
      <c r="CO89" s="219"/>
      <c r="CP89" s="219"/>
      <c r="CQ89" s="219"/>
      <c r="CR89" s="219"/>
      <c r="CS89" s="219"/>
      <c r="CT89" s="219"/>
      <c r="CU89" s="219"/>
      <c r="CV89" s="219"/>
      <c r="CW89" s="219"/>
      <c r="CX89" s="219"/>
      <c r="CY89" s="219"/>
      <c r="CZ89" s="219"/>
      <c r="DA89" s="219"/>
      <c r="DB89" s="219"/>
      <c r="DC89" s="219"/>
      <c r="DD89" s="219"/>
      <c r="DE89" s="219"/>
      <c r="DF89" s="219"/>
      <c r="DG89" s="219"/>
      <c r="DH89" s="219"/>
      <c r="DI89" s="219"/>
      <c r="DJ89" s="219"/>
      <c r="DK89" s="219"/>
      <c r="DL89" s="219"/>
      <c r="DM89" s="219"/>
      <c r="DN89" s="219"/>
      <c r="DO89" s="219"/>
      <c r="DP89" s="219"/>
      <c r="DQ89" s="219"/>
      <c r="DR89" s="219"/>
      <c r="DS89" s="219"/>
      <c r="DT89" s="219"/>
      <c r="DU89" s="219"/>
      <c r="DV89" s="219"/>
      <c r="DW89" s="219"/>
      <c r="DX89" s="219"/>
      <c r="DY89" s="219"/>
      <c r="DZ89" s="219"/>
      <c r="EA89" s="219"/>
      <c r="EB89" s="219"/>
      <c r="EC89" s="219"/>
      <c r="ED89" s="219"/>
      <c r="EE89" s="219"/>
      <c r="EF89" s="219"/>
      <c r="EG89" s="219"/>
      <c r="EH89" s="219"/>
      <c r="EI89" s="219"/>
      <c r="EJ89" s="219"/>
      <c r="EK89" s="219"/>
      <c r="EL89" s="219"/>
      <c r="EM89" s="219"/>
      <c r="EN89" s="219"/>
      <c r="EO89" s="219"/>
      <c r="EP89" s="219"/>
      <c r="EQ89" s="219"/>
      <c r="ER89" s="219"/>
      <c r="ES89" s="219"/>
      <c r="ET89" s="219"/>
      <c r="EU89" s="219"/>
      <c r="EV89" s="219"/>
      <c r="EW89" s="219"/>
      <c r="EX89" s="219"/>
      <c r="EY89" s="219"/>
      <c r="EZ89" s="219"/>
      <c r="FA89" s="219"/>
      <c r="FB89" s="219"/>
      <c r="FC89" s="219"/>
      <c r="FD89" s="219"/>
      <c r="FE89" s="219"/>
      <c r="FF89" s="219"/>
      <c r="FG89" s="219"/>
      <c r="FH89" s="219"/>
      <c r="FI89" s="219"/>
      <c r="FJ89" s="219"/>
      <c r="FK89" s="219"/>
      <c r="FL89" s="219"/>
      <c r="FM89" s="219"/>
      <c r="FN89" s="219"/>
      <c r="FO89" s="219"/>
      <c r="FP89" s="219"/>
      <c r="FQ89" s="219"/>
      <c r="FR89" s="219"/>
      <c r="FS89" s="219"/>
      <c r="FT89" s="219"/>
      <c r="FU89" s="219"/>
      <c r="FV89" s="219"/>
      <c r="FW89" s="219"/>
      <c r="FX89" s="219"/>
      <c r="FY89" s="219"/>
      <c r="FZ89" s="219"/>
      <c r="GA89" s="219"/>
      <c r="GB89" s="219"/>
      <c r="GC89" s="219"/>
      <c r="GD89" s="219"/>
      <c r="GE89" s="219"/>
      <c r="GF89" s="219"/>
      <c r="GG89" s="219"/>
      <c r="GH89" s="219"/>
      <c r="GI89" s="219"/>
      <c r="GJ89" s="219"/>
      <c r="GK89" s="219"/>
      <c r="GL89" s="219"/>
      <c r="GM89" s="219"/>
      <c r="GN89" s="219"/>
      <c r="GO89" s="219"/>
      <c r="GP89" s="219"/>
      <c r="GQ89" s="219"/>
      <c r="GR89" s="219"/>
      <c r="GS89" s="219"/>
      <c r="GT89" s="219"/>
      <c r="GU89" s="219"/>
      <c r="GV89" s="219"/>
      <c r="GW89" s="219"/>
      <c r="GX89" s="219"/>
      <c r="GY89" s="219"/>
      <c r="GZ89" s="219"/>
      <c r="HA89" s="219"/>
      <c r="HB89" s="219"/>
      <c r="HC89" s="219"/>
      <c r="HD89" s="219"/>
      <c r="HE89" s="219"/>
      <c r="HF89" s="219"/>
      <c r="HG89" s="219"/>
      <c r="HH89" s="219"/>
      <c r="HI89" s="219"/>
      <c r="HJ89" s="219"/>
      <c r="HK89" s="219"/>
      <c r="HL89" s="219"/>
      <c r="HM89" s="219"/>
      <c r="HN89" s="219"/>
      <c r="HO89" s="219"/>
      <c r="HP89" s="219"/>
      <c r="HQ89" s="219"/>
      <c r="HR89" s="219"/>
      <c r="HS89" s="219"/>
      <c r="HT89" s="219"/>
      <c r="HU89" s="219"/>
      <c r="HV89" s="219"/>
      <c r="HW89" s="219"/>
      <c r="HX89" s="219"/>
      <c r="HY89" s="219"/>
      <c r="HZ89" s="219"/>
      <c r="IA89" s="219"/>
      <c r="IB89" s="219"/>
      <c r="IC89" s="219"/>
      <c r="ID89" s="219"/>
      <c r="IE89" s="219"/>
      <c r="IF89" s="219"/>
      <c r="IG89" s="219"/>
      <c r="IH89" s="219"/>
      <c r="II89" s="219"/>
      <c r="IJ89" s="219"/>
      <c r="IK89" s="219"/>
      <c r="IL89" s="219"/>
      <c r="IM89" s="219"/>
      <c r="IN89" s="219"/>
      <c r="IO89" s="219"/>
      <c r="IP89" s="219"/>
      <c r="IQ89" s="219"/>
      <c r="IR89" s="219"/>
      <c r="IS89" s="219"/>
      <c r="IT89" s="219"/>
      <c r="IU89" s="219"/>
      <c r="IV89" s="219"/>
      <c r="IW89" s="219"/>
      <c r="IX89" s="219"/>
      <c r="IY89" s="219"/>
      <c r="IZ89" s="219"/>
      <c r="JA89" s="219"/>
      <c r="JB89" s="219"/>
      <c r="JC89" s="219"/>
      <c r="JD89" s="219"/>
      <c r="JE89" s="219"/>
      <c r="JF89" s="219"/>
      <c r="JG89" s="219"/>
      <c r="JH89" s="219"/>
      <c r="JI89" s="219"/>
      <c r="JJ89" s="219"/>
      <c r="JK89" s="219"/>
      <c r="JL89" s="219"/>
      <c r="JM89" s="219"/>
      <c r="JN89" s="219"/>
      <c r="JO89" s="219"/>
      <c r="JP89" s="219"/>
      <c r="JQ89" s="219"/>
      <c r="JR89" s="219"/>
      <c r="JS89" s="219"/>
      <c r="JT89" s="219"/>
      <c r="JU89" s="219"/>
      <c r="JV89" s="219"/>
      <c r="JW89" s="219"/>
      <c r="JX89" s="219"/>
      <c r="JY89" s="219"/>
      <c r="JZ89" s="219"/>
      <c r="KA89" s="219"/>
      <c r="KB89" s="219"/>
      <c r="KC89" s="219"/>
      <c r="KD89" s="219"/>
      <c r="KE89" s="219"/>
      <c r="KF89" s="219"/>
      <c r="KG89" s="219"/>
      <c r="KH89" s="219"/>
      <c r="KI89" s="219"/>
      <c r="KJ89" s="219"/>
      <c r="KK89" s="219"/>
      <c r="KL89" s="219"/>
      <c r="KM89" s="219"/>
      <c r="KN89" s="219"/>
      <c r="KO89" s="219"/>
      <c r="KP89" s="219"/>
      <c r="KQ89" s="219"/>
      <c r="KR89" s="219"/>
      <c r="KS89" s="219"/>
      <c r="KT89" s="219"/>
      <c r="KU89" s="219"/>
      <c r="KV89" s="219"/>
      <c r="KW89" s="219"/>
      <c r="KX89" s="219"/>
      <c r="KY89" s="219"/>
      <c r="KZ89" s="219"/>
      <c r="LA89" s="219"/>
      <c r="LB89" s="219"/>
      <c r="LC89" s="219"/>
      <c r="LD89" s="219"/>
      <c r="LE89" s="219"/>
    </row>
    <row r="90" spans="1:317" x14ac:dyDescent="0.25">
      <c r="A90" s="214" t="str">
        <f t="shared" si="13"/>
        <v>MGT 341</v>
      </c>
      <c r="B90" s="214" t="str">
        <f t="shared" si="14"/>
        <v>FA, SP</v>
      </c>
      <c r="C90" s="214" t="str">
        <f t="shared" si="15"/>
        <v>Business Communications</v>
      </c>
      <c r="D90" s="214" t="str">
        <f t="shared" si="16"/>
        <v>None</v>
      </c>
      <c r="E90" s="214" t="str">
        <f t="shared" si="17"/>
        <v/>
      </c>
      <c r="F90" s="211" t="str">
        <f>MASTERprerequisitesMATRIX!A87</f>
        <v>MGT 341</v>
      </c>
      <c r="G90" s="211" t="str">
        <f>MASTERprerequisitesMATRIX!B87</f>
        <v>FA, SP</v>
      </c>
      <c r="H90" s="211" t="str">
        <f>MASTERprerequisitesMATRIX!C87</f>
        <v>Business Communications</v>
      </c>
      <c r="I90" s="211" t="str">
        <f>MASTERprerequisitesMATRIX!D87</f>
        <v>None</v>
      </c>
      <c r="J90" s="218" t="str">
        <f>IF(MASTERprerequisitesMATRIX!E87=1,DYNAMICprerequisites!J$3,IF(MASTERprerequisitesMATRIX!E87=2,DYNAMICprerequisites!J$2,IF(MASTERprerequisitesMATRIX!E87=3,DYNAMICprerequisites!J$1,"")))</f>
        <v/>
      </c>
      <c r="K90" s="219" t="str">
        <f>IF(MASTERprerequisitesMATRIX!F87=1,DYNAMICprerequisites!K$3,IF(MASTERprerequisitesMATRIX!F87=2,DYNAMICprerequisites!K$2,IF(MASTERprerequisitesMATRIX!F87=3,DYNAMICprerequisites!K$1,"")))</f>
        <v/>
      </c>
      <c r="L90" s="219" t="str">
        <f>IF(MASTERprerequisitesMATRIX!G87=1,DYNAMICprerequisites!L$3,IF(MASTERprerequisitesMATRIX!G87=2,DYNAMICprerequisites!L$2,IF(MASTERprerequisitesMATRIX!G87=3,DYNAMICprerequisites!L$1,"")))</f>
        <v/>
      </c>
      <c r="M90" s="219" t="str">
        <f>IF(MASTERprerequisitesMATRIX!H87=1,DYNAMICprerequisites!M$3,IF(MASTERprerequisitesMATRIX!H87=2,DYNAMICprerequisites!M$2,IF(MASTERprerequisitesMATRIX!H87=3,DYNAMICprerequisites!M$1,"")))</f>
        <v/>
      </c>
      <c r="N90" s="219" t="str">
        <f>IF(MASTERprerequisitesMATRIX!I87=1,DYNAMICprerequisites!N$3,IF(MASTERprerequisitesMATRIX!I87=2,DYNAMICprerequisites!N$2,IF(MASTERprerequisitesMATRIX!I87=3,DYNAMICprerequisites!N$1,"")))</f>
        <v/>
      </c>
      <c r="O90" s="219" t="str">
        <f>IF(MASTERprerequisitesMATRIX!J87=1,DYNAMICprerequisites!O$3,IF(MASTERprerequisitesMATRIX!J87=2,DYNAMICprerequisites!O$2,IF(MASTERprerequisitesMATRIX!J87=3,DYNAMICprerequisites!O$1,"")))</f>
        <v/>
      </c>
      <c r="P90" s="219" t="str">
        <f>IF(MASTERprerequisitesMATRIX!K87=1,DYNAMICprerequisites!P$3,IF(MASTERprerequisitesMATRIX!K87=2,DYNAMICprerequisites!P$2,IF(MASTERprerequisitesMATRIX!K87=3,DYNAMICprerequisites!P$1,"")))</f>
        <v/>
      </c>
      <c r="Q90" s="219" t="str">
        <f>IF(MASTERprerequisitesMATRIX!L87=1,DYNAMICprerequisites!Q$3,IF(MASTERprerequisitesMATRIX!L87=2,DYNAMICprerequisites!Q$2,IF(MASTERprerequisitesMATRIX!L87=3,DYNAMICprerequisites!Q$1,"")))</f>
        <v/>
      </c>
      <c r="R90" s="219" t="str">
        <f>IF(MASTERprerequisitesMATRIX!M87=1,DYNAMICprerequisites!R$3,IF(MASTERprerequisitesMATRIX!M87=2,DYNAMICprerequisites!R$2,IF(MASTERprerequisitesMATRIX!M87=3,DYNAMICprerequisites!R$1,"")))</f>
        <v/>
      </c>
      <c r="S90" s="219" t="str">
        <f>IF(MASTERprerequisitesMATRIX!N87=1,DYNAMICprerequisites!S$3,IF(MASTERprerequisitesMATRIX!N87=2,DYNAMICprerequisites!S$2,IF(MASTERprerequisitesMATRIX!N87=3,DYNAMICprerequisites!S$1,"")))</f>
        <v/>
      </c>
      <c r="T90" s="219" t="str">
        <f>IF(MASTERprerequisitesMATRIX!O87=1,DYNAMICprerequisites!T$3,IF(MASTERprerequisitesMATRIX!O87=2,DYNAMICprerequisites!T$2,IF(MASTERprerequisitesMATRIX!O87=3,DYNAMICprerequisites!T$1,"")))</f>
        <v/>
      </c>
      <c r="U90" s="219" t="str">
        <f>IF(MASTERprerequisitesMATRIX!P87=1,DYNAMICprerequisites!U$3,IF(MASTERprerequisitesMATRIX!P87=2,DYNAMICprerequisites!U$2,IF(MASTERprerequisitesMATRIX!P87=3,DYNAMICprerequisites!U$1,"")))</f>
        <v/>
      </c>
      <c r="V90" s="219" t="str">
        <f>IF(MASTERprerequisitesMATRIX!Q87=1,DYNAMICprerequisites!V$3,IF(MASTERprerequisitesMATRIX!Q87=2,DYNAMICprerequisites!V$2,IF(MASTERprerequisitesMATRIX!Q87=3,DYNAMICprerequisites!V$1,"")))</f>
        <v/>
      </c>
      <c r="W90" s="219" t="str">
        <f>IF(MASTERprerequisitesMATRIX!R87=1,DYNAMICprerequisites!W$3,IF(MASTERprerequisitesMATRIX!R87=2,DYNAMICprerequisites!W$2,IF(MASTERprerequisitesMATRIX!R87=3,DYNAMICprerequisites!W$1,"")))</f>
        <v/>
      </c>
      <c r="X90" s="219" t="str">
        <f>IF(MASTERprerequisitesMATRIX!S87=1,DYNAMICprerequisites!X$3,IF(MASTERprerequisitesMATRIX!S87=2,DYNAMICprerequisites!X$2,IF(MASTERprerequisitesMATRIX!S87=3,DYNAMICprerequisites!X$1,"")))</f>
        <v/>
      </c>
      <c r="Y90" s="219" t="str">
        <f>IF(MASTERprerequisitesMATRIX!T87=1,DYNAMICprerequisites!Y$3,IF(MASTERprerequisitesMATRIX!T87=2,DYNAMICprerequisites!Y$2,IF(MASTERprerequisitesMATRIX!T87=3,DYNAMICprerequisites!Y$1,"")))</f>
        <v/>
      </c>
      <c r="Z90" s="219" t="str">
        <f>IF(MASTERprerequisitesMATRIX!U87=1,DYNAMICprerequisites!Z$3,IF(MASTERprerequisitesMATRIX!U87=2,DYNAMICprerequisites!Z$2,IF(MASTERprerequisitesMATRIX!U87=3,DYNAMICprerequisites!Z$1,"")))</f>
        <v/>
      </c>
      <c r="AA90" s="219" t="str">
        <f>IF(MASTERprerequisitesMATRIX!V87=1,DYNAMICprerequisites!AA$3,IF(MASTERprerequisitesMATRIX!V87=2,DYNAMICprerequisites!AA$2,IF(MASTERprerequisitesMATRIX!V87=3,DYNAMICprerequisites!AA$1,"")))</f>
        <v/>
      </c>
      <c r="AB90" s="219" t="str">
        <f>IF(MASTERprerequisitesMATRIX!W87=1,DYNAMICprerequisites!AB$3,IF(MASTERprerequisitesMATRIX!W87=2,DYNAMICprerequisites!AB$2,IF(MASTERprerequisitesMATRIX!W87=3,DYNAMICprerequisites!AB$1,"")))</f>
        <v/>
      </c>
      <c r="AC90" s="219" t="str">
        <f>IF(MASTERprerequisitesMATRIX!X87=1,DYNAMICprerequisites!AC$3,IF(MASTERprerequisitesMATRIX!X87=2,DYNAMICprerequisites!AC$2,IF(MASTERprerequisitesMATRIX!X87=3,DYNAMICprerequisites!AC$1,"")))</f>
        <v/>
      </c>
      <c r="AD90" s="219" t="str">
        <f>IF(MASTERprerequisitesMATRIX!Y87=1,DYNAMICprerequisites!AD$3,IF(MASTERprerequisitesMATRIX!Y87=2,DYNAMICprerequisites!AD$2,IF(MASTERprerequisitesMATRIX!Y87=3,DYNAMICprerequisites!AD$1,"")))</f>
        <v/>
      </c>
      <c r="AE90" s="219" t="str">
        <f>IF(MASTERprerequisitesMATRIX!Z87=1,DYNAMICprerequisites!AE$3,IF(MASTERprerequisitesMATRIX!Z87=2,DYNAMICprerequisites!AE$2,IF(MASTERprerequisitesMATRIX!Z87=3,DYNAMICprerequisites!AE$1,"")))</f>
        <v/>
      </c>
      <c r="AF90" s="219" t="str">
        <f>IF(MASTERprerequisitesMATRIX!AA87=1,DYNAMICprerequisites!AF$3,IF(MASTERprerequisitesMATRIX!AA87=2,DYNAMICprerequisites!AF$2,IF(MASTERprerequisitesMATRIX!AA87=3,DYNAMICprerequisites!AF$1,"")))</f>
        <v/>
      </c>
      <c r="AG90" s="219" t="str">
        <f>IF(MASTERprerequisitesMATRIX!AB87=1,DYNAMICprerequisites!AG$3,IF(MASTERprerequisitesMATRIX!AB87=2,DYNAMICprerequisites!AG$2,IF(MASTERprerequisitesMATRIX!AB87=3,DYNAMICprerequisites!AG$1,"")))</f>
        <v/>
      </c>
      <c r="AH90" s="219" t="str">
        <f>IF(MASTERprerequisitesMATRIX!AC87=1,DYNAMICprerequisites!AH$3,IF(MASTERprerequisitesMATRIX!AC87=2,DYNAMICprerequisites!AH$2,IF(MASTERprerequisitesMATRIX!AC87=3,DYNAMICprerequisites!AH$1,"")))</f>
        <v/>
      </c>
      <c r="AI90" s="219" t="str">
        <f>IF(MASTERprerequisitesMATRIX!AD87=1,DYNAMICprerequisites!AI$3,IF(MASTERprerequisitesMATRIX!AD87=2,DYNAMICprerequisites!AI$2,IF(MASTERprerequisitesMATRIX!AD87=3,DYNAMICprerequisites!AI$1,"")))</f>
        <v/>
      </c>
      <c r="AJ90" s="219" t="str">
        <f>IF(MASTERprerequisitesMATRIX!AE87=1,DYNAMICprerequisites!AJ$3,IF(MASTERprerequisitesMATRIX!AE87=2,DYNAMICprerequisites!AJ$2,IF(MASTERprerequisitesMATRIX!AE87=3,DYNAMICprerequisites!AJ$1,"")))</f>
        <v/>
      </c>
      <c r="AK90" s="219" t="str">
        <f>IF(MASTERprerequisitesMATRIX!AF87=1,DYNAMICprerequisites!AK$3,IF(MASTERprerequisitesMATRIX!AF87=2,DYNAMICprerequisites!AK$2,IF(MASTERprerequisitesMATRIX!AF87=3,DYNAMICprerequisites!AK$1,"")))</f>
        <v/>
      </c>
      <c r="AL90" s="219" t="str">
        <f>IF(MASTERprerequisitesMATRIX!AG87=1,DYNAMICprerequisites!AL$3,IF(MASTERprerequisitesMATRIX!AG87=2,DYNAMICprerequisites!AL$2,IF(MASTERprerequisitesMATRIX!AG87=3,DYNAMICprerequisites!AL$1,"")))</f>
        <v/>
      </c>
      <c r="AM90" s="219" t="str">
        <f>IF(MASTERprerequisitesMATRIX!AH87=1,DYNAMICprerequisites!AM$3,IF(MASTERprerequisitesMATRIX!AH87=2,DYNAMICprerequisites!AM$2,IF(MASTERprerequisitesMATRIX!AH87=3,DYNAMICprerequisites!AM$1,"")))</f>
        <v/>
      </c>
      <c r="AN90" s="219" t="str">
        <f>IF(MASTERprerequisitesMATRIX!AI87=1,DYNAMICprerequisites!AN$3,IF(MASTERprerequisitesMATRIX!AI87=2,DYNAMICprerequisites!AN$2,IF(MASTERprerequisitesMATRIX!AI87=3,DYNAMICprerequisites!AN$1,"")))</f>
        <v/>
      </c>
      <c r="AO90" s="219" t="str">
        <f>IF(MASTERprerequisitesMATRIX!AJ87=1,DYNAMICprerequisites!AO$3,IF(MASTERprerequisitesMATRIX!AJ87=2,DYNAMICprerequisites!AO$2,IF(MASTERprerequisitesMATRIX!AJ87=3,DYNAMICprerequisites!AO$1,"")))</f>
        <v/>
      </c>
      <c r="AP90" s="219" t="str">
        <f>IF(MASTERprerequisitesMATRIX!AK87=1,DYNAMICprerequisites!AP$3,IF(MASTERprerequisitesMATRIX!AK87=2,DYNAMICprerequisites!AP$2,IF(MASTERprerequisitesMATRIX!AK87=3,DYNAMICprerequisites!AP$1,"")))</f>
        <v/>
      </c>
      <c r="AQ90" s="219" t="str">
        <f>IF(MASTERprerequisitesMATRIX!AL87=1,DYNAMICprerequisites!AQ$3,IF(MASTERprerequisitesMATRIX!AL87=2,DYNAMICprerequisites!AQ$2,IF(MASTERprerequisitesMATRIX!AL87=3,DYNAMICprerequisites!AQ$1,"")))</f>
        <v/>
      </c>
      <c r="AR90" s="219" t="str">
        <f>IF(MASTERprerequisitesMATRIX!AM87=1,DYNAMICprerequisites!AR$3,IF(MASTERprerequisitesMATRIX!AM87=2,DYNAMICprerequisites!AR$2,IF(MASTERprerequisitesMATRIX!AM87=3,DYNAMICprerequisites!AR$1,"")))</f>
        <v/>
      </c>
      <c r="AS90" s="219" t="str">
        <f>IF(MASTERprerequisitesMATRIX!AN87=1,DYNAMICprerequisites!AS$3,IF(MASTERprerequisitesMATRIX!AN87=2,DYNAMICprerequisites!AS$2,IF(MASTERprerequisitesMATRIX!AN87=3,DYNAMICprerequisites!AS$1,"")))</f>
        <v/>
      </c>
      <c r="AT90" s="219" t="str">
        <f>IF(MASTERprerequisitesMATRIX!AO87=1,DYNAMICprerequisites!AT$3,IF(MASTERprerequisitesMATRIX!AO87=2,DYNAMICprerequisites!AT$2,IF(MASTERprerequisitesMATRIX!AO87=3,DYNAMICprerequisites!AT$1,"")))</f>
        <v/>
      </c>
      <c r="AU90" s="219" t="str">
        <f>IF(MASTERprerequisitesMATRIX!AP87=1,DYNAMICprerequisites!AU$3,IF(MASTERprerequisitesMATRIX!AP87=2,DYNAMICprerequisites!AU$2,IF(MASTERprerequisitesMATRIX!AP87=3,DYNAMICprerequisites!AU$1,"")))</f>
        <v/>
      </c>
      <c r="AV90" s="219" t="str">
        <f>IF(MASTERprerequisitesMATRIX!AQ87=1,DYNAMICprerequisites!AV$3,IF(MASTERprerequisitesMATRIX!AQ87=2,DYNAMICprerequisites!AV$2,IF(MASTERprerequisitesMATRIX!AQ87=3,DYNAMICprerequisites!AV$1,"")))</f>
        <v/>
      </c>
      <c r="AW90" s="219" t="str">
        <f>IF(MASTERprerequisitesMATRIX!AR87=1,DYNAMICprerequisites!AW$3,IF(MASTERprerequisitesMATRIX!AR87=2,DYNAMICprerequisites!AW$2,IF(MASTERprerequisitesMATRIX!AR87=3,DYNAMICprerequisites!AW$1,"")))</f>
        <v/>
      </c>
      <c r="AX90" s="219" t="str">
        <f>IF(MASTERprerequisitesMATRIX!AS87=1,DYNAMICprerequisites!AX$3,IF(MASTERprerequisitesMATRIX!AS87=2,DYNAMICprerequisites!AX$2,IF(MASTERprerequisitesMATRIX!AS87=3,DYNAMICprerequisites!AX$1,"")))</f>
        <v/>
      </c>
      <c r="AY90" s="219" t="str">
        <f>IF(MASTERprerequisitesMATRIX!AT87=1,DYNAMICprerequisites!AY$3,IF(MASTERprerequisitesMATRIX!AT87=2,DYNAMICprerequisites!AY$2,IF(MASTERprerequisitesMATRIX!AT87=3,DYNAMICprerequisites!AY$1,"")))</f>
        <v/>
      </c>
      <c r="AZ90" s="219" t="str">
        <f>IF(MASTERprerequisitesMATRIX!AU87=1,DYNAMICprerequisites!AZ$3,IF(MASTERprerequisitesMATRIX!AU87=2,DYNAMICprerequisites!AZ$2,IF(MASTERprerequisitesMATRIX!AU87=3,DYNAMICprerequisites!AZ$1,"")))</f>
        <v/>
      </c>
      <c r="BA90" s="219" t="str">
        <f>IF(MASTERprerequisitesMATRIX!AV87=1,DYNAMICprerequisites!BA$3,IF(MASTERprerequisitesMATRIX!AV87=2,DYNAMICprerequisites!BA$2,IF(MASTERprerequisitesMATRIX!AV87=3,DYNAMICprerequisites!BA$1,"")))</f>
        <v/>
      </c>
      <c r="BB90" s="219" t="str">
        <f>IF(MASTERprerequisitesMATRIX!AW87=1,DYNAMICprerequisites!BB$3,IF(MASTERprerequisitesMATRIX!AW87=2,DYNAMICprerequisites!BB$2,IF(MASTERprerequisitesMATRIX!AW87=3,DYNAMICprerequisites!BB$1,"")))</f>
        <v/>
      </c>
      <c r="BC90" s="219" t="str">
        <f>IF(MASTERprerequisitesMATRIX!AX87=1,DYNAMICprerequisites!BC$3,IF(MASTERprerequisitesMATRIX!AX87=2,DYNAMICprerequisites!BC$2,IF(MASTERprerequisitesMATRIX!AX87=3,DYNAMICprerequisites!BC$1,"")))</f>
        <v/>
      </c>
      <c r="BD90" s="219" t="str">
        <f>IF(MASTERprerequisitesMATRIX!AY87=1,DYNAMICprerequisites!BD$3,IF(MASTERprerequisitesMATRIX!AY87=2,DYNAMICprerequisites!BD$2,IF(MASTERprerequisitesMATRIX!AY87=3,DYNAMICprerequisites!BD$1,"")))</f>
        <v/>
      </c>
      <c r="BE90" s="219" t="str">
        <f>IF(MASTERprerequisitesMATRIX!AZ87=1,DYNAMICprerequisites!BE$3,IF(MASTERprerequisitesMATRIX!AZ87=2,DYNAMICprerequisites!BE$2,IF(MASTERprerequisitesMATRIX!AZ87=3,DYNAMICprerequisites!BE$1,"")))</f>
        <v/>
      </c>
      <c r="BF90" s="219" t="str">
        <f>IF(MASTERprerequisitesMATRIX!BA87=1,DYNAMICprerequisites!BF$3,IF(MASTERprerequisitesMATRIX!BA87=2,DYNAMICprerequisites!BF$2,IF(MASTERprerequisitesMATRIX!BA87=3,DYNAMICprerequisites!BF$1,"")))</f>
        <v/>
      </c>
      <c r="BG90" s="219" t="str">
        <f>IF(MASTERprerequisitesMATRIX!BB87=1,DYNAMICprerequisites!BG$3,IF(MASTERprerequisitesMATRIX!BB87=2,DYNAMICprerequisites!BG$2,IF(MASTERprerequisitesMATRIX!BB87=3,DYNAMICprerequisites!BG$1,"")))</f>
        <v/>
      </c>
      <c r="BH90" s="219" t="str">
        <f>IF(MASTERprerequisitesMATRIX!BC87=1,DYNAMICprerequisites!BH$3,IF(MASTERprerequisitesMATRIX!BC87=2,DYNAMICprerequisites!BH$2,IF(MASTERprerequisitesMATRIX!BC87=3,DYNAMICprerequisites!BH$1,"")))</f>
        <v/>
      </c>
      <c r="BI90" s="219" t="str">
        <f>IF(MASTERprerequisitesMATRIX!BD87=1,DYNAMICprerequisites!BI$3,IF(MASTERprerequisitesMATRIX!BD87=2,DYNAMICprerequisites!BI$2,IF(MASTERprerequisitesMATRIX!BD87=3,DYNAMICprerequisites!BI$1,"")))</f>
        <v/>
      </c>
      <c r="BJ90" s="219" t="str">
        <f>IF(MASTERprerequisitesMATRIX!BE87=1,DYNAMICprerequisites!BJ$3,IF(MASTERprerequisitesMATRIX!BE87=2,DYNAMICprerequisites!BJ$2,IF(MASTERprerequisitesMATRIX!BE87=3,DYNAMICprerequisites!BJ$1,"")))</f>
        <v/>
      </c>
      <c r="BK90" s="219" t="str">
        <f>IF(MASTERprerequisitesMATRIX!BF87=1,DYNAMICprerequisites!BK$3,IF(MASTERprerequisitesMATRIX!BF87=2,DYNAMICprerequisites!BK$2,IF(MASTERprerequisitesMATRIX!BF87=3,DYNAMICprerequisites!BK$1,"")))</f>
        <v/>
      </c>
      <c r="BL90" s="219" t="str">
        <f>IF(MASTERprerequisitesMATRIX!BG87=1,DYNAMICprerequisites!BL$3,IF(MASTERprerequisitesMATRIX!BG87=2,DYNAMICprerequisites!BL$2,IF(MASTERprerequisitesMATRIX!BG87=3,DYNAMICprerequisites!BL$1,"")))</f>
        <v/>
      </c>
      <c r="BM90" s="219" t="str">
        <f>IF(MASTERprerequisitesMATRIX!BH87=1,DYNAMICprerequisites!BM$3,IF(MASTERprerequisitesMATRIX!BH87=2,DYNAMICprerequisites!BM$2,IF(MASTERprerequisitesMATRIX!BH87=3,DYNAMICprerequisites!BM$1,"")))</f>
        <v/>
      </c>
      <c r="BN90" s="219" t="str">
        <f>IF(MASTERprerequisitesMATRIX!BI87=1,DYNAMICprerequisites!BN$3,IF(MASTERprerequisitesMATRIX!BI87=2,DYNAMICprerequisites!BN$2,IF(MASTERprerequisitesMATRIX!BI87=3,DYNAMICprerequisites!BN$1,"")))</f>
        <v/>
      </c>
      <c r="BO90" s="219" t="str">
        <f>IF(MASTERprerequisitesMATRIX!BJ87=1,DYNAMICprerequisites!BO$3,IF(MASTERprerequisitesMATRIX!BJ87=2,DYNAMICprerequisites!BO$2,IF(MASTERprerequisitesMATRIX!BJ87=3,DYNAMICprerequisites!BO$1,"")))</f>
        <v/>
      </c>
      <c r="BP90" s="219" t="str">
        <f>IF(MASTERprerequisitesMATRIX!BK87=1,DYNAMICprerequisites!BP$3,IF(MASTERprerequisitesMATRIX!BK87=2,DYNAMICprerequisites!BP$2,IF(MASTERprerequisitesMATRIX!BK87=3,DYNAMICprerequisites!BP$1,"")))</f>
        <v/>
      </c>
      <c r="BQ90" s="219" t="str">
        <f>IF(MASTERprerequisitesMATRIX!BL87=1,DYNAMICprerequisites!BQ$3,IF(MASTERprerequisitesMATRIX!BL87=2,DYNAMICprerequisites!BQ$2,IF(MASTERprerequisitesMATRIX!BL87=3,DYNAMICprerequisites!BQ$1,"")))</f>
        <v/>
      </c>
      <c r="BR90" s="219" t="str">
        <f>IF(MASTERprerequisitesMATRIX!BM87=1,DYNAMICprerequisites!BR$3,IF(MASTERprerequisitesMATRIX!BM87=2,DYNAMICprerequisites!BR$2,IF(MASTERprerequisitesMATRIX!BM87=3,DYNAMICprerequisites!BR$1,"")))</f>
        <v/>
      </c>
      <c r="BS90" s="219" t="str">
        <f>IF(MASTERprerequisitesMATRIX!BN87=1,DYNAMICprerequisites!BS$3,IF(MASTERprerequisitesMATRIX!BN87=2,DYNAMICprerequisites!BS$2,IF(MASTERprerequisitesMATRIX!BN87=3,DYNAMICprerequisites!BS$1,"")))</f>
        <v/>
      </c>
      <c r="BT90" s="219" t="str">
        <f>IF(MASTERprerequisitesMATRIX!BO87=1,DYNAMICprerequisites!BT$3,IF(MASTERprerequisitesMATRIX!BO87=2,DYNAMICprerequisites!BT$2,IF(MASTERprerequisitesMATRIX!BO87=3,DYNAMICprerequisites!BT$1,"")))</f>
        <v/>
      </c>
      <c r="BU90" s="219" t="str">
        <f>IF(MASTERprerequisitesMATRIX!BP87=1,DYNAMICprerequisites!BU$3,IF(MASTERprerequisitesMATRIX!BP87=2,DYNAMICprerequisites!BU$2,IF(MASTERprerequisitesMATRIX!BP87=3,DYNAMICprerequisites!BU$1,"")))</f>
        <v/>
      </c>
      <c r="BV90" s="219" t="str">
        <f>IF(MASTERprerequisitesMATRIX!BQ87=1,DYNAMICprerequisites!BV$3,IF(MASTERprerequisitesMATRIX!BQ87=2,DYNAMICprerequisites!BV$2,IF(MASTERprerequisitesMATRIX!BQ87=3,DYNAMICprerequisites!BV$1,"")))</f>
        <v/>
      </c>
      <c r="BW90" s="219" t="str">
        <f>IF(MASTERprerequisitesMATRIX!BR87=1,DYNAMICprerequisites!BW$3,IF(MASTERprerequisitesMATRIX!BR87=2,DYNAMICprerequisites!BW$2,IF(MASTERprerequisitesMATRIX!BR87=3,DYNAMICprerequisites!BW$1,"")))</f>
        <v/>
      </c>
      <c r="BX90" s="219" t="str">
        <f>IF(MASTERprerequisitesMATRIX!BS87=1,DYNAMICprerequisites!BX$3,IF(MASTERprerequisitesMATRIX!BS87=2,DYNAMICprerequisites!BX$2,IF(MASTERprerequisitesMATRIX!BS87=3,DYNAMICprerequisites!BX$1,"")))</f>
        <v/>
      </c>
      <c r="BY90" s="219" t="str">
        <f>IF(MASTERprerequisitesMATRIX!BT87=1,DYNAMICprerequisites!BY$3,IF(MASTERprerequisitesMATRIX!BT87=2,DYNAMICprerequisites!BY$2,IF(MASTERprerequisitesMATRIX!BT87=3,DYNAMICprerequisites!BY$1,"")))</f>
        <v/>
      </c>
      <c r="BZ90" s="219" t="str">
        <f>IF(MASTERprerequisitesMATRIX!BU87=1,DYNAMICprerequisites!BZ$3,IF(MASTERprerequisitesMATRIX!BU87=2,DYNAMICprerequisites!BZ$2,IF(MASTERprerequisitesMATRIX!BU87=3,DYNAMICprerequisites!BZ$1,"")))</f>
        <v/>
      </c>
      <c r="CA90" s="219"/>
      <c r="CB90" s="219"/>
      <c r="CC90" s="219"/>
      <c r="CD90" s="219"/>
      <c r="CE90" s="219"/>
      <c r="CF90" s="219"/>
      <c r="CG90" s="219"/>
      <c r="CH90" s="219"/>
      <c r="CI90" s="219"/>
      <c r="CJ90" s="219"/>
      <c r="CK90" s="219"/>
      <c r="CL90" s="219"/>
      <c r="CM90" s="219"/>
      <c r="CN90" s="219"/>
      <c r="CO90" s="219"/>
      <c r="CP90" s="219"/>
      <c r="CQ90" s="219"/>
      <c r="CR90" s="219"/>
      <c r="CS90" s="219"/>
      <c r="CT90" s="219"/>
      <c r="CU90" s="219"/>
      <c r="CV90" s="219"/>
      <c r="CW90" s="219"/>
      <c r="CX90" s="219"/>
      <c r="CY90" s="219"/>
      <c r="CZ90" s="219"/>
      <c r="DA90" s="219"/>
      <c r="DB90" s="219"/>
      <c r="DC90" s="219"/>
      <c r="DD90" s="219"/>
      <c r="DE90" s="219"/>
      <c r="DF90" s="219"/>
      <c r="DG90" s="219"/>
      <c r="DH90" s="219"/>
      <c r="DI90" s="219"/>
      <c r="DJ90" s="219"/>
      <c r="DK90" s="219"/>
      <c r="DL90" s="219"/>
      <c r="DM90" s="219"/>
      <c r="DN90" s="219"/>
      <c r="DO90" s="219"/>
      <c r="DP90" s="219"/>
      <c r="DQ90" s="219"/>
      <c r="DR90" s="219"/>
      <c r="DS90" s="219"/>
      <c r="DT90" s="219"/>
      <c r="DU90" s="219"/>
      <c r="DV90" s="219"/>
      <c r="DW90" s="219"/>
      <c r="DX90" s="219"/>
      <c r="DY90" s="219"/>
      <c r="DZ90" s="219"/>
      <c r="EA90" s="219"/>
      <c r="EB90" s="219"/>
      <c r="EC90" s="219"/>
      <c r="ED90" s="219"/>
      <c r="EE90" s="219"/>
      <c r="EF90" s="219"/>
      <c r="EG90" s="219"/>
      <c r="EH90" s="219"/>
      <c r="EI90" s="219"/>
      <c r="EJ90" s="219"/>
      <c r="EK90" s="219"/>
      <c r="EL90" s="219"/>
      <c r="EM90" s="219"/>
      <c r="EN90" s="219"/>
      <c r="EO90" s="219"/>
      <c r="EP90" s="219"/>
      <c r="EQ90" s="219"/>
      <c r="ER90" s="219"/>
      <c r="ES90" s="219"/>
      <c r="ET90" s="219"/>
      <c r="EU90" s="219"/>
      <c r="EV90" s="219"/>
      <c r="EW90" s="219"/>
      <c r="EX90" s="219"/>
      <c r="EY90" s="219"/>
      <c r="EZ90" s="219"/>
      <c r="FA90" s="219"/>
      <c r="FB90" s="219"/>
      <c r="FC90" s="219"/>
      <c r="FD90" s="219"/>
      <c r="FE90" s="219"/>
      <c r="FF90" s="219"/>
      <c r="FG90" s="219"/>
      <c r="FH90" s="219"/>
      <c r="FI90" s="219"/>
      <c r="FJ90" s="219"/>
      <c r="FK90" s="219"/>
      <c r="FL90" s="219"/>
      <c r="FM90" s="219"/>
      <c r="FN90" s="219"/>
      <c r="FO90" s="219"/>
      <c r="FP90" s="219"/>
      <c r="FQ90" s="219"/>
      <c r="FR90" s="219"/>
      <c r="FS90" s="219"/>
      <c r="FT90" s="219"/>
      <c r="FU90" s="219"/>
      <c r="FV90" s="219"/>
      <c r="FW90" s="219"/>
      <c r="FX90" s="219"/>
      <c r="FY90" s="219"/>
      <c r="FZ90" s="219"/>
      <c r="GA90" s="219"/>
      <c r="GB90" s="219"/>
      <c r="GC90" s="219"/>
      <c r="GD90" s="219"/>
      <c r="GE90" s="219"/>
      <c r="GF90" s="219"/>
      <c r="GG90" s="219"/>
      <c r="GH90" s="219"/>
      <c r="GI90" s="219"/>
      <c r="GJ90" s="219"/>
      <c r="GK90" s="219"/>
      <c r="GL90" s="219"/>
      <c r="GM90" s="219"/>
      <c r="GN90" s="219"/>
      <c r="GO90" s="219"/>
      <c r="GP90" s="219"/>
      <c r="GQ90" s="219"/>
      <c r="GR90" s="219"/>
      <c r="GS90" s="219"/>
      <c r="GT90" s="219"/>
      <c r="GU90" s="219"/>
      <c r="GV90" s="219"/>
      <c r="GW90" s="219"/>
      <c r="GX90" s="219"/>
      <c r="GY90" s="219"/>
      <c r="GZ90" s="219"/>
      <c r="HA90" s="219"/>
      <c r="HB90" s="219"/>
      <c r="HC90" s="219"/>
      <c r="HD90" s="219"/>
      <c r="HE90" s="219"/>
      <c r="HF90" s="219"/>
      <c r="HG90" s="219"/>
      <c r="HH90" s="219"/>
      <c r="HI90" s="219"/>
      <c r="HJ90" s="219"/>
      <c r="HK90" s="219"/>
      <c r="HL90" s="219"/>
      <c r="HM90" s="219"/>
      <c r="HN90" s="219"/>
      <c r="HO90" s="219"/>
      <c r="HP90" s="219"/>
      <c r="HQ90" s="219"/>
      <c r="HR90" s="219"/>
      <c r="HS90" s="219"/>
      <c r="HT90" s="219"/>
      <c r="HU90" s="219"/>
      <c r="HV90" s="219"/>
      <c r="HW90" s="219"/>
      <c r="HX90" s="219"/>
      <c r="HY90" s="219"/>
      <c r="HZ90" s="219"/>
      <c r="IA90" s="219"/>
      <c r="IB90" s="219"/>
      <c r="IC90" s="219"/>
      <c r="ID90" s="219"/>
      <c r="IE90" s="219"/>
      <c r="IF90" s="219"/>
      <c r="IG90" s="219"/>
      <c r="IH90" s="219"/>
      <c r="II90" s="219"/>
      <c r="IJ90" s="219"/>
      <c r="IK90" s="219"/>
      <c r="IL90" s="219"/>
      <c r="IM90" s="219"/>
      <c r="IN90" s="219"/>
      <c r="IO90" s="219"/>
      <c r="IP90" s="219"/>
      <c r="IQ90" s="219"/>
      <c r="IR90" s="219"/>
      <c r="IS90" s="219"/>
      <c r="IT90" s="219"/>
      <c r="IU90" s="219"/>
      <c r="IV90" s="219"/>
      <c r="IW90" s="219"/>
      <c r="IX90" s="219"/>
      <c r="IY90" s="219"/>
      <c r="IZ90" s="219"/>
      <c r="JA90" s="219"/>
      <c r="JB90" s="219"/>
      <c r="JC90" s="219"/>
      <c r="JD90" s="219"/>
      <c r="JE90" s="219"/>
      <c r="JF90" s="219"/>
      <c r="JG90" s="219"/>
      <c r="JH90" s="219"/>
      <c r="JI90" s="219"/>
      <c r="JJ90" s="219"/>
      <c r="JK90" s="219"/>
      <c r="JL90" s="219"/>
      <c r="JM90" s="219"/>
      <c r="JN90" s="219"/>
      <c r="JO90" s="219"/>
      <c r="JP90" s="219"/>
      <c r="JQ90" s="219"/>
      <c r="JR90" s="219"/>
      <c r="JS90" s="219"/>
      <c r="JT90" s="219"/>
      <c r="JU90" s="219"/>
      <c r="JV90" s="219"/>
      <c r="JW90" s="219"/>
      <c r="JX90" s="219"/>
      <c r="JY90" s="219"/>
      <c r="JZ90" s="219"/>
      <c r="KA90" s="219"/>
      <c r="KB90" s="219"/>
      <c r="KC90" s="219"/>
      <c r="KD90" s="219"/>
      <c r="KE90" s="219"/>
      <c r="KF90" s="219"/>
      <c r="KG90" s="219"/>
      <c r="KH90" s="219"/>
      <c r="KI90" s="219"/>
      <c r="KJ90" s="219"/>
      <c r="KK90" s="219"/>
      <c r="KL90" s="219"/>
      <c r="KM90" s="219"/>
      <c r="KN90" s="219"/>
      <c r="KO90" s="219"/>
      <c r="KP90" s="219"/>
      <c r="KQ90" s="219"/>
      <c r="KR90" s="219"/>
      <c r="KS90" s="219"/>
      <c r="KT90" s="219"/>
      <c r="KU90" s="219"/>
      <c r="KV90" s="219"/>
      <c r="KW90" s="219"/>
      <c r="KX90" s="219"/>
      <c r="KY90" s="219"/>
      <c r="KZ90" s="219"/>
      <c r="LA90" s="219"/>
      <c r="LB90" s="219"/>
      <c r="LC90" s="219"/>
      <c r="LD90" s="219"/>
      <c r="LE90" s="219"/>
    </row>
    <row r="91" spans="1:317" x14ac:dyDescent="0.25">
      <c r="A91" s="214" t="str">
        <f t="shared" si="13"/>
        <v>MGT 351</v>
      </c>
      <c r="B91" s="214" t="str">
        <f t="shared" si="14"/>
        <v>N/A</v>
      </c>
      <c r="C91" s="214" t="str">
        <f t="shared" si="15"/>
        <v>Risk Management</v>
      </c>
      <c r="D91" s="214" t="str">
        <f t="shared" si="16"/>
        <v>None</v>
      </c>
      <c r="E91" s="214" t="str">
        <f t="shared" si="17"/>
        <v/>
      </c>
      <c r="F91" s="211" t="str">
        <f>MASTERprerequisitesMATRIX!A88</f>
        <v>MGT 351</v>
      </c>
      <c r="G91" s="211" t="str">
        <f>MASTERprerequisitesMATRIX!B88</f>
        <v>N/A</v>
      </c>
      <c r="H91" s="211" t="str">
        <f>MASTERprerequisitesMATRIX!C88</f>
        <v>Risk Management</v>
      </c>
      <c r="I91" s="211" t="str">
        <f>MASTERprerequisitesMATRIX!D88</f>
        <v>None</v>
      </c>
      <c r="J91" s="218" t="str">
        <f>IF(MASTERprerequisitesMATRIX!E88=1,DYNAMICprerequisites!J$3,IF(MASTERprerequisitesMATRIX!E88=2,DYNAMICprerequisites!J$2,IF(MASTERprerequisitesMATRIX!E88=3,DYNAMICprerequisites!J$1,"")))</f>
        <v/>
      </c>
      <c r="K91" s="219" t="str">
        <f>IF(MASTERprerequisitesMATRIX!F88=1,DYNAMICprerequisites!K$3,IF(MASTERprerequisitesMATRIX!F88=2,DYNAMICprerequisites!K$2,IF(MASTERprerequisitesMATRIX!F88=3,DYNAMICprerequisites!K$1,"")))</f>
        <v/>
      </c>
      <c r="L91" s="219" t="str">
        <f>IF(MASTERprerequisitesMATRIX!G88=1,DYNAMICprerequisites!L$3,IF(MASTERprerequisitesMATRIX!G88=2,DYNAMICprerequisites!L$2,IF(MASTERprerequisitesMATRIX!G88=3,DYNAMICprerequisites!L$1,"")))</f>
        <v/>
      </c>
      <c r="M91" s="219" t="str">
        <f>IF(MASTERprerequisitesMATRIX!H88=1,DYNAMICprerequisites!M$3,IF(MASTERprerequisitesMATRIX!H88=2,DYNAMICprerequisites!M$2,IF(MASTERprerequisitesMATRIX!H88=3,DYNAMICprerequisites!M$1,"")))</f>
        <v/>
      </c>
      <c r="N91" s="219" t="str">
        <f>IF(MASTERprerequisitesMATRIX!I88=1,DYNAMICprerequisites!N$3,IF(MASTERprerequisitesMATRIX!I88=2,DYNAMICprerequisites!N$2,IF(MASTERprerequisitesMATRIX!I88=3,DYNAMICprerequisites!N$1,"")))</f>
        <v/>
      </c>
      <c r="O91" s="219" t="str">
        <f>IF(MASTERprerequisitesMATRIX!J88=1,DYNAMICprerequisites!O$3,IF(MASTERprerequisitesMATRIX!J88=2,DYNAMICprerequisites!O$2,IF(MASTERprerequisitesMATRIX!J88=3,DYNAMICprerequisites!O$1,"")))</f>
        <v/>
      </c>
      <c r="P91" s="219" t="str">
        <f>IF(MASTERprerequisitesMATRIX!K88=1,DYNAMICprerequisites!P$3,IF(MASTERprerequisitesMATRIX!K88=2,DYNAMICprerequisites!P$2,IF(MASTERprerequisitesMATRIX!K88=3,DYNAMICprerequisites!P$1,"")))</f>
        <v/>
      </c>
      <c r="Q91" s="219" t="str">
        <f>IF(MASTERprerequisitesMATRIX!L88=1,DYNAMICprerequisites!Q$3,IF(MASTERprerequisitesMATRIX!L88=2,DYNAMICprerequisites!Q$2,IF(MASTERprerequisitesMATRIX!L88=3,DYNAMICprerequisites!Q$1,"")))</f>
        <v/>
      </c>
      <c r="R91" s="219" t="str">
        <f>IF(MASTERprerequisitesMATRIX!M88=1,DYNAMICprerequisites!R$3,IF(MASTERprerequisitesMATRIX!M88=2,DYNAMICprerequisites!R$2,IF(MASTERprerequisitesMATRIX!M88=3,DYNAMICprerequisites!R$1,"")))</f>
        <v/>
      </c>
      <c r="S91" s="219" t="str">
        <f>IF(MASTERprerequisitesMATRIX!N88=1,DYNAMICprerequisites!S$3,IF(MASTERprerequisitesMATRIX!N88=2,DYNAMICprerequisites!S$2,IF(MASTERprerequisitesMATRIX!N88=3,DYNAMICprerequisites!S$1,"")))</f>
        <v/>
      </c>
      <c r="T91" s="219" t="str">
        <f>IF(MASTERprerequisitesMATRIX!O88=1,DYNAMICprerequisites!T$3,IF(MASTERprerequisitesMATRIX!O88=2,DYNAMICprerequisites!T$2,IF(MASTERprerequisitesMATRIX!O88=3,DYNAMICprerequisites!T$1,"")))</f>
        <v/>
      </c>
      <c r="U91" s="219" t="str">
        <f>IF(MASTERprerequisitesMATRIX!P88=1,DYNAMICprerequisites!U$3,IF(MASTERprerequisitesMATRIX!P88=2,DYNAMICprerequisites!U$2,IF(MASTERprerequisitesMATRIX!P88=3,DYNAMICprerequisites!U$1,"")))</f>
        <v/>
      </c>
      <c r="V91" s="219" t="str">
        <f>IF(MASTERprerequisitesMATRIX!Q88=1,DYNAMICprerequisites!V$3,IF(MASTERprerequisitesMATRIX!Q88=2,DYNAMICprerequisites!V$2,IF(MASTERprerequisitesMATRIX!Q88=3,DYNAMICprerequisites!V$1,"")))</f>
        <v/>
      </c>
      <c r="W91" s="219" t="str">
        <f>IF(MASTERprerequisitesMATRIX!R88=1,DYNAMICprerequisites!W$3,IF(MASTERprerequisitesMATRIX!R88=2,DYNAMICprerequisites!W$2,IF(MASTERprerequisitesMATRIX!R88=3,DYNAMICprerequisites!W$1,"")))</f>
        <v/>
      </c>
      <c r="X91" s="219" t="str">
        <f>IF(MASTERprerequisitesMATRIX!S88=1,DYNAMICprerequisites!X$3,IF(MASTERprerequisitesMATRIX!S88=2,DYNAMICprerequisites!X$2,IF(MASTERprerequisitesMATRIX!S88=3,DYNAMICprerequisites!X$1,"")))</f>
        <v/>
      </c>
      <c r="Y91" s="219" t="str">
        <f>IF(MASTERprerequisitesMATRIX!T88=1,DYNAMICprerequisites!Y$3,IF(MASTERprerequisitesMATRIX!T88=2,DYNAMICprerequisites!Y$2,IF(MASTERprerequisitesMATRIX!T88=3,DYNAMICprerequisites!Y$1,"")))</f>
        <v/>
      </c>
      <c r="Z91" s="219" t="str">
        <f>IF(MASTERprerequisitesMATRIX!U88=1,DYNAMICprerequisites!Z$3,IF(MASTERprerequisitesMATRIX!U88=2,DYNAMICprerequisites!Z$2,IF(MASTERprerequisitesMATRIX!U88=3,DYNAMICprerequisites!Z$1,"")))</f>
        <v/>
      </c>
      <c r="AA91" s="219" t="str">
        <f>IF(MASTERprerequisitesMATRIX!V88=1,DYNAMICprerequisites!AA$3,IF(MASTERprerequisitesMATRIX!V88=2,DYNAMICprerequisites!AA$2,IF(MASTERprerequisitesMATRIX!V88=3,DYNAMICprerequisites!AA$1,"")))</f>
        <v/>
      </c>
      <c r="AB91" s="219" t="str">
        <f>IF(MASTERprerequisitesMATRIX!W88=1,DYNAMICprerequisites!AB$3,IF(MASTERprerequisitesMATRIX!W88=2,DYNAMICprerequisites!AB$2,IF(MASTERprerequisitesMATRIX!W88=3,DYNAMICprerequisites!AB$1,"")))</f>
        <v/>
      </c>
      <c r="AC91" s="219" t="str">
        <f>IF(MASTERprerequisitesMATRIX!X88=1,DYNAMICprerequisites!AC$3,IF(MASTERprerequisitesMATRIX!X88=2,DYNAMICprerequisites!AC$2,IF(MASTERprerequisitesMATRIX!X88=3,DYNAMICprerequisites!AC$1,"")))</f>
        <v/>
      </c>
      <c r="AD91" s="219" t="str">
        <f>IF(MASTERprerequisitesMATRIX!Y88=1,DYNAMICprerequisites!AD$3,IF(MASTERprerequisitesMATRIX!Y88=2,DYNAMICprerequisites!AD$2,IF(MASTERprerequisitesMATRIX!Y88=3,DYNAMICprerequisites!AD$1,"")))</f>
        <v/>
      </c>
      <c r="AE91" s="219" t="str">
        <f>IF(MASTERprerequisitesMATRIX!Z88=1,DYNAMICprerequisites!AE$3,IF(MASTERprerequisitesMATRIX!Z88=2,DYNAMICprerequisites!AE$2,IF(MASTERprerequisitesMATRIX!Z88=3,DYNAMICprerequisites!AE$1,"")))</f>
        <v/>
      </c>
      <c r="AF91" s="219" t="str">
        <f>IF(MASTERprerequisitesMATRIX!AA88=1,DYNAMICprerequisites!AF$3,IF(MASTERprerequisitesMATRIX!AA88=2,DYNAMICprerequisites!AF$2,IF(MASTERprerequisitesMATRIX!AA88=3,DYNAMICprerequisites!AF$1,"")))</f>
        <v/>
      </c>
      <c r="AG91" s="219" t="str">
        <f>IF(MASTERprerequisitesMATRIX!AB88=1,DYNAMICprerequisites!AG$3,IF(MASTERprerequisitesMATRIX!AB88=2,DYNAMICprerequisites!AG$2,IF(MASTERprerequisitesMATRIX!AB88=3,DYNAMICprerequisites!AG$1,"")))</f>
        <v/>
      </c>
      <c r="AH91" s="219" t="str">
        <f>IF(MASTERprerequisitesMATRIX!AC88=1,DYNAMICprerequisites!AH$3,IF(MASTERprerequisitesMATRIX!AC88=2,DYNAMICprerequisites!AH$2,IF(MASTERprerequisitesMATRIX!AC88=3,DYNAMICprerequisites!AH$1,"")))</f>
        <v/>
      </c>
      <c r="AI91" s="219" t="str">
        <f>IF(MASTERprerequisitesMATRIX!AD88=1,DYNAMICprerequisites!AI$3,IF(MASTERprerequisitesMATRIX!AD88=2,DYNAMICprerequisites!AI$2,IF(MASTERprerequisitesMATRIX!AD88=3,DYNAMICprerequisites!AI$1,"")))</f>
        <v/>
      </c>
      <c r="AJ91" s="219" t="str">
        <f>IF(MASTERprerequisitesMATRIX!AE88=1,DYNAMICprerequisites!AJ$3,IF(MASTERprerequisitesMATRIX!AE88=2,DYNAMICprerequisites!AJ$2,IF(MASTERprerequisitesMATRIX!AE88=3,DYNAMICprerequisites!AJ$1,"")))</f>
        <v/>
      </c>
      <c r="AK91" s="219" t="str">
        <f>IF(MASTERprerequisitesMATRIX!AF88=1,DYNAMICprerequisites!AK$3,IF(MASTERprerequisitesMATRIX!AF88=2,DYNAMICprerequisites!AK$2,IF(MASTERprerequisitesMATRIX!AF88=3,DYNAMICprerequisites!AK$1,"")))</f>
        <v/>
      </c>
      <c r="AL91" s="219" t="str">
        <f>IF(MASTERprerequisitesMATRIX!AG88=1,DYNAMICprerequisites!AL$3,IF(MASTERprerequisitesMATRIX!AG88=2,DYNAMICprerequisites!AL$2,IF(MASTERprerequisitesMATRIX!AG88=3,DYNAMICprerequisites!AL$1,"")))</f>
        <v/>
      </c>
      <c r="AM91" s="219" t="str">
        <f>IF(MASTERprerequisitesMATRIX!AH88=1,DYNAMICprerequisites!AM$3,IF(MASTERprerequisitesMATRIX!AH88=2,DYNAMICprerequisites!AM$2,IF(MASTERprerequisitesMATRIX!AH88=3,DYNAMICprerequisites!AM$1,"")))</f>
        <v/>
      </c>
      <c r="AN91" s="219" t="str">
        <f>IF(MASTERprerequisitesMATRIX!AI88=1,DYNAMICprerequisites!AN$3,IF(MASTERprerequisitesMATRIX!AI88=2,DYNAMICprerequisites!AN$2,IF(MASTERprerequisitesMATRIX!AI88=3,DYNAMICprerequisites!AN$1,"")))</f>
        <v/>
      </c>
      <c r="AO91" s="219" t="str">
        <f>IF(MASTERprerequisitesMATRIX!AJ88=1,DYNAMICprerequisites!AO$3,IF(MASTERprerequisitesMATRIX!AJ88=2,DYNAMICprerequisites!AO$2,IF(MASTERprerequisitesMATRIX!AJ88=3,DYNAMICprerequisites!AO$1,"")))</f>
        <v/>
      </c>
      <c r="AP91" s="219" t="str">
        <f>IF(MASTERprerequisitesMATRIX!AK88=1,DYNAMICprerequisites!AP$3,IF(MASTERprerequisitesMATRIX!AK88=2,DYNAMICprerequisites!AP$2,IF(MASTERprerequisitesMATRIX!AK88=3,DYNAMICprerequisites!AP$1,"")))</f>
        <v/>
      </c>
      <c r="AQ91" s="219" t="str">
        <f>IF(MASTERprerequisitesMATRIX!AL88=1,DYNAMICprerequisites!AQ$3,IF(MASTERprerequisitesMATRIX!AL88=2,DYNAMICprerequisites!AQ$2,IF(MASTERprerequisitesMATRIX!AL88=3,DYNAMICprerequisites!AQ$1,"")))</f>
        <v/>
      </c>
      <c r="AR91" s="219" t="str">
        <f>IF(MASTERprerequisitesMATRIX!AM88=1,DYNAMICprerequisites!AR$3,IF(MASTERprerequisitesMATRIX!AM88=2,DYNAMICprerequisites!AR$2,IF(MASTERprerequisitesMATRIX!AM88=3,DYNAMICprerequisites!AR$1,"")))</f>
        <v/>
      </c>
      <c r="AS91" s="219" t="str">
        <f>IF(MASTERprerequisitesMATRIX!AN88=1,DYNAMICprerequisites!AS$3,IF(MASTERprerequisitesMATRIX!AN88=2,DYNAMICprerequisites!AS$2,IF(MASTERprerequisitesMATRIX!AN88=3,DYNAMICprerequisites!AS$1,"")))</f>
        <v/>
      </c>
      <c r="AT91" s="219" t="str">
        <f>IF(MASTERprerequisitesMATRIX!AO88=1,DYNAMICprerequisites!AT$3,IF(MASTERprerequisitesMATRIX!AO88=2,DYNAMICprerequisites!AT$2,IF(MASTERprerequisitesMATRIX!AO88=3,DYNAMICprerequisites!AT$1,"")))</f>
        <v/>
      </c>
      <c r="AU91" s="219" t="str">
        <f>IF(MASTERprerequisitesMATRIX!AP88=1,DYNAMICprerequisites!AU$3,IF(MASTERprerequisitesMATRIX!AP88=2,DYNAMICprerequisites!AU$2,IF(MASTERprerequisitesMATRIX!AP88=3,DYNAMICprerequisites!AU$1,"")))</f>
        <v/>
      </c>
      <c r="AV91" s="219" t="str">
        <f>IF(MASTERprerequisitesMATRIX!AQ88=1,DYNAMICprerequisites!AV$3,IF(MASTERprerequisitesMATRIX!AQ88=2,DYNAMICprerequisites!AV$2,IF(MASTERprerequisitesMATRIX!AQ88=3,DYNAMICprerequisites!AV$1,"")))</f>
        <v/>
      </c>
      <c r="AW91" s="219" t="str">
        <f>IF(MASTERprerequisitesMATRIX!AR88=1,DYNAMICprerequisites!AW$3,IF(MASTERprerequisitesMATRIX!AR88=2,DYNAMICprerequisites!AW$2,IF(MASTERprerequisitesMATRIX!AR88=3,DYNAMICprerequisites!AW$1,"")))</f>
        <v/>
      </c>
      <c r="AX91" s="219" t="str">
        <f>IF(MASTERprerequisitesMATRIX!AS88=1,DYNAMICprerequisites!AX$3,IF(MASTERprerequisitesMATRIX!AS88=2,DYNAMICprerequisites!AX$2,IF(MASTERprerequisitesMATRIX!AS88=3,DYNAMICprerequisites!AX$1,"")))</f>
        <v/>
      </c>
      <c r="AY91" s="219" t="str">
        <f>IF(MASTERprerequisitesMATRIX!AT88=1,DYNAMICprerequisites!AY$3,IF(MASTERprerequisitesMATRIX!AT88=2,DYNAMICprerequisites!AY$2,IF(MASTERprerequisitesMATRIX!AT88=3,DYNAMICprerequisites!AY$1,"")))</f>
        <v/>
      </c>
      <c r="AZ91" s="219" t="str">
        <f>IF(MASTERprerequisitesMATRIX!AU88=1,DYNAMICprerequisites!AZ$3,IF(MASTERprerequisitesMATRIX!AU88=2,DYNAMICprerequisites!AZ$2,IF(MASTERprerequisitesMATRIX!AU88=3,DYNAMICprerequisites!AZ$1,"")))</f>
        <v/>
      </c>
      <c r="BA91" s="219" t="str">
        <f>IF(MASTERprerequisitesMATRIX!AV88=1,DYNAMICprerequisites!BA$3,IF(MASTERprerequisitesMATRIX!AV88=2,DYNAMICprerequisites!BA$2,IF(MASTERprerequisitesMATRIX!AV88=3,DYNAMICprerequisites!BA$1,"")))</f>
        <v/>
      </c>
      <c r="BB91" s="219" t="str">
        <f>IF(MASTERprerequisitesMATRIX!AW88=1,DYNAMICprerequisites!BB$3,IF(MASTERprerequisitesMATRIX!AW88=2,DYNAMICprerequisites!BB$2,IF(MASTERprerequisitesMATRIX!AW88=3,DYNAMICprerequisites!BB$1,"")))</f>
        <v/>
      </c>
      <c r="BC91" s="219" t="str">
        <f>IF(MASTERprerequisitesMATRIX!AX88=1,DYNAMICprerequisites!BC$3,IF(MASTERprerequisitesMATRIX!AX88=2,DYNAMICprerequisites!BC$2,IF(MASTERprerequisitesMATRIX!AX88=3,DYNAMICprerequisites!BC$1,"")))</f>
        <v/>
      </c>
      <c r="BD91" s="219" t="str">
        <f>IF(MASTERprerequisitesMATRIX!AY88=1,DYNAMICprerequisites!BD$3,IF(MASTERprerequisitesMATRIX!AY88=2,DYNAMICprerequisites!BD$2,IF(MASTERprerequisitesMATRIX!AY88=3,DYNAMICprerequisites!BD$1,"")))</f>
        <v/>
      </c>
      <c r="BE91" s="219" t="str">
        <f>IF(MASTERprerequisitesMATRIX!AZ88=1,DYNAMICprerequisites!BE$3,IF(MASTERprerequisitesMATRIX!AZ88=2,DYNAMICprerequisites!BE$2,IF(MASTERprerequisitesMATRIX!AZ88=3,DYNAMICprerequisites!BE$1,"")))</f>
        <v/>
      </c>
      <c r="BF91" s="219" t="str">
        <f>IF(MASTERprerequisitesMATRIX!BA88=1,DYNAMICprerequisites!BF$3,IF(MASTERprerequisitesMATRIX!BA88=2,DYNAMICprerequisites!BF$2,IF(MASTERprerequisitesMATRIX!BA88=3,DYNAMICprerequisites!BF$1,"")))</f>
        <v/>
      </c>
      <c r="BG91" s="219" t="str">
        <f>IF(MASTERprerequisitesMATRIX!BB88=1,DYNAMICprerequisites!BG$3,IF(MASTERprerequisitesMATRIX!BB88=2,DYNAMICprerequisites!BG$2,IF(MASTERprerequisitesMATRIX!BB88=3,DYNAMICprerequisites!BG$1,"")))</f>
        <v/>
      </c>
      <c r="BH91" s="219" t="str">
        <f>IF(MASTERprerequisitesMATRIX!BC88=1,DYNAMICprerequisites!BH$3,IF(MASTERprerequisitesMATRIX!BC88=2,DYNAMICprerequisites!BH$2,IF(MASTERprerequisitesMATRIX!BC88=3,DYNAMICprerequisites!BH$1,"")))</f>
        <v/>
      </c>
      <c r="BI91" s="219" t="str">
        <f>IF(MASTERprerequisitesMATRIX!BD88=1,DYNAMICprerequisites!BI$3,IF(MASTERprerequisitesMATRIX!BD88=2,DYNAMICprerequisites!BI$2,IF(MASTERprerequisitesMATRIX!BD88=3,DYNAMICprerequisites!BI$1,"")))</f>
        <v/>
      </c>
      <c r="BJ91" s="219" t="str">
        <f>IF(MASTERprerequisitesMATRIX!BE88=1,DYNAMICprerequisites!BJ$3,IF(MASTERprerequisitesMATRIX!BE88=2,DYNAMICprerequisites!BJ$2,IF(MASTERprerequisitesMATRIX!BE88=3,DYNAMICprerequisites!BJ$1,"")))</f>
        <v/>
      </c>
      <c r="BK91" s="219" t="str">
        <f>IF(MASTERprerequisitesMATRIX!BF88=1,DYNAMICprerequisites!BK$3,IF(MASTERprerequisitesMATRIX!BF88=2,DYNAMICprerequisites!BK$2,IF(MASTERprerequisitesMATRIX!BF88=3,DYNAMICprerequisites!BK$1,"")))</f>
        <v/>
      </c>
      <c r="BL91" s="219" t="str">
        <f>IF(MASTERprerequisitesMATRIX!BG88=1,DYNAMICprerequisites!BL$3,IF(MASTERprerequisitesMATRIX!BG88=2,DYNAMICprerequisites!BL$2,IF(MASTERprerequisitesMATRIX!BG88=3,DYNAMICprerequisites!BL$1,"")))</f>
        <v/>
      </c>
      <c r="BM91" s="219" t="str">
        <f>IF(MASTERprerequisitesMATRIX!BH88=1,DYNAMICprerequisites!BM$3,IF(MASTERprerequisitesMATRIX!BH88=2,DYNAMICprerequisites!BM$2,IF(MASTERprerequisitesMATRIX!BH88=3,DYNAMICprerequisites!BM$1,"")))</f>
        <v/>
      </c>
      <c r="BN91" s="219" t="str">
        <f>IF(MASTERprerequisitesMATRIX!BI88=1,DYNAMICprerequisites!BN$3,IF(MASTERprerequisitesMATRIX!BI88=2,DYNAMICprerequisites!BN$2,IF(MASTERprerequisitesMATRIX!BI88=3,DYNAMICprerequisites!BN$1,"")))</f>
        <v/>
      </c>
      <c r="BO91" s="219" t="str">
        <f>IF(MASTERprerequisitesMATRIX!BJ88=1,DYNAMICprerequisites!BO$3,IF(MASTERprerequisitesMATRIX!BJ88=2,DYNAMICprerequisites!BO$2,IF(MASTERprerequisitesMATRIX!BJ88=3,DYNAMICprerequisites!BO$1,"")))</f>
        <v/>
      </c>
      <c r="BP91" s="219" t="str">
        <f>IF(MASTERprerequisitesMATRIX!BK88=1,DYNAMICprerequisites!BP$3,IF(MASTERprerequisitesMATRIX!BK88=2,DYNAMICprerequisites!BP$2,IF(MASTERprerequisitesMATRIX!BK88=3,DYNAMICprerequisites!BP$1,"")))</f>
        <v/>
      </c>
      <c r="BQ91" s="219" t="str">
        <f>IF(MASTERprerequisitesMATRIX!BL88=1,DYNAMICprerequisites!BQ$3,IF(MASTERprerequisitesMATRIX!BL88=2,DYNAMICprerequisites!BQ$2,IF(MASTERprerequisitesMATRIX!BL88=3,DYNAMICprerequisites!BQ$1,"")))</f>
        <v/>
      </c>
      <c r="BR91" s="219" t="str">
        <f>IF(MASTERprerequisitesMATRIX!BM88=1,DYNAMICprerequisites!BR$3,IF(MASTERprerequisitesMATRIX!BM88=2,DYNAMICprerequisites!BR$2,IF(MASTERprerequisitesMATRIX!BM88=3,DYNAMICprerequisites!BR$1,"")))</f>
        <v/>
      </c>
      <c r="BS91" s="219" t="str">
        <f>IF(MASTERprerequisitesMATRIX!BN88=1,DYNAMICprerequisites!BS$3,IF(MASTERprerequisitesMATRIX!BN88=2,DYNAMICprerequisites!BS$2,IF(MASTERprerequisitesMATRIX!BN88=3,DYNAMICprerequisites!BS$1,"")))</f>
        <v/>
      </c>
      <c r="BT91" s="219" t="str">
        <f>IF(MASTERprerequisitesMATRIX!BO88=1,DYNAMICprerequisites!BT$3,IF(MASTERprerequisitesMATRIX!BO88=2,DYNAMICprerequisites!BT$2,IF(MASTERprerequisitesMATRIX!BO88=3,DYNAMICprerequisites!BT$1,"")))</f>
        <v/>
      </c>
      <c r="BU91" s="219" t="str">
        <f>IF(MASTERprerequisitesMATRIX!BP88=1,DYNAMICprerequisites!BU$3,IF(MASTERprerequisitesMATRIX!BP88=2,DYNAMICprerequisites!BU$2,IF(MASTERprerequisitesMATRIX!BP88=3,DYNAMICprerequisites!BU$1,"")))</f>
        <v/>
      </c>
      <c r="BV91" s="219" t="str">
        <f>IF(MASTERprerequisitesMATRIX!BQ88=1,DYNAMICprerequisites!BV$3,IF(MASTERprerequisitesMATRIX!BQ88=2,DYNAMICprerequisites!BV$2,IF(MASTERprerequisitesMATRIX!BQ88=3,DYNAMICprerequisites!BV$1,"")))</f>
        <v/>
      </c>
      <c r="BW91" s="219" t="str">
        <f>IF(MASTERprerequisitesMATRIX!BR88=1,DYNAMICprerequisites!BW$3,IF(MASTERprerequisitesMATRIX!BR88=2,DYNAMICprerequisites!BW$2,IF(MASTERprerequisitesMATRIX!BR88=3,DYNAMICprerequisites!BW$1,"")))</f>
        <v/>
      </c>
      <c r="BX91" s="219" t="str">
        <f>IF(MASTERprerequisitesMATRIX!BS88=1,DYNAMICprerequisites!BX$3,IF(MASTERprerequisitesMATRIX!BS88=2,DYNAMICprerequisites!BX$2,IF(MASTERprerequisitesMATRIX!BS88=3,DYNAMICprerequisites!BX$1,"")))</f>
        <v/>
      </c>
      <c r="BY91" s="219" t="str">
        <f>IF(MASTERprerequisitesMATRIX!BT88=1,DYNAMICprerequisites!BY$3,IF(MASTERprerequisitesMATRIX!BT88=2,DYNAMICprerequisites!BY$2,IF(MASTERprerequisitesMATRIX!BT88=3,DYNAMICprerequisites!BY$1,"")))</f>
        <v/>
      </c>
      <c r="BZ91" s="219" t="str">
        <f>IF(MASTERprerequisitesMATRIX!BU88=1,DYNAMICprerequisites!BZ$3,IF(MASTERprerequisitesMATRIX!BU88=2,DYNAMICprerequisites!BZ$2,IF(MASTERprerequisitesMATRIX!BU88=3,DYNAMICprerequisites!BZ$1,"")))</f>
        <v/>
      </c>
      <c r="CA91" s="219"/>
      <c r="CB91" s="219"/>
      <c r="CC91" s="219"/>
      <c r="CD91" s="219"/>
      <c r="CE91" s="219"/>
      <c r="CF91" s="219"/>
      <c r="CG91" s="219"/>
      <c r="CH91" s="219"/>
      <c r="CI91" s="219"/>
      <c r="CJ91" s="219"/>
      <c r="CK91" s="219"/>
      <c r="CL91" s="219"/>
      <c r="CM91" s="219"/>
      <c r="CN91" s="219"/>
      <c r="CO91" s="219"/>
      <c r="CP91" s="219"/>
      <c r="CQ91" s="219"/>
      <c r="CR91" s="219"/>
      <c r="CS91" s="219"/>
      <c r="CT91" s="219"/>
      <c r="CU91" s="219"/>
      <c r="CV91" s="219"/>
      <c r="CW91" s="219"/>
      <c r="CX91" s="219"/>
      <c r="CY91" s="219"/>
      <c r="CZ91" s="219"/>
      <c r="DA91" s="219"/>
      <c r="DB91" s="219"/>
      <c r="DC91" s="219"/>
      <c r="DD91" s="219"/>
      <c r="DE91" s="219"/>
      <c r="DF91" s="219"/>
      <c r="DG91" s="219"/>
      <c r="DH91" s="219"/>
      <c r="DI91" s="219"/>
      <c r="DJ91" s="219"/>
      <c r="DK91" s="219"/>
      <c r="DL91" s="219"/>
      <c r="DM91" s="219"/>
      <c r="DN91" s="219"/>
      <c r="DO91" s="219"/>
      <c r="DP91" s="219"/>
      <c r="DQ91" s="219"/>
      <c r="DR91" s="219"/>
      <c r="DS91" s="219"/>
      <c r="DT91" s="219"/>
      <c r="DU91" s="219"/>
      <c r="DV91" s="219"/>
      <c r="DW91" s="219"/>
      <c r="DX91" s="219"/>
      <c r="DY91" s="219"/>
      <c r="DZ91" s="219"/>
      <c r="EA91" s="219"/>
      <c r="EB91" s="219"/>
      <c r="EC91" s="219"/>
      <c r="ED91" s="219"/>
      <c r="EE91" s="219"/>
      <c r="EF91" s="219"/>
      <c r="EG91" s="219"/>
      <c r="EH91" s="219"/>
      <c r="EI91" s="219"/>
      <c r="EJ91" s="219"/>
      <c r="EK91" s="219"/>
      <c r="EL91" s="219"/>
      <c r="EM91" s="219"/>
      <c r="EN91" s="219"/>
      <c r="EO91" s="219"/>
      <c r="EP91" s="219"/>
      <c r="EQ91" s="219"/>
      <c r="ER91" s="219"/>
      <c r="ES91" s="219"/>
      <c r="ET91" s="219"/>
      <c r="EU91" s="219"/>
      <c r="EV91" s="219"/>
      <c r="EW91" s="219"/>
      <c r="EX91" s="219"/>
      <c r="EY91" s="219"/>
      <c r="EZ91" s="219"/>
      <c r="FA91" s="219"/>
      <c r="FB91" s="219"/>
      <c r="FC91" s="219"/>
      <c r="FD91" s="219"/>
      <c r="FE91" s="219"/>
      <c r="FF91" s="219"/>
      <c r="FG91" s="219"/>
      <c r="FH91" s="219"/>
      <c r="FI91" s="219"/>
      <c r="FJ91" s="219"/>
      <c r="FK91" s="219"/>
      <c r="FL91" s="219"/>
      <c r="FM91" s="219"/>
      <c r="FN91" s="219"/>
      <c r="FO91" s="219"/>
      <c r="FP91" s="219"/>
      <c r="FQ91" s="219"/>
      <c r="FR91" s="219"/>
      <c r="FS91" s="219"/>
      <c r="FT91" s="219"/>
      <c r="FU91" s="219"/>
      <c r="FV91" s="219"/>
      <c r="FW91" s="219"/>
      <c r="FX91" s="219"/>
      <c r="FY91" s="219"/>
      <c r="FZ91" s="219"/>
      <c r="GA91" s="219"/>
      <c r="GB91" s="219"/>
      <c r="GC91" s="219"/>
      <c r="GD91" s="219"/>
      <c r="GE91" s="219"/>
      <c r="GF91" s="219"/>
      <c r="GG91" s="219"/>
      <c r="GH91" s="219"/>
      <c r="GI91" s="219"/>
      <c r="GJ91" s="219"/>
      <c r="GK91" s="219"/>
      <c r="GL91" s="219"/>
      <c r="GM91" s="219"/>
      <c r="GN91" s="219"/>
      <c r="GO91" s="219"/>
      <c r="GP91" s="219"/>
      <c r="GQ91" s="219"/>
      <c r="GR91" s="219"/>
      <c r="GS91" s="219"/>
      <c r="GT91" s="219"/>
      <c r="GU91" s="219"/>
      <c r="GV91" s="219"/>
      <c r="GW91" s="219"/>
      <c r="GX91" s="219"/>
      <c r="GY91" s="219"/>
      <c r="GZ91" s="219"/>
      <c r="HA91" s="219"/>
      <c r="HB91" s="219"/>
      <c r="HC91" s="219"/>
      <c r="HD91" s="219"/>
      <c r="HE91" s="219"/>
      <c r="HF91" s="219"/>
      <c r="HG91" s="219"/>
      <c r="HH91" s="219"/>
      <c r="HI91" s="219"/>
      <c r="HJ91" s="219"/>
      <c r="HK91" s="219"/>
      <c r="HL91" s="219"/>
      <c r="HM91" s="219"/>
      <c r="HN91" s="219"/>
      <c r="HO91" s="219"/>
      <c r="HP91" s="219"/>
      <c r="HQ91" s="219"/>
      <c r="HR91" s="219"/>
      <c r="HS91" s="219"/>
      <c r="HT91" s="219"/>
      <c r="HU91" s="219"/>
      <c r="HV91" s="219"/>
      <c r="HW91" s="219"/>
      <c r="HX91" s="219"/>
      <c r="HY91" s="219"/>
      <c r="HZ91" s="219"/>
      <c r="IA91" s="219"/>
      <c r="IB91" s="219"/>
      <c r="IC91" s="219"/>
      <c r="ID91" s="219"/>
      <c r="IE91" s="219"/>
      <c r="IF91" s="219"/>
      <c r="IG91" s="219"/>
      <c r="IH91" s="219"/>
      <c r="II91" s="219"/>
      <c r="IJ91" s="219"/>
      <c r="IK91" s="219"/>
      <c r="IL91" s="219"/>
      <c r="IM91" s="219"/>
      <c r="IN91" s="219"/>
      <c r="IO91" s="219"/>
      <c r="IP91" s="219"/>
      <c r="IQ91" s="219"/>
      <c r="IR91" s="219"/>
      <c r="IS91" s="219"/>
      <c r="IT91" s="219"/>
      <c r="IU91" s="219"/>
      <c r="IV91" s="219"/>
      <c r="IW91" s="219"/>
      <c r="IX91" s="219"/>
      <c r="IY91" s="219"/>
      <c r="IZ91" s="219"/>
      <c r="JA91" s="219"/>
      <c r="JB91" s="219"/>
      <c r="JC91" s="219"/>
      <c r="JD91" s="219"/>
      <c r="JE91" s="219"/>
      <c r="JF91" s="219"/>
      <c r="JG91" s="219"/>
      <c r="JH91" s="219"/>
      <c r="JI91" s="219"/>
      <c r="JJ91" s="219"/>
      <c r="JK91" s="219"/>
      <c r="JL91" s="219"/>
      <c r="JM91" s="219"/>
      <c r="JN91" s="219"/>
      <c r="JO91" s="219"/>
      <c r="JP91" s="219"/>
      <c r="JQ91" s="219"/>
      <c r="JR91" s="219"/>
      <c r="JS91" s="219"/>
      <c r="JT91" s="219"/>
      <c r="JU91" s="219"/>
      <c r="JV91" s="219"/>
      <c r="JW91" s="219"/>
      <c r="JX91" s="219"/>
      <c r="JY91" s="219"/>
      <c r="JZ91" s="219"/>
      <c r="KA91" s="219"/>
      <c r="KB91" s="219"/>
      <c r="KC91" s="219"/>
      <c r="KD91" s="219"/>
      <c r="KE91" s="219"/>
      <c r="KF91" s="219"/>
      <c r="KG91" s="219"/>
      <c r="KH91" s="219"/>
      <c r="KI91" s="219"/>
      <c r="KJ91" s="219"/>
      <c r="KK91" s="219"/>
      <c r="KL91" s="219"/>
      <c r="KM91" s="219"/>
      <c r="KN91" s="219"/>
      <c r="KO91" s="219"/>
      <c r="KP91" s="219"/>
      <c r="KQ91" s="219"/>
      <c r="KR91" s="219"/>
      <c r="KS91" s="219"/>
      <c r="KT91" s="219"/>
      <c r="KU91" s="219"/>
      <c r="KV91" s="219"/>
      <c r="KW91" s="219"/>
      <c r="KX91" s="219"/>
      <c r="KY91" s="219"/>
      <c r="KZ91" s="219"/>
      <c r="LA91" s="219"/>
      <c r="LB91" s="219"/>
      <c r="LC91" s="219"/>
      <c r="LD91" s="219"/>
      <c r="LE91" s="219"/>
    </row>
    <row r="92" spans="1:317" x14ac:dyDescent="0.25">
      <c r="A92" s="214" t="str">
        <f t="shared" si="13"/>
        <v>MGT 352</v>
      </c>
      <c r="B92" s="214" t="str">
        <f t="shared" si="14"/>
        <v>FA</v>
      </c>
      <c r="C92" s="214" t="str">
        <f t="shared" si="15"/>
        <v>Organizational Behavior</v>
      </c>
      <c r="D92" s="214" t="str">
        <f t="shared" si="16"/>
        <v>MGT 130</v>
      </c>
      <c r="E92" s="214" t="str">
        <f t="shared" ca="1" si="17"/>
        <v>MGT 130</v>
      </c>
      <c r="F92" s="211" t="str">
        <f>MASTERprerequisitesMATRIX!A89</f>
        <v>MGT 352</v>
      </c>
      <c r="G92" s="211" t="str">
        <f>MASTERprerequisitesMATRIX!B89</f>
        <v>FA</v>
      </c>
      <c r="H92" s="211" t="str">
        <f>MASTERprerequisitesMATRIX!C89</f>
        <v>Organizational Behavior</v>
      </c>
      <c r="I92" s="211" t="str">
        <f>MASTERprerequisitesMATRIX!D89</f>
        <v>MGT 130</v>
      </c>
      <c r="J92" s="218" t="str">
        <f>IF(MASTERprerequisitesMATRIX!E89=1,DYNAMICprerequisites!J$3,IF(MASTERprerequisitesMATRIX!E89=2,DYNAMICprerequisites!J$2,IF(MASTERprerequisitesMATRIX!E89=3,DYNAMICprerequisites!J$1,"")))</f>
        <v/>
      </c>
      <c r="K92" s="219" t="str">
        <f>IF(MASTERprerequisitesMATRIX!F89=1,DYNAMICprerequisites!K$3,IF(MASTERprerequisitesMATRIX!F89=2,DYNAMICprerequisites!K$2,IF(MASTERprerequisitesMATRIX!F89=3,DYNAMICprerequisites!K$1,"")))</f>
        <v/>
      </c>
      <c r="L92" s="219" t="str">
        <f>IF(MASTERprerequisitesMATRIX!G89=1,DYNAMICprerequisites!L$3,IF(MASTERprerequisitesMATRIX!G89=2,DYNAMICprerequisites!L$2,IF(MASTERprerequisitesMATRIX!G89=3,DYNAMICprerequisites!L$1,"")))</f>
        <v/>
      </c>
      <c r="M92" s="219" t="str">
        <f>IF(MASTERprerequisitesMATRIX!H89=1,DYNAMICprerequisites!M$3,IF(MASTERprerequisitesMATRIX!H89=2,DYNAMICprerequisites!M$2,IF(MASTERprerequisitesMATRIX!H89=3,DYNAMICprerequisites!M$1,"")))</f>
        <v/>
      </c>
      <c r="N92" s="219" t="str">
        <f>IF(MASTERprerequisitesMATRIX!I89=1,DYNAMICprerequisites!N$3,IF(MASTERprerequisitesMATRIX!I89=2,DYNAMICprerequisites!N$2,IF(MASTERprerequisitesMATRIX!I89=3,DYNAMICprerequisites!N$1,"")))</f>
        <v/>
      </c>
      <c r="O92" s="219" t="str">
        <f>IF(MASTERprerequisitesMATRIX!J89=1,DYNAMICprerequisites!O$3,IF(MASTERprerequisitesMATRIX!J89=2,DYNAMICprerequisites!O$2,IF(MASTERprerequisitesMATRIX!J89=3,DYNAMICprerequisites!O$1,"")))</f>
        <v/>
      </c>
      <c r="P92" s="219" t="str">
        <f>IF(MASTERprerequisitesMATRIX!K89=1,DYNAMICprerequisites!P$3,IF(MASTERprerequisitesMATRIX!K89=2,DYNAMICprerequisites!P$2,IF(MASTERprerequisitesMATRIX!K89=3,DYNAMICprerequisites!P$1,"")))</f>
        <v/>
      </c>
      <c r="Q92" s="219" t="str">
        <f>IF(MASTERprerequisitesMATRIX!L89=1,DYNAMICprerequisites!Q$3,IF(MASTERprerequisitesMATRIX!L89=2,DYNAMICprerequisites!Q$2,IF(MASTERprerequisitesMATRIX!L89=3,DYNAMICprerequisites!Q$1,"")))</f>
        <v/>
      </c>
      <c r="R92" s="219" t="str">
        <f>IF(MASTERprerequisitesMATRIX!M89=1,DYNAMICprerequisites!R$3,IF(MASTERprerequisitesMATRIX!M89=2,DYNAMICprerequisites!R$2,IF(MASTERprerequisitesMATRIX!M89=3,DYNAMICprerequisites!R$1,"")))</f>
        <v/>
      </c>
      <c r="S92" s="219" t="str">
        <f>IF(MASTERprerequisitesMATRIX!N89=1,DYNAMICprerequisites!S$3,IF(MASTERprerequisitesMATRIX!N89=2,DYNAMICprerequisites!S$2,IF(MASTERprerequisitesMATRIX!N89=3,DYNAMICprerequisites!S$1,"")))</f>
        <v/>
      </c>
      <c r="T92" s="219" t="str">
        <f>IF(MASTERprerequisitesMATRIX!O89=1,DYNAMICprerequisites!T$3,IF(MASTERprerequisitesMATRIX!O89=2,DYNAMICprerequisites!T$2,IF(MASTERprerequisitesMATRIX!O89=3,DYNAMICprerequisites!T$1,"")))</f>
        <v/>
      </c>
      <c r="U92" s="219" t="str">
        <f>IF(MASTERprerequisitesMATRIX!P89=1,DYNAMICprerequisites!U$3,IF(MASTERprerequisitesMATRIX!P89=2,DYNAMICprerequisites!U$2,IF(MASTERprerequisitesMATRIX!P89=3,DYNAMICprerequisites!U$1,"")))</f>
        <v/>
      </c>
      <c r="V92" s="219" t="str">
        <f>IF(MASTERprerequisitesMATRIX!Q89=1,DYNAMICprerequisites!V$3,IF(MASTERprerequisitesMATRIX!Q89=2,DYNAMICprerequisites!V$2,IF(MASTERprerequisitesMATRIX!Q89=3,DYNAMICprerequisites!V$1,"")))</f>
        <v/>
      </c>
      <c r="W92" s="219" t="str">
        <f>IF(MASTERprerequisitesMATRIX!R89=1,DYNAMICprerequisites!W$3,IF(MASTERprerequisitesMATRIX!R89=2,DYNAMICprerequisites!W$2,IF(MASTERprerequisitesMATRIX!R89=3,DYNAMICprerequisites!W$1,"")))</f>
        <v/>
      </c>
      <c r="X92" s="219" t="str">
        <f>IF(MASTERprerequisitesMATRIX!S89=1,DYNAMICprerequisites!X$3,IF(MASTERprerequisitesMATRIX!S89=2,DYNAMICprerequisites!X$2,IF(MASTERprerequisitesMATRIX!S89=3,DYNAMICprerequisites!X$1,"")))</f>
        <v/>
      </c>
      <c r="Y92" s="219" t="str">
        <f>IF(MASTERprerequisitesMATRIX!T89=1,DYNAMICprerequisites!Y$3,IF(MASTERprerequisitesMATRIX!T89=2,DYNAMICprerequisites!Y$2,IF(MASTERprerequisitesMATRIX!T89=3,DYNAMICprerequisites!Y$1,"")))</f>
        <v/>
      </c>
      <c r="Z92" s="219" t="str">
        <f>IF(MASTERprerequisitesMATRIX!U89=1,DYNAMICprerequisites!Z$3,IF(MASTERprerequisitesMATRIX!U89=2,DYNAMICprerequisites!Z$2,IF(MASTERprerequisitesMATRIX!U89=3,DYNAMICprerequisites!Z$1,"")))</f>
        <v/>
      </c>
      <c r="AA92" s="219" t="str">
        <f>IF(MASTERprerequisitesMATRIX!V89=1,DYNAMICprerequisites!AA$3,IF(MASTERprerequisitesMATRIX!V89=2,DYNAMICprerequisites!AA$2,IF(MASTERprerequisitesMATRIX!V89=3,DYNAMICprerequisites!AA$1,"")))</f>
        <v/>
      </c>
      <c r="AB92" s="219" t="str">
        <f>IF(MASTERprerequisitesMATRIX!W89=1,DYNAMICprerequisites!AB$3,IF(MASTERprerequisitesMATRIX!W89=2,DYNAMICprerequisites!AB$2,IF(MASTERprerequisitesMATRIX!W89=3,DYNAMICprerequisites!AB$1,"")))</f>
        <v/>
      </c>
      <c r="AC92" s="219" t="str">
        <f>IF(MASTERprerequisitesMATRIX!X89=1,DYNAMICprerequisites!AC$3,IF(MASTERprerequisitesMATRIX!X89=2,DYNAMICprerequisites!AC$2,IF(MASTERprerequisitesMATRIX!X89=3,DYNAMICprerequisites!AC$1,"")))</f>
        <v/>
      </c>
      <c r="AD92" s="219" t="str">
        <f>IF(MASTERprerequisitesMATRIX!Y89=1,DYNAMICprerequisites!AD$3,IF(MASTERprerequisitesMATRIX!Y89=2,DYNAMICprerequisites!AD$2,IF(MASTERprerequisitesMATRIX!Y89=3,DYNAMICprerequisites!AD$1,"")))</f>
        <v/>
      </c>
      <c r="AE92" s="219" t="str">
        <f>IF(MASTERprerequisitesMATRIX!Z89=1,DYNAMICprerequisites!AE$3,IF(MASTERprerequisitesMATRIX!Z89=2,DYNAMICprerequisites!AE$2,IF(MASTERprerequisitesMATRIX!Z89=3,DYNAMICprerequisites!AE$1,"")))</f>
        <v/>
      </c>
      <c r="AF92" s="219" t="str">
        <f>IF(MASTERprerequisitesMATRIX!AA89=1,DYNAMICprerequisites!AF$3,IF(MASTERprerequisitesMATRIX!AA89=2,DYNAMICprerequisites!AF$2,IF(MASTERprerequisitesMATRIX!AA89=3,DYNAMICprerequisites!AF$1,"")))</f>
        <v/>
      </c>
      <c r="AG92" s="219" t="str">
        <f>IF(MASTERprerequisitesMATRIX!AB89=1,DYNAMICprerequisites!AG$3,IF(MASTERprerequisitesMATRIX!AB89=2,DYNAMICprerequisites!AG$2,IF(MASTERprerequisitesMATRIX!AB89=3,DYNAMICprerequisites!AG$1,"")))</f>
        <v/>
      </c>
      <c r="AH92" s="219" t="str">
        <f>IF(MASTERprerequisitesMATRIX!AC89=1,DYNAMICprerequisites!AH$3,IF(MASTERprerequisitesMATRIX!AC89=2,DYNAMICprerequisites!AH$2,IF(MASTERprerequisitesMATRIX!AC89=3,DYNAMICprerequisites!AH$1,"")))</f>
        <v/>
      </c>
      <c r="AI92" s="219" t="str">
        <f>IF(MASTERprerequisitesMATRIX!AD89=1,DYNAMICprerequisites!AI$3,IF(MASTERprerequisitesMATRIX!AD89=2,DYNAMICprerequisites!AI$2,IF(MASTERprerequisitesMATRIX!AD89=3,DYNAMICprerequisites!AI$1,"")))</f>
        <v/>
      </c>
      <c r="AJ92" s="219" t="str">
        <f>IF(MASTERprerequisitesMATRIX!AE89=1,DYNAMICprerequisites!AJ$3,IF(MASTERprerequisitesMATRIX!AE89=2,DYNAMICprerequisites!AJ$2,IF(MASTERprerequisitesMATRIX!AE89=3,DYNAMICprerequisites!AJ$1,"")))</f>
        <v/>
      </c>
      <c r="AK92" s="219" t="str">
        <f>IF(MASTERprerequisitesMATRIX!AF89=1,DYNAMICprerequisites!AK$3,IF(MASTERprerequisitesMATRIX!AF89=2,DYNAMICprerequisites!AK$2,IF(MASTERprerequisitesMATRIX!AF89=3,DYNAMICprerequisites!AK$1,"")))</f>
        <v/>
      </c>
      <c r="AL92" s="219" t="str">
        <f>IF(MASTERprerequisitesMATRIX!AG89=1,DYNAMICprerequisites!AL$3,IF(MASTERprerequisitesMATRIX!AG89=2,DYNAMICprerequisites!AL$2,IF(MASTERprerequisitesMATRIX!AG89=3,DYNAMICprerequisites!AL$1,"")))</f>
        <v/>
      </c>
      <c r="AM92" s="219" t="str">
        <f>IF(MASTERprerequisitesMATRIX!AH89=1,DYNAMICprerequisites!AM$3,IF(MASTERprerequisitesMATRIX!AH89=2,DYNAMICprerequisites!AM$2,IF(MASTERprerequisitesMATRIX!AH89=3,DYNAMICprerequisites!AM$1,"")))</f>
        <v/>
      </c>
      <c r="AN92" s="219" t="str">
        <f>IF(MASTERprerequisitesMATRIX!AI89=1,DYNAMICprerequisites!AN$3,IF(MASTERprerequisitesMATRIX!AI89=2,DYNAMICprerequisites!AN$2,IF(MASTERprerequisitesMATRIX!AI89=3,DYNAMICprerequisites!AN$1,"")))</f>
        <v/>
      </c>
      <c r="AO92" s="219" t="str">
        <f>IF(MASTERprerequisitesMATRIX!AJ89=1,DYNAMICprerequisites!AO$3,IF(MASTERprerequisitesMATRIX!AJ89=2,DYNAMICprerequisites!AO$2,IF(MASTERprerequisitesMATRIX!AJ89=3,DYNAMICprerequisites!AO$1,"")))</f>
        <v/>
      </c>
      <c r="AP92" s="218" t="str">
        <f ca="1">IF(MASTERprerequisitesMATRIX!AK89=1,DYNAMICprerequisites!AP$3,IF(MASTERprerequisitesMATRIX!AK89=2,DYNAMICprerequisites!AP$2,IF(MASTERprerequisitesMATRIX!AK89=3,DYNAMICprerequisites!AP$1,"")))</f>
        <v xml:space="preserve"> MGT 130 </v>
      </c>
      <c r="AQ92" s="219" t="str">
        <f>IF(MASTERprerequisitesMATRIX!AL89=1,DYNAMICprerequisites!AQ$3,IF(MASTERprerequisitesMATRIX!AL89=2,DYNAMICprerequisites!AQ$2,IF(MASTERprerequisitesMATRIX!AL89=3,DYNAMICprerequisites!AQ$1,"")))</f>
        <v/>
      </c>
      <c r="AR92" s="219" t="str">
        <f>IF(MASTERprerequisitesMATRIX!AM89=1,DYNAMICprerequisites!AR$3,IF(MASTERprerequisitesMATRIX!AM89=2,DYNAMICprerequisites!AR$2,IF(MASTERprerequisitesMATRIX!AM89=3,DYNAMICprerequisites!AR$1,"")))</f>
        <v/>
      </c>
      <c r="AS92" s="219" t="str">
        <f>IF(MASTERprerequisitesMATRIX!AN89=1,DYNAMICprerequisites!AS$3,IF(MASTERprerequisitesMATRIX!AN89=2,DYNAMICprerequisites!AS$2,IF(MASTERprerequisitesMATRIX!AN89=3,DYNAMICprerequisites!AS$1,"")))</f>
        <v/>
      </c>
      <c r="AT92" s="219" t="str">
        <f>IF(MASTERprerequisitesMATRIX!AO89=1,DYNAMICprerequisites!AT$3,IF(MASTERprerequisitesMATRIX!AO89=2,DYNAMICprerequisites!AT$2,IF(MASTERprerequisitesMATRIX!AO89=3,DYNAMICprerequisites!AT$1,"")))</f>
        <v/>
      </c>
      <c r="AU92" s="219" t="str">
        <f>IF(MASTERprerequisitesMATRIX!AP89=1,DYNAMICprerequisites!AU$3,IF(MASTERprerequisitesMATRIX!AP89=2,DYNAMICprerequisites!AU$2,IF(MASTERprerequisitesMATRIX!AP89=3,DYNAMICprerequisites!AU$1,"")))</f>
        <v/>
      </c>
      <c r="AV92" s="219" t="str">
        <f>IF(MASTERprerequisitesMATRIX!AQ89=1,DYNAMICprerequisites!AV$3,IF(MASTERprerequisitesMATRIX!AQ89=2,DYNAMICprerequisites!AV$2,IF(MASTERprerequisitesMATRIX!AQ89=3,DYNAMICprerequisites!AV$1,"")))</f>
        <v/>
      </c>
      <c r="AW92" s="219" t="str">
        <f>IF(MASTERprerequisitesMATRIX!AR89=1,DYNAMICprerequisites!AW$3,IF(MASTERprerequisitesMATRIX!AR89=2,DYNAMICprerequisites!AW$2,IF(MASTERprerequisitesMATRIX!AR89=3,DYNAMICprerequisites!AW$1,"")))</f>
        <v/>
      </c>
      <c r="AX92" s="219" t="str">
        <f>IF(MASTERprerequisitesMATRIX!AS89=1,DYNAMICprerequisites!AX$3,IF(MASTERprerequisitesMATRIX!AS89=2,DYNAMICprerequisites!AX$2,IF(MASTERprerequisitesMATRIX!AS89=3,DYNAMICprerequisites!AX$1,"")))</f>
        <v/>
      </c>
      <c r="AY92" s="219" t="str">
        <f>IF(MASTERprerequisitesMATRIX!AT89=1,DYNAMICprerequisites!AY$3,IF(MASTERprerequisitesMATRIX!AT89=2,DYNAMICprerequisites!AY$2,IF(MASTERprerequisitesMATRIX!AT89=3,DYNAMICprerequisites!AY$1,"")))</f>
        <v/>
      </c>
      <c r="AZ92" s="219" t="str">
        <f>IF(MASTERprerequisitesMATRIX!AU89=1,DYNAMICprerequisites!AZ$3,IF(MASTERprerequisitesMATRIX!AU89=2,DYNAMICprerequisites!AZ$2,IF(MASTERprerequisitesMATRIX!AU89=3,DYNAMICprerequisites!AZ$1,"")))</f>
        <v/>
      </c>
      <c r="BA92" s="219" t="str">
        <f>IF(MASTERprerequisitesMATRIX!AV89=1,DYNAMICprerequisites!BA$3,IF(MASTERprerequisitesMATRIX!AV89=2,DYNAMICprerequisites!BA$2,IF(MASTERprerequisitesMATRIX!AV89=3,DYNAMICprerequisites!BA$1,"")))</f>
        <v/>
      </c>
      <c r="BB92" s="219" t="str">
        <f>IF(MASTERprerequisitesMATRIX!AW89=1,DYNAMICprerequisites!BB$3,IF(MASTERprerequisitesMATRIX!AW89=2,DYNAMICprerequisites!BB$2,IF(MASTERprerequisitesMATRIX!AW89=3,DYNAMICprerequisites!BB$1,"")))</f>
        <v/>
      </c>
      <c r="BC92" s="219" t="str">
        <f>IF(MASTERprerequisitesMATRIX!AX89=1,DYNAMICprerequisites!BC$3,IF(MASTERprerequisitesMATRIX!AX89=2,DYNAMICprerequisites!BC$2,IF(MASTERprerequisitesMATRIX!AX89=3,DYNAMICprerequisites!BC$1,"")))</f>
        <v/>
      </c>
      <c r="BD92" s="219" t="str">
        <f>IF(MASTERprerequisitesMATRIX!AY89=1,DYNAMICprerequisites!BD$3,IF(MASTERprerequisitesMATRIX!AY89=2,DYNAMICprerequisites!BD$2,IF(MASTERprerequisitesMATRIX!AY89=3,DYNAMICprerequisites!BD$1,"")))</f>
        <v/>
      </c>
      <c r="BE92" s="219" t="str">
        <f>IF(MASTERprerequisitesMATRIX!AZ89=1,DYNAMICprerequisites!BE$3,IF(MASTERprerequisitesMATRIX!AZ89=2,DYNAMICprerequisites!BE$2,IF(MASTERprerequisitesMATRIX!AZ89=3,DYNAMICprerequisites!BE$1,"")))</f>
        <v/>
      </c>
      <c r="BF92" s="219" t="str">
        <f>IF(MASTERprerequisitesMATRIX!BA89=1,DYNAMICprerequisites!BF$3,IF(MASTERprerequisitesMATRIX!BA89=2,DYNAMICprerequisites!BF$2,IF(MASTERprerequisitesMATRIX!BA89=3,DYNAMICprerequisites!BF$1,"")))</f>
        <v/>
      </c>
      <c r="BG92" s="219" t="str">
        <f>IF(MASTERprerequisitesMATRIX!BB89=1,DYNAMICprerequisites!BG$3,IF(MASTERprerequisitesMATRIX!BB89=2,DYNAMICprerequisites!BG$2,IF(MASTERprerequisitesMATRIX!BB89=3,DYNAMICprerequisites!BG$1,"")))</f>
        <v/>
      </c>
      <c r="BH92" s="219" t="str">
        <f>IF(MASTERprerequisitesMATRIX!BC89=1,DYNAMICprerequisites!BH$3,IF(MASTERprerequisitesMATRIX!BC89=2,DYNAMICprerequisites!BH$2,IF(MASTERprerequisitesMATRIX!BC89=3,DYNAMICprerequisites!BH$1,"")))</f>
        <v/>
      </c>
      <c r="BI92" s="219" t="str">
        <f>IF(MASTERprerequisitesMATRIX!BD89=1,DYNAMICprerequisites!BI$3,IF(MASTERprerequisitesMATRIX!BD89=2,DYNAMICprerequisites!BI$2,IF(MASTERprerequisitesMATRIX!BD89=3,DYNAMICprerequisites!BI$1,"")))</f>
        <v/>
      </c>
      <c r="BJ92" s="219" t="str">
        <f>IF(MASTERprerequisitesMATRIX!BE89=1,DYNAMICprerequisites!BJ$3,IF(MASTERprerequisitesMATRIX!BE89=2,DYNAMICprerequisites!BJ$2,IF(MASTERprerequisitesMATRIX!BE89=3,DYNAMICprerequisites!BJ$1,"")))</f>
        <v/>
      </c>
      <c r="BK92" s="219" t="str">
        <f>IF(MASTERprerequisitesMATRIX!BF89=1,DYNAMICprerequisites!BK$3,IF(MASTERprerequisitesMATRIX!BF89=2,DYNAMICprerequisites!BK$2,IF(MASTERprerequisitesMATRIX!BF89=3,DYNAMICprerequisites!BK$1,"")))</f>
        <v/>
      </c>
      <c r="BL92" s="219" t="str">
        <f>IF(MASTERprerequisitesMATRIX!BG89=1,DYNAMICprerequisites!BL$3,IF(MASTERprerequisitesMATRIX!BG89=2,DYNAMICprerequisites!BL$2,IF(MASTERprerequisitesMATRIX!BG89=3,DYNAMICprerequisites!BL$1,"")))</f>
        <v/>
      </c>
      <c r="BM92" s="219" t="str">
        <f>IF(MASTERprerequisitesMATRIX!BH89=1,DYNAMICprerequisites!BM$3,IF(MASTERprerequisitesMATRIX!BH89=2,DYNAMICprerequisites!BM$2,IF(MASTERprerequisitesMATRIX!BH89=3,DYNAMICprerequisites!BM$1,"")))</f>
        <v/>
      </c>
      <c r="BN92" s="219" t="str">
        <f>IF(MASTERprerequisitesMATRIX!BI89=1,DYNAMICprerequisites!BN$3,IF(MASTERprerequisitesMATRIX!BI89=2,DYNAMICprerequisites!BN$2,IF(MASTERprerequisitesMATRIX!BI89=3,DYNAMICprerequisites!BN$1,"")))</f>
        <v/>
      </c>
      <c r="BO92" s="219" t="str">
        <f>IF(MASTERprerequisitesMATRIX!BJ89=1,DYNAMICprerequisites!BO$3,IF(MASTERprerequisitesMATRIX!BJ89=2,DYNAMICprerequisites!BO$2,IF(MASTERprerequisitesMATRIX!BJ89=3,DYNAMICprerequisites!BO$1,"")))</f>
        <v/>
      </c>
      <c r="BP92" s="219" t="str">
        <f>IF(MASTERprerequisitesMATRIX!BK89=1,DYNAMICprerequisites!BP$3,IF(MASTERprerequisitesMATRIX!BK89=2,DYNAMICprerequisites!BP$2,IF(MASTERprerequisitesMATRIX!BK89=3,DYNAMICprerequisites!BP$1,"")))</f>
        <v/>
      </c>
      <c r="BQ92" s="219" t="str">
        <f>IF(MASTERprerequisitesMATRIX!BL89=1,DYNAMICprerequisites!BQ$3,IF(MASTERprerequisitesMATRIX!BL89=2,DYNAMICprerequisites!BQ$2,IF(MASTERprerequisitesMATRIX!BL89=3,DYNAMICprerequisites!BQ$1,"")))</f>
        <v/>
      </c>
      <c r="BR92" s="219" t="str">
        <f>IF(MASTERprerequisitesMATRIX!BM89=1,DYNAMICprerequisites!BR$3,IF(MASTERprerequisitesMATRIX!BM89=2,DYNAMICprerequisites!BR$2,IF(MASTERprerequisitesMATRIX!BM89=3,DYNAMICprerequisites!BR$1,"")))</f>
        <v/>
      </c>
      <c r="BS92" s="219" t="str">
        <f>IF(MASTERprerequisitesMATRIX!BN89=1,DYNAMICprerequisites!BS$3,IF(MASTERprerequisitesMATRIX!BN89=2,DYNAMICprerequisites!BS$2,IF(MASTERprerequisitesMATRIX!BN89=3,DYNAMICprerequisites!BS$1,"")))</f>
        <v/>
      </c>
      <c r="BT92" s="219" t="str">
        <f>IF(MASTERprerequisitesMATRIX!BO89=1,DYNAMICprerequisites!BT$3,IF(MASTERprerequisitesMATRIX!BO89=2,DYNAMICprerequisites!BT$2,IF(MASTERprerequisitesMATRIX!BO89=3,DYNAMICprerequisites!BT$1,"")))</f>
        <v/>
      </c>
      <c r="BU92" s="219" t="str">
        <f>IF(MASTERprerequisitesMATRIX!BP89=1,DYNAMICprerequisites!BU$3,IF(MASTERprerequisitesMATRIX!BP89=2,DYNAMICprerequisites!BU$2,IF(MASTERprerequisitesMATRIX!BP89=3,DYNAMICprerequisites!BU$1,"")))</f>
        <v/>
      </c>
      <c r="BV92" s="219" t="str">
        <f>IF(MASTERprerequisitesMATRIX!BQ89=1,DYNAMICprerequisites!BV$3,IF(MASTERprerequisitesMATRIX!BQ89=2,DYNAMICprerequisites!BV$2,IF(MASTERprerequisitesMATRIX!BQ89=3,DYNAMICprerequisites!BV$1,"")))</f>
        <v/>
      </c>
      <c r="BW92" s="219" t="str">
        <f>IF(MASTERprerequisitesMATRIX!BR89=1,DYNAMICprerequisites!BW$3,IF(MASTERprerequisitesMATRIX!BR89=2,DYNAMICprerequisites!BW$2,IF(MASTERprerequisitesMATRIX!BR89=3,DYNAMICprerequisites!BW$1,"")))</f>
        <v/>
      </c>
      <c r="BX92" s="219" t="str">
        <f>IF(MASTERprerequisitesMATRIX!BS89=1,DYNAMICprerequisites!BX$3,IF(MASTERprerequisitesMATRIX!BS89=2,DYNAMICprerequisites!BX$2,IF(MASTERprerequisitesMATRIX!BS89=3,DYNAMICprerequisites!BX$1,"")))</f>
        <v/>
      </c>
      <c r="BY92" s="219" t="str">
        <f>IF(MASTERprerequisitesMATRIX!BT89=1,DYNAMICprerequisites!BY$3,IF(MASTERprerequisitesMATRIX!BT89=2,DYNAMICprerequisites!BY$2,IF(MASTERprerequisitesMATRIX!BT89=3,DYNAMICprerequisites!BY$1,"")))</f>
        <v/>
      </c>
      <c r="BZ92" s="219" t="str">
        <f>IF(MASTERprerequisitesMATRIX!BU89=1,DYNAMICprerequisites!BZ$3,IF(MASTERprerequisitesMATRIX!BU89=2,DYNAMICprerequisites!BZ$2,IF(MASTERprerequisitesMATRIX!BU89=3,DYNAMICprerequisites!BZ$1,"")))</f>
        <v/>
      </c>
      <c r="CA92" s="219"/>
      <c r="CB92" s="219"/>
      <c r="CC92" s="219"/>
      <c r="CD92" s="219"/>
      <c r="CE92" s="219"/>
      <c r="CF92" s="219"/>
      <c r="CG92" s="219"/>
      <c r="CH92" s="219"/>
      <c r="CI92" s="219"/>
      <c r="CJ92" s="219"/>
      <c r="CK92" s="219"/>
      <c r="CL92" s="219"/>
      <c r="CM92" s="219"/>
      <c r="CN92" s="219"/>
      <c r="CO92" s="219"/>
      <c r="CP92" s="219"/>
      <c r="CQ92" s="219"/>
      <c r="CR92" s="219"/>
      <c r="CS92" s="219"/>
      <c r="CT92" s="219"/>
      <c r="CU92" s="219"/>
      <c r="CV92" s="219"/>
      <c r="CW92" s="219"/>
      <c r="CX92" s="219"/>
      <c r="CY92" s="219"/>
      <c r="CZ92" s="219"/>
      <c r="DA92" s="219"/>
      <c r="DB92" s="219"/>
      <c r="DC92" s="219"/>
      <c r="DD92" s="219"/>
      <c r="DE92" s="219"/>
      <c r="DF92" s="219"/>
      <c r="DG92" s="219"/>
      <c r="DH92" s="219"/>
      <c r="DI92" s="219"/>
      <c r="DJ92" s="219"/>
      <c r="DK92" s="219"/>
      <c r="DL92" s="219"/>
      <c r="DM92" s="219"/>
      <c r="DN92" s="219"/>
      <c r="DO92" s="219"/>
      <c r="DP92" s="219"/>
      <c r="DQ92" s="219"/>
      <c r="DR92" s="219"/>
      <c r="DS92" s="219"/>
      <c r="DT92" s="219"/>
      <c r="DU92" s="219"/>
      <c r="DV92" s="219"/>
      <c r="DW92" s="219"/>
      <c r="DX92" s="219"/>
      <c r="DY92" s="219"/>
      <c r="DZ92" s="219"/>
      <c r="EA92" s="219"/>
      <c r="EB92" s="219"/>
      <c r="EC92" s="219"/>
      <c r="ED92" s="219"/>
      <c r="EE92" s="219"/>
      <c r="EF92" s="219"/>
      <c r="EG92" s="219"/>
      <c r="EH92" s="219"/>
      <c r="EI92" s="219"/>
      <c r="EJ92" s="219"/>
      <c r="EK92" s="219"/>
      <c r="EL92" s="219"/>
      <c r="EM92" s="219"/>
      <c r="EN92" s="219"/>
      <c r="EO92" s="219"/>
      <c r="EP92" s="219"/>
      <c r="EQ92" s="219"/>
      <c r="ER92" s="219"/>
      <c r="ES92" s="219"/>
      <c r="ET92" s="219"/>
      <c r="EU92" s="219"/>
      <c r="EV92" s="219"/>
      <c r="EW92" s="219"/>
      <c r="EX92" s="219"/>
      <c r="EY92" s="219"/>
      <c r="EZ92" s="219"/>
      <c r="FA92" s="219"/>
      <c r="FB92" s="219"/>
      <c r="FC92" s="219"/>
      <c r="FD92" s="219"/>
      <c r="FE92" s="219"/>
      <c r="FF92" s="219"/>
      <c r="FG92" s="219"/>
      <c r="FH92" s="219"/>
      <c r="FI92" s="219"/>
      <c r="FJ92" s="219"/>
      <c r="FK92" s="219"/>
      <c r="FL92" s="219"/>
      <c r="FM92" s="219"/>
      <c r="FN92" s="219"/>
      <c r="FO92" s="219"/>
      <c r="FP92" s="219"/>
      <c r="FQ92" s="219"/>
      <c r="FR92" s="219"/>
      <c r="FS92" s="219"/>
      <c r="FT92" s="219"/>
      <c r="FU92" s="219"/>
      <c r="FV92" s="219"/>
      <c r="FW92" s="219"/>
      <c r="FX92" s="219"/>
      <c r="FY92" s="219"/>
      <c r="FZ92" s="219"/>
      <c r="GA92" s="219"/>
      <c r="GB92" s="219"/>
      <c r="GC92" s="219"/>
      <c r="GD92" s="219"/>
      <c r="GE92" s="219"/>
      <c r="GF92" s="219"/>
      <c r="GG92" s="219"/>
      <c r="GH92" s="219"/>
      <c r="GI92" s="219"/>
      <c r="GJ92" s="219"/>
      <c r="GK92" s="219"/>
      <c r="GL92" s="219"/>
      <c r="GM92" s="219"/>
      <c r="GN92" s="219"/>
      <c r="GO92" s="219"/>
      <c r="GP92" s="219"/>
      <c r="GQ92" s="219"/>
      <c r="GR92" s="219"/>
      <c r="GS92" s="219"/>
      <c r="GT92" s="219"/>
      <c r="GU92" s="219"/>
      <c r="GV92" s="219"/>
      <c r="GW92" s="219"/>
      <c r="GX92" s="219"/>
      <c r="GY92" s="219"/>
      <c r="GZ92" s="219"/>
      <c r="HA92" s="219"/>
      <c r="HB92" s="219"/>
      <c r="HC92" s="219"/>
      <c r="HD92" s="219"/>
      <c r="HE92" s="219"/>
      <c r="HF92" s="219"/>
      <c r="HG92" s="219"/>
      <c r="HH92" s="219"/>
      <c r="HI92" s="219"/>
      <c r="HJ92" s="219"/>
      <c r="HK92" s="219"/>
      <c r="HL92" s="219"/>
      <c r="HM92" s="219"/>
      <c r="HN92" s="219"/>
      <c r="HO92" s="219"/>
      <c r="HP92" s="219"/>
      <c r="HQ92" s="219"/>
      <c r="HR92" s="219"/>
      <c r="HS92" s="219"/>
      <c r="HT92" s="219"/>
      <c r="HU92" s="219"/>
      <c r="HV92" s="219"/>
      <c r="HW92" s="219"/>
      <c r="HX92" s="219"/>
      <c r="HY92" s="219"/>
      <c r="HZ92" s="219"/>
      <c r="IA92" s="219"/>
      <c r="IB92" s="219"/>
      <c r="IC92" s="219"/>
      <c r="ID92" s="219"/>
      <c r="IE92" s="219"/>
      <c r="IF92" s="219"/>
      <c r="IG92" s="219"/>
      <c r="IH92" s="219"/>
      <c r="II92" s="219"/>
      <c r="IJ92" s="219"/>
      <c r="IK92" s="219"/>
      <c r="IL92" s="219"/>
      <c r="IM92" s="219"/>
      <c r="IN92" s="219"/>
      <c r="IO92" s="219"/>
      <c r="IP92" s="219"/>
      <c r="IQ92" s="219"/>
      <c r="IR92" s="219"/>
      <c r="IS92" s="219"/>
      <c r="IT92" s="219"/>
      <c r="IU92" s="219"/>
      <c r="IV92" s="219"/>
      <c r="IW92" s="219"/>
      <c r="IX92" s="219"/>
      <c r="IY92" s="219"/>
      <c r="IZ92" s="219"/>
      <c r="JA92" s="219"/>
      <c r="JB92" s="219"/>
      <c r="JC92" s="219"/>
      <c r="JD92" s="219"/>
      <c r="JE92" s="219"/>
      <c r="JF92" s="219"/>
      <c r="JG92" s="219"/>
      <c r="JH92" s="219"/>
      <c r="JI92" s="219"/>
      <c r="JJ92" s="219"/>
      <c r="JK92" s="219"/>
      <c r="JL92" s="219"/>
      <c r="JM92" s="219"/>
      <c r="JN92" s="219"/>
      <c r="JO92" s="219"/>
      <c r="JP92" s="219"/>
      <c r="JQ92" s="219"/>
      <c r="JR92" s="219"/>
      <c r="JS92" s="219"/>
      <c r="JT92" s="219"/>
      <c r="JU92" s="219"/>
      <c r="JV92" s="219"/>
      <c r="JW92" s="219"/>
      <c r="JX92" s="219"/>
      <c r="JY92" s="219"/>
      <c r="JZ92" s="219"/>
      <c r="KA92" s="219"/>
      <c r="KB92" s="219"/>
      <c r="KC92" s="219"/>
      <c r="KD92" s="219"/>
      <c r="KE92" s="219"/>
      <c r="KF92" s="219"/>
      <c r="KG92" s="219"/>
      <c r="KH92" s="219"/>
      <c r="KI92" s="219"/>
      <c r="KJ92" s="219"/>
      <c r="KK92" s="219"/>
      <c r="KL92" s="219"/>
      <c r="KM92" s="219"/>
      <c r="KN92" s="219"/>
      <c r="KO92" s="219"/>
      <c r="KP92" s="219"/>
      <c r="KQ92" s="219"/>
      <c r="KR92" s="219"/>
      <c r="KS92" s="219"/>
      <c r="KT92" s="219"/>
      <c r="KU92" s="219"/>
      <c r="KV92" s="219"/>
      <c r="KW92" s="219"/>
      <c r="KX92" s="219"/>
      <c r="KY92" s="219"/>
      <c r="KZ92" s="219"/>
      <c r="LA92" s="219"/>
      <c r="LB92" s="219"/>
      <c r="LC92" s="219"/>
      <c r="LD92" s="219"/>
      <c r="LE92" s="219"/>
    </row>
    <row r="93" spans="1:317" x14ac:dyDescent="0.25">
      <c r="A93" s="214" t="str">
        <f t="shared" si="13"/>
        <v>MGT 353</v>
      </c>
      <c r="B93" s="214" t="str">
        <f t="shared" si="14"/>
        <v>SP</v>
      </c>
      <c r="C93" s="214" t="str">
        <f t="shared" si="15"/>
        <v>Human Resource Management</v>
      </c>
      <c r="D93" s="214" t="str">
        <f t="shared" si="16"/>
        <v>MGT 130</v>
      </c>
      <c r="E93" s="214" t="str">
        <f t="shared" ca="1" si="17"/>
        <v>MGT 130</v>
      </c>
      <c r="F93" s="211" t="str">
        <f>MASTERprerequisitesMATRIX!A90</f>
        <v>MGT 353</v>
      </c>
      <c r="G93" s="211" t="str">
        <f>MASTERprerequisitesMATRIX!B90</f>
        <v>SP</v>
      </c>
      <c r="H93" s="211" t="str">
        <f>MASTERprerequisitesMATRIX!C90</f>
        <v>Human Resource Management</v>
      </c>
      <c r="I93" s="211" t="str">
        <f>MASTERprerequisitesMATRIX!D90</f>
        <v>MGT 130</v>
      </c>
      <c r="J93" s="218" t="str">
        <f>IF(MASTERprerequisitesMATRIX!E90=1,DYNAMICprerequisites!J$3,IF(MASTERprerequisitesMATRIX!E90=2,DYNAMICprerequisites!J$2,IF(MASTERprerequisitesMATRIX!E90=3,DYNAMICprerequisites!J$1,"")))</f>
        <v/>
      </c>
      <c r="K93" s="219" t="str">
        <f>IF(MASTERprerequisitesMATRIX!F90=1,DYNAMICprerequisites!K$3,IF(MASTERprerequisitesMATRIX!F90=2,DYNAMICprerequisites!K$2,IF(MASTERprerequisitesMATRIX!F90=3,DYNAMICprerequisites!K$1,"")))</f>
        <v/>
      </c>
      <c r="L93" s="219" t="str">
        <f>IF(MASTERprerequisitesMATRIX!G90=1,DYNAMICprerequisites!L$3,IF(MASTERprerequisitesMATRIX!G90=2,DYNAMICprerequisites!L$2,IF(MASTERprerequisitesMATRIX!G90=3,DYNAMICprerequisites!L$1,"")))</f>
        <v/>
      </c>
      <c r="M93" s="219" t="str">
        <f>IF(MASTERprerequisitesMATRIX!H90=1,DYNAMICprerequisites!M$3,IF(MASTERprerequisitesMATRIX!H90=2,DYNAMICprerequisites!M$2,IF(MASTERprerequisitesMATRIX!H90=3,DYNAMICprerequisites!M$1,"")))</f>
        <v/>
      </c>
      <c r="N93" s="219" t="str">
        <f>IF(MASTERprerequisitesMATRIX!I90=1,DYNAMICprerequisites!N$3,IF(MASTERprerequisitesMATRIX!I90=2,DYNAMICprerequisites!N$2,IF(MASTERprerequisitesMATRIX!I90=3,DYNAMICprerequisites!N$1,"")))</f>
        <v/>
      </c>
      <c r="O93" s="219" t="str">
        <f>IF(MASTERprerequisitesMATRIX!J90=1,DYNAMICprerequisites!O$3,IF(MASTERprerequisitesMATRIX!J90=2,DYNAMICprerequisites!O$2,IF(MASTERprerequisitesMATRIX!J90=3,DYNAMICprerequisites!O$1,"")))</f>
        <v/>
      </c>
      <c r="P93" s="219" t="str">
        <f>IF(MASTERprerequisitesMATRIX!K90=1,DYNAMICprerequisites!P$3,IF(MASTERprerequisitesMATRIX!K90=2,DYNAMICprerequisites!P$2,IF(MASTERprerequisitesMATRIX!K90=3,DYNAMICprerequisites!P$1,"")))</f>
        <v/>
      </c>
      <c r="Q93" s="219" t="str">
        <f>IF(MASTERprerequisitesMATRIX!L90=1,DYNAMICprerequisites!Q$3,IF(MASTERprerequisitesMATRIX!L90=2,DYNAMICprerequisites!Q$2,IF(MASTERprerequisitesMATRIX!L90=3,DYNAMICprerequisites!Q$1,"")))</f>
        <v/>
      </c>
      <c r="R93" s="219" t="str">
        <f>IF(MASTERprerequisitesMATRIX!M90=1,DYNAMICprerequisites!R$3,IF(MASTERprerequisitesMATRIX!M90=2,DYNAMICprerequisites!R$2,IF(MASTERprerequisitesMATRIX!M90=3,DYNAMICprerequisites!R$1,"")))</f>
        <v/>
      </c>
      <c r="S93" s="219" t="str">
        <f>IF(MASTERprerequisitesMATRIX!N90=1,DYNAMICprerequisites!S$3,IF(MASTERprerequisitesMATRIX!N90=2,DYNAMICprerequisites!S$2,IF(MASTERprerequisitesMATRIX!N90=3,DYNAMICprerequisites!S$1,"")))</f>
        <v/>
      </c>
      <c r="T93" s="219" t="str">
        <f>IF(MASTERprerequisitesMATRIX!O90=1,DYNAMICprerequisites!T$3,IF(MASTERprerequisitesMATRIX!O90=2,DYNAMICprerequisites!T$2,IF(MASTERprerequisitesMATRIX!O90=3,DYNAMICprerequisites!T$1,"")))</f>
        <v/>
      </c>
      <c r="U93" s="219" t="str">
        <f>IF(MASTERprerequisitesMATRIX!P90=1,DYNAMICprerequisites!U$3,IF(MASTERprerequisitesMATRIX!P90=2,DYNAMICprerequisites!U$2,IF(MASTERprerequisitesMATRIX!P90=3,DYNAMICprerequisites!U$1,"")))</f>
        <v/>
      </c>
      <c r="V93" s="219" t="str">
        <f>IF(MASTERprerequisitesMATRIX!Q90=1,DYNAMICprerequisites!V$3,IF(MASTERprerequisitesMATRIX!Q90=2,DYNAMICprerequisites!V$2,IF(MASTERprerequisitesMATRIX!Q90=3,DYNAMICprerequisites!V$1,"")))</f>
        <v/>
      </c>
      <c r="W93" s="219" t="str">
        <f>IF(MASTERprerequisitesMATRIX!R90=1,DYNAMICprerequisites!W$3,IF(MASTERprerequisitesMATRIX!R90=2,DYNAMICprerequisites!W$2,IF(MASTERprerequisitesMATRIX!R90=3,DYNAMICprerequisites!W$1,"")))</f>
        <v/>
      </c>
      <c r="X93" s="219" t="str">
        <f>IF(MASTERprerequisitesMATRIX!S90=1,DYNAMICprerequisites!X$3,IF(MASTERprerequisitesMATRIX!S90=2,DYNAMICprerequisites!X$2,IF(MASTERprerequisitesMATRIX!S90=3,DYNAMICprerequisites!X$1,"")))</f>
        <v/>
      </c>
      <c r="Y93" s="219" t="str">
        <f>IF(MASTERprerequisitesMATRIX!T90=1,DYNAMICprerequisites!Y$3,IF(MASTERprerequisitesMATRIX!T90=2,DYNAMICprerequisites!Y$2,IF(MASTERprerequisitesMATRIX!T90=3,DYNAMICprerequisites!Y$1,"")))</f>
        <v/>
      </c>
      <c r="Z93" s="219" t="str">
        <f>IF(MASTERprerequisitesMATRIX!U90=1,DYNAMICprerequisites!Z$3,IF(MASTERprerequisitesMATRIX!U90=2,DYNAMICprerequisites!Z$2,IF(MASTERprerequisitesMATRIX!U90=3,DYNAMICprerequisites!Z$1,"")))</f>
        <v/>
      </c>
      <c r="AA93" s="219" t="str">
        <f>IF(MASTERprerequisitesMATRIX!V90=1,DYNAMICprerequisites!AA$3,IF(MASTERprerequisitesMATRIX!V90=2,DYNAMICprerequisites!AA$2,IF(MASTERprerequisitesMATRIX!V90=3,DYNAMICprerequisites!AA$1,"")))</f>
        <v/>
      </c>
      <c r="AB93" s="219" t="str">
        <f>IF(MASTERprerequisitesMATRIX!W90=1,DYNAMICprerequisites!AB$3,IF(MASTERprerequisitesMATRIX!W90=2,DYNAMICprerequisites!AB$2,IF(MASTERprerequisitesMATRIX!W90=3,DYNAMICprerequisites!AB$1,"")))</f>
        <v/>
      </c>
      <c r="AC93" s="219" t="str">
        <f>IF(MASTERprerequisitesMATRIX!X90=1,DYNAMICprerequisites!AC$3,IF(MASTERprerequisitesMATRIX!X90=2,DYNAMICprerequisites!AC$2,IF(MASTERprerequisitesMATRIX!X90=3,DYNAMICprerequisites!AC$1,"")))</f>
        <v/>
      </c>
      <c r="AD93" s="219" t="str">
        <f>IF(MASTERprerequisitesMATRIX!Y90=1,DYNAMICprerequisites!AD$3,IF(MASTERprerequisitesMATRIX!Y90=2,DYNAMICprerequisites!AD$2,IF(MASTERprerequisitesMATRIX!Y90=3,DYNAMICprerequisites!AD$1,"")))</f>
        <v/>
      </c>
      <c r="AE93" s="219" t="str">
        <f>IF(MASTERprerequisitesMATRIX!Z90=1,DYNAMICprerequisites!AE$3,IF(MASTERprerequisitesMATRIX!Z90=2,DYNAMICprerequisites!AE$2,IF(MASTERprerequisitesMATRIX!Z90=3,DYNAMICprerequisites!AE$1,"")))</f>
        <v/>
      </c>
      <c r="AF93" s="219" t="str">
        <f>IF(MASTERprerequisitesMATRIX!AA90=1,DYNAMICprerequisites!AF$3,IF(MASTERprerequisitesMATRIX!AA90=2,DYNAMICprerequisites!AF$2,IF(MASTERprerequisitesMATRIX!AA90=3,DYNAMICprerequisites!AF$1,"")))</f>
        <v/>
      </c>
      <c r="AG93" s="219" t="str">
        <f>IF(MASTERprerequisitesMATRIX!AB90=1,DYNAMICprerequisites!AG$3,IF(MASTERprerequisitesMATRIX!AB90=2,DYNAMICprerequisites!AG$2,IF(MASTERprerequisitesMATRIX!AB90=3,DYNAMICprerequisites!AG$1,"")))</f>
        <v/>
      </c>
      <c r="AH93" s="219" t="str">
        <f>IF(MASTERprerequisitesMATRIX!AC90=1,DYNAMICprerequisites!AH$3,IF(MASTERprerequisitesMATRIX!AC90=2,DYNAMICprerequisites!AH$2,IF(MASTERprerequisitesMATRIX!AC90=3,DYNAMICprerequisites!AH$1,"")))</f>
        <v/>
      </c>
      <c r="AI93" s="219" t="str">
        <f>IF(MASTERprerequisitesMATRIX!AD90=1,DYNAMICprerequisites!AI$3,IF(MASTERprerequisitesMATRIX!AD90=2,DYNAMICprerequisites!AI$2,IF(MASTERprerequisitesMATRIX!AD90=3,DYNAMICprerequisites!AI$1,"")))</f>
        <v/>
      </c>
      <c r="AJ93" s="219" t="str">
        <f>IF(MASTERprerequisitesMATRIX!AE90=1,DYNAMICprerequisites!AJ$3,IF(MASTERprerequisitesMATRIX!AE90=2,DYNAMICprerequisites!AJ$2,IF(MASTERprerequisitesMATRIX!AE90=3,DYNAMICprerequisites!AJ$1,"")))</f>
        <v/>
      </c>
      <c r="AK93" s="219" t="str">
        <f>IF(MASTERprerequisitesMATRIX!AF90=1,DYNAMICprerequisites!AK$3,IF(MASTERprerequisitesMATRIX!AF90=2,DYNAMICprerequisites!AK$2,IF(MASTERprerequisitesMATRIX!AF90=3,DYNAMICprerequisites!AK$1,"")))</f>
        <v/>
      </c>
      <c r="AL93" s="219" t="str">
        <f>IF(MASTERprerequisitesMATRIX!AG90=1,DYNAMICprerequisites!AL$3,IF(MASTERprerequisitesMATRIX!AG90=2,DYNAMICprerequisites!AL$2,IF(MASTERprerequisitesMATRIX!AG90=3,DYNAMICprerequisites!AL$1,"")))</f>
        <v/>
      </c>
      <c r="AM93" s="219" t="str">
        <f>IF(MASTERprerequisitesMATRIX!AH90=1,DYNAMICprerequisites!AM$3,IF(MASTERprerequisitesMATRIX!AH90=2,DYNAMICprerequisites!AM$2,IF(MASTERprerequisitesMATRIX!AH90=3,DYNAMICprerequisites!AM$1,"")))</f>
        <v/>
      </c>
      <c r="AN93" s="219" t="str">
        <f>IF(MASTERprerequisitesMATRIX!AI90=1,DYNAMICprerequisites!AN$3,IF(MASTERprerequisitesMATRIX!AI90=2,DYNAMICprerequisites!AN$2,IF(MASTERprerequisitesMATRIX!AI90=3,DYNAMICprerequisites!AN$1,"")))</f>
        <v/>
      </c>
      <c r="AO93" s="219" t="str">
        <f>IF(MASTERprerequisitesMATRIX!AJ90=1,DYNAMICprerequisites!AO$3,IF(MASTERprerequisitesMATRIX!AJ90=2,DYNAMICprerequisites!AO$2,IF(MASTERprerequisitesMATRIX!AJ90=3,DYNAMICprerequisites!AO$1,"")))</f>
        <v/>
      </c>
      <c r="AP93" s="218" t="str">
        <f ca="1">IF(MASTERprerequisitesMATRIX!AK90=1,DYNAMICprerequisites!AP$3,IF(MASTERprerequisitesMATRIX!AK90=2,DYNAMICprerequisites!AP$2,IF(MASTERprerequisitesMATRIX!AK90=3,DYNAMICprerequisites!AP$1,"")))</f>
        <v xml:space="preserve"> MGT 130 </v>
      </c>
      <c r="AQ93" s="219" t="str">
        <f>IF(MASTERprerequisitesMATRIX!AL90=1,DYNAMICprerequisites!AQ$3,IF(MASTERprerequisitesMATRIX!AL90=2,DYNAMICprerequisites!AQ$2,IF(MASTERprerequisitesMATRIX!AL90=3,DYNAMICprerequisites!AQ$1,"")))</f>
        <v/>
      </c>
      <c r="AR93" s="219" t="str">
        <f>IF(MASTERprerequisitesMATRIX!AM90=1,DYNAMICprerequisites!AR$3,IF(MASTERprerequisitesMATRIX!AM90=2,DYNAMICprerequisites!AR$2,IF(MASTERprerequisitesMATRIX!AM90=3,DYNAMICprerequisites!AR$1,"")))</f>
        <v/>
      </c>
      <c r="AS93" s="219" t="str">
        <f>IF(MASTERprerequisitesMATRIX!AN90=1,DYNAMICprerequisites!AS$3,IF(MASTERprerequisitesMATRIX!AN90=2,DYNAMICprerequisites!AS$2,IF(MASTERprerequisitesMATRIX!AN90=3,DYNAMICprerequisites!AS$1,"")))</f>
        <v/>
      </c>
      <c r="AT93" s="219" t="str">
        <f>IF(MASTERprerequisitesMATRIX!AO90=1,DYNAMICprerequisites!AT$3,IF(MASTERprerequisitesMATRIX!AO90=2,DYNAMICprerequisites!AT$2,IF(MASTERprerequisitesMATRIX!AO90=3,DYNAMICprerequisites!AT$1,"")))</f>
        <v/>
      </c>
      <c r="AU93" s="219" t="str">
        <f>IF(MASTERprerequisitesMATRIX!AP90=1,DYNAMICprerequisites!AU$3,IF(MASTERprerequisitesMATRIX!AP90=2,DYNAMICprerequisites!AU$2,IF(MASTERprerequisitesMATRIX!AP90=3,DYNAMICprerequisites!AU$1,"")))</f>
        <v/>
      </c>
      <c r="AV93" s="219" t="str">
        <f>IF(MASTERprerequisitesMATRIX!AQ90=1,DYNAMICprerequisites!AV$3,IF(MASTERprerequisitesMATRIX!AQ90=2,DYNAMICprerequisites!AV$2,IF(MASTERprerequisitesMATRIX!AQ90=3,DYNAMICprerequisites!AV$1,"")))</f>
        <v/>
      </c>
      <c r="AW93" s="219" t="str">
        <f>IF(MASTERprerequisitesMATRIX!AR90=1,DYNAMICprerequisites!AW$3,IF(MASTERprerequisitesMATRIX!AR90=2,DYNAMICprerequisites!AW$2,IF(MASTERprerequisitesMATRIX!AR90=3,DYNAMICprerequisites!AW$1,"")))</f>
        <v/>
      </c>
      <c r="AX93" s="219" t="str">
        <f>IF(MASTERprerequisitesMATRIX!AS90=1,DYNAMICprerequisites!AX$3,IF(MASTERprerequisitesMATRIX!AS90=2,DYNAMICprerequisites!AX$2,IF(MASTERprerequisitesMATRIX!AS90=3,DYNAMICprerequisites!AX$1,"")))</f>
        <v/>
      </c>
      <c r="AY93" s="219" t="str">
        <f>IF(MASTERprerequisitesMATRIX!AT90=1,DYNAMICprerequisites!AY$3,IF(MASTERprerequisitesMATRIX!AT90=2,DYNAMICprerequisites!AY$2,IF(MASTERprerequisitesMATRIX!AT90=3,DYNAMICprerequisites!AY$1,"")))</f>
        <v/>
      </c>
      <c r="AZ93" s="219" t="str">
        <f>IF(MASTERprerequisitesMATRIX!AU90=1,DYNAMICprerequisites!AZ$3,IF(MASTERprerequisitesMATRIX!AU90=2,DYNAMICprerequisites!AZ$2,IF(MASTERprerequisitesMATRIX!AU90=3,DYNAMICprerequisites!AZ$1,"")))</f>
        <v/>
      </c>
      <c r="BA93" s="219" t="str">
        <f>IF(MASTERprerequisitesMATRIX!AV90=1,DYNAMICprerequisites!BA$3,IF(MASTERprerequisitesMATRIX!AV90=2,DYNAMICprerequisites!BA$2,IF(MASTERprerequisitesMATRIX!AV90=3,DYNAMICprerequisites!BA$1,"")))</f>
        <v/>
      </c>
      <c r="BB93" s="219" t="str">
        <f>IF(MASTERprerequisitesMATRIX!AW90=1,DYNAMICprerequisites!BB$3,IF(MASTERprerequisitesMATRIX!AW90=2,DYNAMICprerequisites!BB$2,IF(MASTERprerequisitesMATRIX!AW90=3,DYNAMICprerequisites!BB$1,"")))</f>
        <v/>
      </c>
      <c r="BC93" s="219" t="str">
        <f>IF(MASTERprerequisitesMATRIX!AX90=1,DYNAMICprerequisites!BC$3,IF(MASTERprerequisitesMATRIX!AX90=2,DYNAMICprerequisites!BC$2,IF(MASTERprerequisitesMATRIX!AX90=3,DYNAMICprerequisites!BC$1,"")))</f>
        <v/>
      </c>
      <c r="BD93" s="219" t="str">
        <f>IF(MASTERprerequisitesMATRIX!AY90=1,DYNAMICprerequisites!BD$3,IF(MASTERprerequisitesMATRIX!AY90=2,DYNAMICprerequisites!BD$2,IF(MASTERprerequisitesMATRIX!AY90=3,DYNAMICprerequisites!BD$1,"")))</f>
        <v/>
      </c>
      <c r="BE93" s="219" t="str">
        <f>IF(MASTERprerequisitesMATRIX!AZ90=1,DYNAMICprerequisites!BE$3,IF(MASTERprerequisitesMATRIX!AZ90=2,DYNAMICprerequisites!BE$2,IF(MASTERprerequisitesMATRIX!AZ90=3,DYNAMICprerequisites!BE$1,"")))</f>
        <v/>
      </c>
      <c r="BF93" s="219" t="str">
        <f>IF(MASTERprerequisitesMATRIX!BA90=1,DYNAMICprerequisites!BF$3,IF(MASTERprerequisitesMATRIX!BA90=2,DYNAMICprerequisites!BF$2,IF(MASTERprerequisitesMATRIX!BA90=3,DYNAMICprerequisites!BF$1,"")))</f>
        <v/>
      </c>
      <c r="BG93" s="219" t="str">
        <f>IF(MASTERprerequisitesMATRIX!BB90=1,DYNAMICprerequisites!BG$3,IF(MASTERprerequisitesMATRIX!BB90=2,DYNAMICprerequisites!BG$2,IF(MASTERprerequisitesMATRIX!BB90=3,DYNAMICprerequisites!BG$1,"")))</f>
        <v/>
      </c>
      <c r="BH93" s="219" t="str">
        <f>IF(MASTERprerequisitesMATRIX!BC90=1,DYNAMICprerequisites!BH$3,IF(MASTERprerequisitesMATRIX!BC90=2,DYNAMICprerequisites!BH$2,IF(MASTERprerequisitesMATRIX!BC90=3,DYNAMICprerequisites!BH$1,"")))</f>
        <v/>
      </c>
      <c r="BI93" s="219" t="str">
        <f>IF(MASTERprerequisitesMATRIX!BD90=1,DYNAMICprerequisites!BI$3,IF(MASTERprerequisitesMATRIX!BD90=2,DYNAMICprerequisites!BI$2,IF(MASTERprerequisitesMATRIX!BD90=3,DYNAMICprerequisites!BI$1,"")))</f>
        <v/>
      </c>
      <c r="BJ93" s="219" t="str">
        <f>IF(MASTERprerequisitesMATRIX!BE90=1,DYNAMICprerequisites!BJ$3,IF(MASTERprerequisitesMATRIX!BE90=2,DYNAMICprerequisites!BJ$2,IF(MASTERprerequisitesMATRIX!BE90=3,DYNAMICprerequisites!BJ$1,"")))</f>
        <v/>
      </c>
      <c r="BK93" s="219" t="str">
        <f>IF(MASTERprerequisitesMATRIX!BF90=1,DYNAMICprerequisites!BK$3,IF(MASTERprerequisitesMATRIX!BF90=2,DYNAMICprerequisites!BK$2,IF(MASTERprerequisitesMATRIX!BF90=3,DYNAMICprerequisites!BK$1,"")))</f>
        <v/>
      </c>
      <c r="BL93" s="219" t="str">
        <f>IF(MASTERprerequisitesMATRIX!BG90=1,DYNAMICprerequisites!BL$3,IF(MASTERprerequisitesMATRIX!BG90=2,DYNAMICprerequisites!BL$2,IF(MASTERprerequisitesMATRIX!BG90=3,DYNAMICprerequisites!BL$1,"")))</f>
        <v/>
      </c>
      <c r="BM93" s="219" t="str">
        <f>IF(MASTERprerequisitesMATRIX!BH90=1,DYNAMICprerequisites!BM$3,IF(MASTERprerequisitesMATRIX!BH90=2,DYNAMICprerequisites!BM$2,IF(MASTERprerequisitesMATRIX!BH90=3,DYNAMICprerequisites!BM$1,"")))</f>
        <v/>
      </c>
      <c r="BN93" s="219" t="str">
        <f>IF(MASTERprerequisitesMATRIX!BI90=1,DYNAMICprerequisites!BN$3,IF(MASTERprerequisitesMATRIX!BI90=2,DYNAMICprerequisites!BN$2,IF(MASTERprerequisitesMATRIX!BI90=3,DYNAMICprerequisites!BN$1,"")))</f>
        <v/>
      </c>
      <c r="BO93" s="219" t="str">
        <f>IF(MASTERprerequisitesMATRIX!BJ90=1,DYNAMICprerequisites!BO$3,IF(MASTERprerequisitesMATRIX!BJ90=2,DYNAMICprerequisites!BO$2,IF(MASTERprerequisitesMATRIX!BJ90=3,DYNAMICprerequisites!BO$1,"")))</f>
        <v/>
      </c>
      <c r="BP93" s="219" t="str">
        <f>IF(MASTERprerequisitesMATRIX!BK90=1,DYNAMICprerequisites!BP$3,IF(MASTERprerequisitesMATRIX!BK90=2,DYNAMICprerequisites!BP$2,IF(MASTERprerequisitesMATRIX!BK90=3,DYNAMICprerequisites!BP$1,"")))</f>
        <v/>
      </c>
      <c r="BQ93" s="219" t="str">
        <f>IF(MASTERprerequisitesMATRIX!BL90=1,DYNAMICprerequisites!BQ$3,IF(MASTERprerequisitesMATRIX!BL90=2,DYNAMICprerequisites!BQ$2,IF(MASTERprerequisitesMATRIX!BL90=3,DYNAMICprerequisites!BQ$1,"")))</f>
        <v/>
      </c>
      <c r="BR93" s="219" t="str">
        <f>IF(MASTERprerequisitesMATRIX!BM90=1,DYNAMICprerequisites!BR$3,IF(MASTERprerequisitesMATRIX!BM90=2,DYNAMICprerequisites!BR$2,IF(MASTERprerequisitesMATRIX!BM90=3,DYNAMICprerequisites!BR$1,"")))</f>
        <v/>
      </c>
      <c r="BS93" s="219" t="str">
        <f>IF(MASTERprerequisitesMATRIX!BN90=1,DYNAMICprerequisites!BS$3,IF(MASTERprerequisitesMATRIX!BN90=2,DYNAMICprerequisites!BS$2,IF(MASTERprerequisitesMATRIX!BN90=3,DYNAMICprerequisites!BS$1,"")))</f>
        <v/>
      </c>
      <c r="BT93" s="219" t="str">
        <f>IF(MASTERprerequisitesMATRIX!BO90=1,DYNAMICprerequisites!BT$3,IF(MASTERprerequisitesMATRIX!BO90=2,DYNAMICprerequisites!BT$2,IF(MASTERprerequisitesMATRIX!BO90=3,DYNAMICprerequisites!BT$1,"")))</f>
        <v/>
      </c>
      <c r="BU93" s="219" t="str">
        <f>IF(MASTERprerequisitesMATRIX!BP90=1,DYNAMICprerequisites!BU$3,IF(MASTERprerequisitesMATRIX!BP90=2,DYNAMICprerequisites!BU$2,IF(MASTERprerequisitesMATRIX!BP90=3,DYNAMICprerequisites!BU$1,"")))</f>
        <v/>
      </c>
      <c r="BV93" s="219" t="str">
        <f>IF(MASTERprerequisitesMATRIX!BQ90=1,DYNAMICprerequisites!BV$3,IF(MASTERprerequisitesMATRIX!BQ90=2,DYNAMICprerequisites!BV$2,IF(MASTERprerequisitesMATRIX!BQ90=3,DYNAMICprerequisites!BV$1,"")))</f>
        <v/>
      </c>
      <c r="BW93" s="219" t="str">
        <f>IF(MASTERprerequisitesMATRIX!BR90=1,DYNAMICprerequisites!BW$3,IF(MASTERprerequisitesMATRIX!BR90=2,DYNAMICprerequisites!BW$2,IF(MASTERprerequisitesMATRIX!BR90=3,DYNAMICprerequisites!BW$1,"")))</f>
        <v/>
      </c>
      <c r="BX93" s="219" t="str">
        <f>IF(MASTERprerequisitesMATRIX!BS90=1,DYNAMICprerequisites!BX$3,IF(MASTERprerequisitesMATRIX!BS90=2,DYNAMICprerequisites!BX$2,IF(MASTERprerequisitesMATRIX!BS90=3,DYNAMICprerequisites!BX$1,"")))</f>
        <v/>
      </c>
      <c r="BY93" s="219" t="str">
        <f>IF(MASTERprerequisitesMATRIX!BT90=1,DYNAMICprerequisites!BY$3,IF(MASTERprerequisitesMATRIX!BT90=2,DYNAMICprerequisites!BY$2,IF(MASTERprerequisitesMATRIX!BT90=3,DYNAMICprerequisites!BY$1,"")))</f>
        <v/>
      </c>
      <c r="BZ93" s="219" t="str">
        <f>IF(MASTERprerequisitesMATRIX!BU90=1,DYNAMICprerequisites!BZ$3,IF(MASTERprerequisitesMATRIX!BU90=2,DYNAMICprerequisites!BZ$2,IF(MASTERprerequisitesMATRIX!BU90=3,DYNAMICprerequisites!BZ$1,"")))</f>
        <v/>
      </c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  <c r="EM93" s="219"/>
      <c r="EN93" s="219"/>
      <c r="EO93" s="219"/>
      <c r="EP93" s="219"/>
      <c r="EQ93" s="219"/>
      <c r="ER93" s="219"/>
      <c r="ES93" s="219"/>
      <c r="ET93" s="219"/>
      <c r="EU93" s="219"/>
      <c r="EV93" s="219"/>
      <c r="EW93" s="219"/>
      <c r="EX93" s="219"/>
      <c r="EY93" s="219"/>
      <c r="EZ93" s="219"/>
      <c r="FA93" s="219"/>
      <c r="FB93" s="219"/>
      <c r="FC93" s="219"/>
      <c r="FD93" s="219"/>
      <c r="FE93" s="219"/>
      <c r="FF93" s="219"/>
      <c r="FG93" s="219"/>
      <c r="FH93" s="219"/>
      <c r="FI93" s="219"/>
      <c r="FJ93" s="219"/>
      <c r="FK93" s="219"/>
      <c r="FL93" s="219"/>
      <c r="FM93" s="219"/>
      <c r="FN93" s="219"/>
      <c r="FO93" s="219"/>
      <c r="FP93" s="219"/>
      <c r="FQ93" s="219"/>
      <c r="FR93" s="219"/>
      <c r="FS93" s="219"/>
      <c r="FT93" s="219"/>
      <c r="FU93" s="219"/>
      <c r="FV93" s="219"/>
      <c r="FW93" s="219"/>
      <c r="FX93" s="219"/>
      <c r="FY93" s="219"/>
      <c r="FZ93" s="219"/>
      <c r="GA93" s="219"/>
      <c r="GB93" s="219"/>
      <c r="GC93" s="219"/>
      <c r="GD93" s="219"/>
      <c r="GE93" s="219"/>
      <c r="GF93" s="219"/>
      <c r="GG93" s="219"/>
      <c r="GH93" s="219"/>
      <c r="GI93" s="219"/>
      <c r="GJ93" s="219"/>
      <c r="GK93" s="219"/>
      <c r="GL93" s="219"/>
      <c r="GM93" s="219"/>
      <c r="GN93" s="219"/>
      <c r="GO93" s="219"/>
      <c r="GP93" s="219"/>
      <c r="GQ93" s="219"/>
      <c r="GR93" s="219"/>
      <c r="GS93" s="219"/>
      <c r="GT93" s="219"/>
      <c r="GU93" s="219"/>
      <c r="GV93" s="219"/>
      <c r="GW93" s="219"/>
      <c r="GX93" s="219"/>
      <c r="GY93" s="219"/>
      <c r="GZ93" s="219"/>
      <c r="HA93" s="219"/>
      <c r="HB93" s="219"/>
      <c r="HC93" s="219"/>
      <c r="HD93" s="219"/>
      <c r="HE93" s="219"/>
      <c r="HF93" s="219"/>
      <c r="HG93" s="219"/>
      <c r="HH93" s="219"/>
      <c r="HI93" s="219"/>
      <c r="HJ93" s="219"/>
      <c r="HK93" s="219"/>
      <c r="HL93" s="219"/>
      <c r="HM93" s="219"/>
      <c r="HN93" s="219"/>
      <c r="HO93" s="219"/>
      <c r="HP93" s="219"/>
      <c r="HQ93" s="219"/>
      <c r="HR93" s="219"/>
      <c r="HS93" s="219"/>
      <c r="HT93" s="219"/>
      <c r="HU93" s="219"/>
      <c r="HV93" s="219"/>
      <c r="HW93" s="219"/>
      <c r="HX93" s="219"/>
      <c r="HY93" s="219"/>
      <c r="HZ93" s="219"/>
      <c r="IA93" s="219"/>
      <c r="IB93" s="219"/>
      <c r="IC93" s="219"/>
      <c r="ID93" s="219"/>
      <c r="IE93" s="219"/>
      <c r="IF93" s="219"/>
      <c r="IG93" s="219"/>
      <c r="IH93" s="219"/>
      <c r="II93" s="219"/>
      <c r="IJ93" s="219"/>
      <c r="IK93" s="219"/>
      <c r="IL93" s="219"/>
      <c r="IM93" s="219"/>
      <c r="IN93" s="219"/>
      <c r="IO93" s="219"/>
      <c r="IP93" s="219"/>
      <c r="IQ93" s="219"/>
      <c r="IR93" s="219"/>
      <c r="IS93" s="219"/>
      <c r="IT93" s="219"/>
      <c r="IU93" s="219"/>
      <c r="IV93" s="219"/>
      <c r="IW93" s="219"/>
      <c r="IX93" s="219"/>
      <c r="IY93" s="219"/>
      <c r="IZ93" s="219"/>
      <c r="JA93" s="219"/>
      <c r="JB93" s="219"/>
      <c r="JC93" s="219"/>
      <c r="JD93" s="219"/>
      <c r="JE93" s="219"/>
      <c r="JF93" s="219"/>
      <c r="JG93" s="219"/>
      <c r="JH93" s="219"/>
      <c r="JI93" s="219"/>
      <c r="JJ93" s="219"/>
      <c r="JK93" s="219"/>
      <c r="JL93" s="219"/>
      <c r="JM93" s="219"/>
      <c r="JN93" s="219"/>
      <c r="JO93" s="219"/>
      <c r="JP93" s="219"/>
      <c r="JQ93" s="219"/>
      <c r="JR93" s="219"/>
      <c r="JS93" s="219"/>
      <c r="JT93" s="219"/>
      <c r="JU93" s="219"/>
      <c r="JV93" s="219"/>
      <c r="JW93" s="219"/>
      <c r="JX93" s="219"/>
      <c r="JY93" s="219"/>
      <c r="JZ93" s="219"/>
      <c r="KA93" s="219"/>
      <c r="KB93" s="219"/>
      <c r="KC93" s="219"/>
      <c r="KD93" s="219"/>
      <c r="KE93" s="219"/>
      <c r="KF93" s="219"/>
      <c r="KG93" s="219"/>
      <c r="KH93" s="219"/>
      <c r="KI93" s="219"/>
      <c r="KJ93" s="219"/>
      <c r="KK93" s="219"/>
      <c r="KL93" s="219"/>
      <c r="KM93" s="219"/>
      <c r="KN93" s="219"/>
      <c r="KO93" s="219"/>
      <c r="KP93" s="219"/>
      <c r="KQ93" s="219"/>
      <c r="KR93" s="219"/>
      <c r="KS93" s="219"/>
      <c r="KT93" s="219"/>
      <c r="KU93" s="219"/>
      <c r="KV93" s="219"/>
      <c r="KW93" s="219"/>
      <c r="KX93" s="219"/>
      <c r="KY93" s="219"/>
      <c r="KZ93" s="219"/>
      <c r="LA93" s="219"/>
      <c r="LB93" s="219"/>
      <c r="LC93" s="219"/>
      <c r="LD93" s="219"/>
      <c r="LE93" s="219"/>
    </row>
    <row r="94" spans="1:317" x14ac:dyDescent="0.25">
      <c r="A94" s="214" t="str">
        <f t="shared" si="13"/>
        <v>MGT 372</v>
      </c>
      <c r="B94" s="214" t="str">
        <f t="shared" si="14"/>
        <v>FA</v>
      </c>
      <c r="C94" s="214" t="str">
        <f t="shared" si="15"/>
        <v>Creative Thinking</v>
      </c>
      <c r="D94" s="214" t="str">
        <f t="shared" si="16"/>
        <v>None</v>
      </c>
      <c r="E94" s="214" t="str">
        <f t="shared" si="17"/>
        <v/>
      </c>
      <c r="F94" s="211" t="str">
        <f>MASTERprerequisitesMATRIX!A91</f>
        <v>MGT 372</v>
      </c>
      <c r="G94" s="211" t="str">
        <f>MASTERprerequisitesMATRIX!B91</f>
        <v>FA</v>
      </c>
      <c r="H94" s="211" t="str">
        <f>MASTERprerequisitesMATRIX!C91</f>
        <v>Creative Thinking</v>
      </c>
      <c r="I94" s="211" t="str">
        <f>MASTERprerequisitesMATRIX!D91</f>
        <v>None</v>
      </c>
      <c r="J94" s="218" t="str">
        <f>IF(MASTERprerequisitesMATRIX!E91=1,DYNAMICprerequisites!J$3,IF(MASTERprerequisitesMATRIX!E91=2,DYNAMICprerequisites!J$2,IF(MASTERprerequisitesMATRIX!E91=3,DYNAMICprerequisites!J$1,"")))</f>
        <v/>
      </c>
      <c r="K94" s="219" t="str">
        <f>IF(MASTERprerequisitesMATRIX!F91=1,DYNAMICprerequisites!K$3,IF(MASTERprerequisitesMATRIX!F91=2,DYNAMICprerequisites!K$2,IF(MASTERprerequisitesMATRIX!F91=3,DYNAMICprerequisites!K$1,"")))</f>
        <v/>
      </c>
      <c r="L94" s="219" t="str">
        <f>IF(MASTERprerequisitesMATRIX!G91=1,DYNAMICprerequisites!L$3,IF(MASTERprerequisitesMATRIX!G91=2,DYNAMICprerequisites!L$2,IF(MASTERprerequisitesMATRIX!G91=3,DYNAMICprerequisites!L$1,"")))</f>
        <v/>
      </c>
      <c r="M94" s="219" t="str">
        <f>IF(MASTERprerequisitesMATRIX!H91=1,DYNAMICprerequisites!M$3,IF(MASTERprerequisitesMATRIX!H91=2,DYNAMICprerequisites!M$2,IF(MASTERprerequisitesMATRIX!H91=3,DYNAMICprerequisites!M$1,"")))</f>
        <v/>
      </c>
      <c r="N94" s="219" t="str">
        <f>IF(MASTERprerequisitesMATRIX!I91=1,DYNAMICprerequisites!N$3,IF(MASTERprerequisitesMATRIX!I91=2,DYNAMICprerequisites!N$2,IF(MASTERprerequisitesMATRIX!I91=3,DYNAMICprerequisites!N$1,"")))</f>
        <v/>
      </c>
      <c r="O94" s="219" t="str">
        <f>IF(MASTERprerequisitesMATRIX!J91=1,DYNAMICprerequisites!O$3,IF(MASTERprerequisitesMATRIX!J91=2,DYNAMICprerequisites!O$2,IF(MASTERprerequisitesMATRIX!J91=3,DYNAMICprerequisites!O$1,"")))</f>
        <v/>
      </c>
      <c r="P94" s="219" t="str">
        <f>IF(MASTERprerequisitesMATRIX!K91=1,DYNAMICprerequisites!P$3,IF(MASTERprerequisitesMATRIX!K91=2,DYNAMICprerequisites!P$2,IF(MASTERprerequisitesMATRIX!K91=3,DYNAMICprerequisites!P$1,"")))</f>
        <v/>
      </c>
      <c r="Q94" s="219" t="str">
        <f>IF(MASTERprerequisitesMATRIX!L91=1,DYNAMICprerequisites!Q$3,IF(MASTERprerequisitesMATRIX!L91=2,DYNAMICprerequisites!Q$2,IF(MASTERprerequisitesMATRIX!L91=3,DYNAMICprerequisites!Q$1,"")))</f>
        <v/>
      </c>
      <c r="R94" s="219" t="str">
        <f>IF(MASTERprerequisitesMATRIX!M91=1,DYNAMICprerequisites!R$3,IF(MASTERprerequisitesMATRIX!M91=2,DYNAMICprerequisites!R$2,IF(MASTERprerequisitesMATRIX!M91=3,DYNAMICprerequisites!R$1,"")))</f>
        <v/>
      </c>
      <c r="S94" s="219" t="str">
        <f>IF(MASTERprerequisitesMATRIX!N91=1,DYNAMICprerequisites!S$3,IF(MASTERprerequisitesMATRIX!N91=2,DYNAMICprerequisites!S$2,IF(MASTERprerequisitesMATRIX!N91=3,DYNAMICprerequisites!S$1,"")))</f>
        <v/>
      </c>
      <c r="T94" s="219" t="str">
        <f>IF(MASTERprerequisitesMATRIX!O91=1,DYNAMICprerequisites!T$3,IF(MASTERprerequisitesMATRIX!O91=2,DYNAMICprerequisites!T$2,IF(MASTERprerequisitesMATRIX!O91=3,DYNAMICprerequisites!T$1,"")))</f>
        <v/>
      </c>
      <c r="U94" s="219" t="str">
        <f>IF(MASTERprerequisitesMATRIX!P91=1,DYNAMICprerequisites!U$3,IF(MASTERprerequisitesMATRIX!P91=2,DYNAMICprerequisites!U$2,IF(MASTERprerequisitesMATRIX!P91=3,DYNAMICprerequisites!U$1,"")))</f>
        <v/>
      </c>
      <c r="V94" s="219" t="str">
        <f>IF(MASTERprerequisitesMATRIX!Q91=1,DYNAMICprerequisites!V$3,IF(MASTERprerequisitesMATRIX!Q91=2,DYNAMICprerequisites!V$2,IF(MASTERprerequisitesMATRIX!Q91=3,DYNAMICprerequisites!V$1,"")))</f>
        <v/>
      </c>
      <c r="W94" s="219" t="str">
        <f>IF(MASTERprerequisitesMATRIX!R91=1,DYNAMICprerequisites!W$3,IF(MASTERprerequisitesMATRIX!R91=2,DYNAMICprerequisites!W$2,IF(MASTERprerequisitesMATRIX!R91=3,DYNAMICprerequisites!W$1,"")))</f>
        <v/>
      </c>
      <c r="X94" s="219" t="str">
        <f>IF(MASTERprerequisitesMATRIX!S91=1,DYNAMICprerequisites!X$3,IF(MASTERprerequisitesMATRIX!S91=2,DYNAMICprerequisites!X$2,IF(MASTERprerequisitesMATRIX!S91=3,DYNAMICprerequisites!X$1,"")))</f>
        <v/>
      </c>
      <c r="Y94" s="219" t="str">
        <f>IF(MASTERprerequisitesMATRIX!T91=1,DYNAMICprerequisites!Y$3,IF(MASTERprerequisitesMATRIX!T91=2,DYNAMICprerequisites!Y$2,IF(MASTERprerequisitesMATRIX!T91=3,DYNAMICprerequisites!Y$1,"")))</f>
        <v/>
      </c>
      <c r="Z94" s="219" t="str">
        <f>IF(MASTERprerequisitesMATRIX!U91=1,DYNAMICprerequisites!Z$3,IF(MASTERprerequisitesMATRIX!U91=2,DYNAMICprerequisites!Z$2,IF(MASTERprerequisitesMATRIX!U91=3,DYNAMICprerequisites!Z$1,"")))</f>
        <v/>
      </c>
      <c r="AA94" s="219" t="str">
        <f>IF(MASTERprerequisitesMATRIX!V91=1,DYNAMICprerequisites!AA$3,IF(MASTERprerequisitesMATRIX!V91=2,DYNAMICprerequisites!AA$2,IF(MASTERprerequisitesMATRIX!V91=3,DYNAMICprerequisites!AA$1,"")))</f>
        <v/>
      </c>
      <c r="AB94" s="219" t="str">
        <f>IF(MASTERprerequisitesMATRIX!W91=1,DYNAMICprerequisites!AB$3,IF(MASTERprerequisitesMATRIX!W91=2,DYNAMICprerequisites!AB$2,IF(MASTERprerequisitesMATRIX!W91=3,DYNAMICprerequisites!AB$1,"")))</f>
        <v/>
      </c>
      <c r="AC94" s="219" t="str">
        <f>IF(MASTERprerequisitesMATRIX!X91=1,DYNAMICprerequisites!AC$3,IF(MASTERprerequisitesMATRIX!X91=2,DYNAMICprerequisites!AC$2,IF(MASTERprerequisitesMATRIX!X91=3,DYNAMICprerequisites!AC$1,"")))</f>
        <v/>
      </c>
      <c r="AD94" s="219" t="str">
        <f>IF(MASTERprerequisitesMATRIX!Y91=1,DYNAMICprerequisites!AD$3,IF(MASTERprerequisitesMATRIX!Y91=2,DYNAMICprerequisites!AD$2,IF(MASTERprerequisitesMATRIX!Y91=3,DYNAMICprerequisites!AD$1,"")))</f>
        <v/>
      </c>
      <c r="AE94" s="219" t="str">
        <f>IF(MASTERprerequisitesMATRIX!Z91=1,DYNAMICprerequisites!AE$3,IF(MASTERprerequisitesMATRIX!Z91=2,DYNAMICprerequisites!AE$2,IF(MASTERprerequisitesMATRIX!Z91=3,DYNAMICprerequisites!AE$1,"")))</f>
        <v/>
      </c>
      <c r="AF94" s="219" t="str">
        <f>IF(MASTERprerequisitesMATRIX!AA91=1,DYNAMICprerequisites!AF$3,IF(MASTERprerequisitesMATRIX!AA91=2,DYNAMICprerequisites!AF$2,IF(MASTERprerequisitesMATRIX!AA91=3,DYNAMICprerequisites!AF$1,"")))</f>
        <v/>
      </c>
      <c r="AG94" s="219" t="str">
        <f>IF(MASTERprerequisitesMATRIX!AB91=1,DYNAMICprerequisites!AG$3,IF(MASTERprerequisitesMATRIX!AB91=2,DYNAMICprerequisites!AG$2,IF(MASTERprerequisitesMATRIX!AB91=3,DYNAMICprerequisites!AG$1,"")))</f>
        <v/>
      </c>
      <c r="AH94" s="219" t="str">
        <f>IF(MASTERprerequisitesMATRIX!AC91=1,DYNAMICprerequisites!AH$3,IF(MASTERprerequisitesMATRIX!AC91=2,DYNAMICprerequisites!AH$2,IF(MASTERprerequisitesMATRIX!AC91=3,DYNAMICprerequisites!AH$1,"")))</f>
        <v/>
      </c>
      <c r="AI94" s="219" t="str">
        <f>IF(MASTERprerequisitesMATRIX!AD91=1,DYNAMICprerequisites!AI$3,IF(MASTERprerequisitesMATRIX!AD91=2,DYNAMICprerequisites!AI$2,IF(MASTERprerequisitesMATRIX!AD91=3,DYNAMICprerequisites!AI$1,"")))</f>
        <v/>
      </c>
      <c r="AJ94" s="219" t="str">
        <f>IF(MASTERprerequisitesMATRIX!AE91=1,DYNAMICprerequisites!AJ$3,IF(MASTERprerequisitesMATRIX!AE91=2,DYNAMICprerequisites!AJ$2,IF(MASTERprerequisitesMATRIX!AE91=3,DYNAMICprerequisites!AJ$1,"")))</f>
        <v/>
      </c>
      <c r="AK94" s="219" t="str">
        <f>IF(MASTERprerequisitesMATRIX!AF91=1,DYNAMICprerequisites!AK$3,IF(MASTERprerequisitesMATRIX!AF91=2,DYNAMICprerequisites!AK$2,IF(MASTERprerequisitesMATRIX!AF91=3,DYNAMICprerequisites!AK$1,"")))</f>
        <v/>
      </c>
      <c r="AL94" s="219" t="str">
        <f>IF(MASTERprerequisitesMATRIX!AG91=1,DYNAMICprerequisites!AL$3,IF(MASTERprerequisitesMATRIX!AG91=2,DYNAMICprerequisites!AL$2,IF(MASTERprerequisitesMATRIX!AG91=3,DYNAMICprerequisites!AL$1,"")))</f>
        <v/>
      </c>
      <c r="AM94" s="219" t="str">
        <f>IF(MASTERprerequisitesMATRIX!AH91=1,DYNAMICprerequisites!AM$3,IF(MASTERprerequisitesMATRIX!AH91=2,DYNAMICprerequisites!AM$2,IF(MASTERprerequisitesMATRIX!AH91=3,DYNAMICprerequisites!AM$1,"")))</f>
        <v/>
      </c>
      <c r="AN94" s="219" t="str">
        <f>IF(MASTERprerequisitesMATRIX!AI91=1,DYNAMICprerequisites!AN$3,IF(MASTERprerequisitesMATRIX!AI91=2,DYNAMICprerequisites!AN$2,IF(MASTERprerequisitesMATRIX!AI91=3,DYNAMICprerequisites!AN$1,"")))</f>
        <v/>
      </c>
      <c r="AO94" s="219" t="str">
        <f>IF(MASTERprerequisitesMATRIX!AJ91=1,DYNAMICprerequisites!AO$3,IF(MASTERprerequisitesMATRIX!AJ91=2,DYNAMICprerequisites!AO$2,IF(MASTERprerequisitesMATRIX!AJ91=3,DYNAMICprerequisites!AO$1,"")))</f>
        <v/>
      </c>
      <c r="AP94" s="219" t="str">
        <f>IF(MASTERprerequisitesMATRIX!AK91=1,DYNAMICprerequisites!AP$3,IF(MASTERprerequisitesMATRIX!AK91=2,DYNAMICprerequisites!AP$2,IF(MASTERprerequisitesMATRIX!AK91=3,DYNAMICprerequisites!AP$1,"")))</f>
        <v/>
      </c>
      <c r="AQ94" s="219" t="str">
        <f>IF(MASTERprerequisitesMATRIX!AL91=1,DYNAMICprerequisites!AQ$3,IF(MASTERprerequisitesMATRIX!AL91=2,DYNAMICprerequisites!AQ$2,IF(MASTERprerequisitesMATRIX!AL91=3,DYNAMICprerequisites!AQ$1,"")))</f>
        <v/>
      </c>
      <c r="AR94" s="219" t="str">
        <f>IF(MASTERprerequisitesMATRIX!AM91=1,DYNAMICprerequisites!AR$3,IF(MASTERprerequisitesMATRIX!AM91=2,DYNAMICprerequisites!AR$2,IF(MASTERprerequisitesMATRIX!AM91=3,DYNAMICprerequisites!AR$1,"")))</f>
        <v/>
      </c>
      <c r="AS94" s="219" t="str">
        <f>IF(MASTERprerequisitesMATRIX!AN91=1,DYNAMICprerequisites!AS$3,IF(MASTERprerequisitesMATRIX!AN91=2,DYNAMICprerequisites!AS$2,IF(MASTERprerequisitesMATRIX!AN91=3,DYNAMICprerequisites!AS$1,"")))</f>
        <v/>
      </c>
      <c r="AT94" s="219" t="str">
        <f>IF(MASTERprerequisitesMATRIX!AO91=1,DYNAMICprerequisites!AT$3,IF(MASTERprerequisitesMATRIX!AO91=2,DYNAMICprerequisites!AT$2,IF(MASTERprerequisitesMATRIX!AO91=3,DYNAMICprerequisites!AT$1,"")))</f>
        <v/>
      </c>
      <c r="AU94" s="219" t="str">
        <f>IF(MASTERprerequisitesMATRIX!AP91=1,DYNAMICprerequisites!AU$3,IF(MASTERprerequisitesMATRIX!AP91=2,DYNAMICprerequisites!AU$2,IF(MASTERprerequisitesMATRIX!AP91=3,DYNAMICprerequisites!AU$1,"")))</f>
        <v/>
      </c>
      <c r="AV94" s="219" t="str">
        <f>IF(MASTERprerequisitesMATRIX!AQ91=1,DYNAMICprerequisites!AV$3,IF(MASTERprerequisitesMATRIX!AQ91=2,DYNAMICprerequisites!AV$2,IF(MASTERprerequisitesMATRIX!AQ91=3,DYNAMICprerequisites!AV$1,"")))</f>
        <v/>
      </c>
      <c r="AW94" s="219" t="str">
        <f>IF(MASTERprerequisitesMATRIX!AR91=1,DYNAMICprerequisites!AW$3,IF(MASTERprerequisitesMATRIX!AR91=2,DYNAMICprerequisites!AW$2,IF(MASTERprerequisitesMATRIX!AR91=3,DYNAMICprerequisites!AW$1,"")))</f>
        <v/>
      </c>
      <c r="AX94" s="219" t="str">
        <f>IF(MASTERprerequisitesMATRIX!AS91=1,DYNAMICprerequisites!AX$3,IF(MASTERprerequisitesMATRIX!AS91=2,DYNAMICprerequisites!AX$2,IF(MASTERprerequisitesMATRIX!AS91=3,DYNAMICprerequisites!AX$1,"")))</f>
        <v/>
      </c>
      <c r="AY94" s="219" t="str">
        <f>IF(MASTERprerequisitesMATRIX!AT91=1,DYNAMICprerequisites!AY$3,IF(MASTERprerequisitesMATRIX!AT91=2,DYNAMICprerequisites!AY$2,IF(MASTERprerequisitesMATRIX!AT91=3,DYNAMICprerequisites!AY$1,"")))</f>
        <v/>
      </c>
      <c r="AZ94" s="219" t="str">
        <f>IF(MASTERprerequisitesMATRIX!AU91=1,DYNAMICprerequisites!AZ$3,IF(MASTERprerequisitesMATRIX!AU91=2,DYNAMICprerequisites!AZ$2,IF(MASTERprerequisitesMATRIX!AU91=3,DYNAMICprerequisites!AZ$1,"")))</f>
        <v/>
      </c>
      <c r="BA94" s="219" t="str">
        <f>IF(MASTERprerequisitesMATRIX!AV91=1,DYNAMICprerequisites!BA$3,IF(MASTERprerequisitesMATRIX!AV91=2,DYNAMICprerequisites!BA$2,IF(MASTERprerequisitesMATRIX!AV91=3,DYNAMICprerequisites!BA$1,"")))</f>
        <v/>
      </c>
      <c r="BB94" s="219" t="str">
        <f>IF(MASTERprerequisitesMATRIX!AW91=1,DYNAMICprerequisites!BB$3,IF(MASTERprerequisitesMATRIX!AW91=2,DYNAMICprerequisites!BB$2,IF(MASTERprerequisitesMATRIX!AW91=3,DYNAMICprerequisites!BB$1,"")))</f>
        <v/>
      </c>
      <c r="BC94" s="219" t="str">
        <f>IF(MASTERprerequisitesMATRIX!AX91=1,DYNAMICprerequisites!BC$3,IF(MASTERprerequisitesMATRIX!AX91=2,DYNAMICprerequisites!BC$2,IF(MASTERprerequisitesMATRIX!AX91=3,DYNAMICprerequisites!BC$1,"")))</f>
        <v/>
      </c>
      <c r="BD94" s="219" t="str">
        <f>IF(MASTERprerequisitesMATRIX!AY91=1,DYNAMICprerequisites!BD$3,IF(MASTERprerequisitesMATRIX!AY91=2,DYNAMICprerequisites!BD$2,IF(MASTERprerequisitesMATRIX!AY91=3,DYNAMICprerequisites!BD$1,"")))</f>
        <v/>
      </c>
      <c r="BE94" s="219" t="str">
        <f>IF(MASTERprerequisitesMATRIX!AZ91=1,DYNAMICprerequisites!BE$3,IF(MASTERprerequisitesMATRIX!AZ91=2,DYNAMICprerequisites!BE$2,IF(MASTERprerequisitesMATRIX!AZ91=3,DYNAMICprerequisites!BE$1,"")))</f>
        <v/>
      </c>
      <c r="BF94" s="219" t="str">
        <f>IF(MASTERprerequisitesMATRIX!BA91=1,DYNAMICprerequisites!BF$3,IF(MASTERprerequisitesMATRIX!BA91=2,DYNAMICprerequisites!BF$2,IF(MASTERprerequisitesMATRIX!BA91=3,DYNAMICprerequisites!BF$1,"")))</f>
        <v/>
      </c>
      <c r="BG94" s="219" t="str">
        <f>IF(MASTERprerequisitesMATRIX!BB91=1,DYNAMICprerequisites!BG$3,IF(MASTERprerequisitesMATRIX!BB91=2,DYNAMICprerequisites!BG$2,IF(MASTERprerequisitesMATRIX!BB91=3,DYNAMICprerequisites!BG$1,"")))</f>
        <v/>
      </c>
      <c r="BH94" s="219" t="str">
        <f>IF(MASTERprerequisitesMATRIX!BC91=1,DYNAMICprerequisites!BH$3,IF(MASTERprerequisitesMATRIX!BC91=2,DYNAMICprerequisites!BH$2,IF(MASTERprerequisitesMATRIX!BC91=3,DYNAMICprerequisites!BH$1,"")))</f>
        <v/>
      </c>
      <c r="BI94" s="219" t="str">
        <f>IF(MASTERprerequisitesMATRIX!BD91=1,DYNAMICprerequisites!BI$3,IF(MASTERprerequisitesMATRIX!BD91=2,DYNAMICprerequisites!BI$2,IF(MASTERprerequisitesMATRIX!BD91=3,DYNAMICprerequisites!BI$1,"")))</f>
        <v/>
      </c>
      <c r="BJ94" s="219" t="str">
        <f>IF(MASTERprerequisitesMATRIX!BE91=1,DYNAMICprerequisites!BJ$3,IF(MASTERprerequisitesMATRIX!BE91=2,DYNAMICprerequisites!BJ$2,IF(MASTERprerequisitesMATRIX!BE91=3,DYNAMICprerequisites!BJ$1,"")))</f>
        <v/>
      </c>
      <c r="BK94" s="219" t="str">
        <f>IF(MASTERprerequisitesMATRIX!BF91=1,DYNAMICprerequisites!BK$3,IF(MASTERprerequisitesMATRIX!BF91=2,DYNAMICprerequisites!BK$2,IF(MASTERprerequisitesMATRIX!BF91=3,DYNAMICprerequisites!BK$1,"")))</f>
        <v/>
      </c>
      <c r="BL94" s="219" t="str">
        <f>IF(MASTERprerequisitesMATRIX!BG91=1,DYNAMICprerequisites!BL$3,IF(MASTERprerequisitesMATRIX!BG91=2,DYNAMICprerequisites!BL$2,IF(MASTERprerequisitesMATRIX!BG91=3,DYNAMICprerequisites!BL$1,"")))</f>
        <v/>
      </c>
      <c r="BM94" s="219" t="str">
        <f>IF(MASTERprerequisitesMATRIX!BH91=1,DYNAMICprerequisites!BM$3,IF(MASTERprerequisitesMATRIX!BH91=2,DYNAMICprerequisites!BM$2,IF(MASTERprerequisitesMATRIX!BH91=3,DYNAMICprerequisites!BM$1,"")))</f>
        <v/>
      </c>
      <c r="BN94" s="219" t="str">
        <f>IF(MASTERprerequisitesMATRIX!BI91=1,DYNAMICprerequisites!BN$3,IF(MASTERprerequisitesMATRIX!BI91=2,DYNAMICprerequisites!BN$2,IF(MASTERprerequisitesMATRIX!BI91=3,DYNAMICprerequisites!BN$1,"")))</f>
        <v/>
      </c>
      <c r="BO94" s="219" t="str">
        <f>IF(MASTERprerequisitesMATRIX!BJ91=1,DYNAMICprerequisites!BO$3,IF(MASTERprerequisitesMATRIX!BJ91=2,DYNAMICprerequisites!BO$2,IF(MASTERprerequisitesMATRIX!BJ91=3,DYNAMICprerequisites!BO$1,"")))</f>
        <v/>
      </c>
      <c r="BP94" s="219" t="str">
        <f>IF(MASTERprerequisitesMATRIX!BK91=1,DYNAMICprerequisites!BP$3,IF(MASTERprerequisitesMATRIX!BK91=2,DYNAMICprerequisites!BP$2,IF(MASTERprerequisitesMATRIX!BK91=3,DYNAMICprerequisites!BP$1,"")))</f>
        <v/>
      </c>
      <c r="BQ94" s="219" t="str">
        <f>IF(MASTERprerequisitesMATRIX!BL91=1,DYNAMICprerequisites!BQ$3,IF(MASTERprerequisitesMATRIX!BL91=2,DYNAMICprerequisites!BQ$2,IF(MASTERprerequisitesMATRIX!BL91=3,DYNAMICprerequisites!BQ$1,"")))</f>
        <v/>
      </c>
      <c r="BR94" s="219" t="str">
        <f>IF(MASTERprerequisitesMATRIX!BM91=1,DYNAMICprerequisites!BR$3,IF(MASTERprerequisitesMATRIX!BM91=2,DYNAMICprerequisites!BR$2,IF(MASTERprerequisitesMATRIX!BM91=3,DYNAMICprerequisites!BR$1,"")))</f>
        <v/>
      </c>
      <c r="BS94" s="219" t="str">
        <f>IF(MASTERprerequisitesMATRIX!BN91=1,DYNAMICprerequisites!BS$3,IF(MASTERprerequisitesMATRIX!BN91=2,DYNAMICprerequisites!BS$2,IF(MASTERprerequisitesMATRIX!BN91=3,DYNAMICprerequisites!BS$1,"")))</f>
        <v/>
      </c>
      <c r="BT94" s="219" t="str">
        <f>IF(MASTERprerequisitesMATRIX!BO91=1,DYNAMICprerequisites!BT$3,IF(MASTERprerequisitesMATRIX!BO91=2,DYNAMICprerequisites!BT$2,IF(MASTERprerequisitesMATRIX!BO91=3,DYNAMICprerequisites!BT$1,"")))</f>
        <v/>
      </c>
      <c r="BU94" s="219" t="str">
        <f>IF(MASTERprerequisitesMATRIX!BP91=1,DYNAMICprerequisites!BU$3,IF(MASTERprerequisitesMATRIX!BP91=2,DYNAMICprerequisites!BU$2,IF(MASTERprerequisitesMATRIX!BP91=3,DYNAMICprerequisites!BU$1,"")))</f>
        <v/>
      </c>
      <c r="BV94" s="219" t="str">
        <f>IF(MASTERprerequisitesMATRIX!BQ91=1,DYNAMICprerequisites!BV$3,IF(MASTERprerequisitesMATRIX!BQ91=2,DYNAMICprerequisites!BV$2,IF(MASTERprerequisitesMATRIX!BQ91=3,DYNAMICprerequisites!BV$1,"")))</f>
        <v/>
      </c>
      <c r="BW94" s="219" t="str">
        <f>IF(MASTERprerequisitesMATRIX!BR91=1,DYNAMICprerequisites!BW$3,IF(MASTERprerequisitesMATRIX!BR91=2,DYNAMICprerequisites!BW$2,IF(MASTERprerequisitesMATRIX!BR91=3,DYNAMICprerequisites!BW$1,"")))</f>
        <v/>
      </c>
      <c r="BX94" s="219" t="str">
        <f>IF(MASTERprerequisitesMATRIX!BS91=1,DYNAMICprerequisites!BX$3,IF(MASTERprerequisitesMATRIX!BS91=2,DYNAMICprerequisites!BX$2,IF(MASTERprerequisitesMATRIX!BS91=3,DYNAMICprerequisites!BX$1,"")))</f>
        <v/>
      </c>
      <c r="BY94" s="219" t="str">
        <f>IF(MASTERprerequisitesMATRIX!BT91=1,DYNAMICprerequisites!BY$3,IF(MASTERprerequisitesMATRIX!BT91=2,DYNAMICprerequisites!BY$2,IF(MASTERprerequisitesMATRIX!BT91=3,DYNAMICprerequisites!BY$1,"")))</f>
        <v/>
      </c>
      <c r="BZ94" s="219" t="str">
        <f>IF(MASTERprerequisitesMATRIX!BU91=1,DYNAMICprerequisites!BZ$3,IF(MASTERprerequisitesMATRIX!BU91=2,DYNAMICprerequisites!BZ$2,IF(MASTERprerequisitesMATRIX!BU91=3,DYNAMICprerequisites!BZ$1,"")))</f>
        <v/>
      </c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  <c r="EM94" s="219"/>
      <c r="EN94" s="219"/>
      <c r="EO94" s="219"/>
      <c r="EP94" s="219"/>
      <c r="EQ94" s="219"/>
      <c r="ER94" s="219"/>
      <c r="ES94" s="219"/>
      <c r="ET94" s="219"/>
      <c r="EU94" s="219"/>
      <c r="EV94" s="219"/>
      <c r="EW94" s="219"/>
      <c r="EX94" s="219"/>
      <c r="EY94" s="219"/>
      <c r="EZ94" s="219"/>
      <c r="FA94" s="219"/>
      <c r="FB94" s="219"/>
      <c r="FC94" s="219"/>
      <c r="FD94" s="219"/>
      <c r="FE94" s="219"/>
      <c r="FF94" s="219"/>
      <c r="FG94" s="219"/>
      <c r="FH94" s="219"/>
      <c r="FI94" s="219"/>
      <c r="FJ94" s="219"/>
      <c r="FK94" s="219"/>
      <c r="FL94" s="219"/>
      <c r="FM94" s="219"/>
      <c r="FN94" s="219"/>
      <c r="FO94" s="219"/>
      <c r="FP94" s="219"/>
      <c r="FQ94" s="219"/>
      <c r="FR94" s="219"/>
      <c r="FS94" s="219"/>
      <c r="FT94" s="219"/>
      <c r="FU94" s="219"/>
      <c r="FV94" s="219"/>
      <c r="FW94" s="219"/>
      <c r="FX94" s="219"/>
      <c r="FY94" s="219"/>
      <c r="FZ94" s="219"/>
      <c r="GA94" s="219"/>
      <c r="GB94" s="219"/>
      <c r="GC94" s="219"/>
      <c r="GD94" s="219"/>
      <c r="GE94" s="219"/>
      <c r="GF94" s="219"/>
      <c r="GG94" s="219"/>
      <c r="GH94" s="219"/>
      <c r="GI94" s="219"/>
      <c r="GJ94" s="219"/>
      <c r="GK94" s="219"/>
      <c r="GL94" s="219"/>
      <c r="GM94" s="219"/>
      <c r="GN94" s="219"/>
      <c r="GO94" s="219"/>
      <c r="GP94" s="219"/>
      <c r="GQ94" s="219"/>
      <c r="GR94" s="219"/>
      <c r="GS94" s="219"/>
      <c r="GT94" s="219"/>
      <c r="GU94" s="219"/>
      <c r="GV94" s="219"/>
      <c r="GW94" s="219"/>
      <c r="GX94" s="219"/>
      <c r="GY94" s="219"/>
      <c r="GZ94" s="219"/>
      <c r="HA94" s="219"/>
      <c r="HB94" s="219"/>
      <c r="HC94" s="219"/>
      <c r="HD94" s="219"/>
      <c r="HE94" s="219"/>
      <c r="HF94" s="219"/>
      <c r="HG94" s="219"/>
      <c r="HH94" s="219"/>
      <c r="HI94" s="219"/>
      <c r="HJ94" s="219"/>
      <c r="HK94" s="219"/>
      <c r="HL94" s="219"/>
      <c r="HM94" s="219"/>
      <c r="HN94" s="219"/>
      <c r="HO94" s="219"/>
      <c r="HP94" s="219"/>
      <c r="HQ94" s="219"/>
      <c r="HR94" s="219"/>
      <c r="HS94" s="219"/>
      <c r="HT94" s="219"/>
      <c r="HU94" s="219"/>
      <c r="HV94" s="219"/>
      <c r="HW94" s="219"/>
      <c r="HX94" s="219"/>
      <c r="HY94" s="219"/>
      <c r="HZ94" s="219"/>
      <c r="IA94" s="219"/>
      <c r="IB94" s="219"/>
      <c r="IC94" s="219"/>
      <c r="ID94" s="219"/>
      <c r="IE94" s="219"/>
      <c r="IF94" s="219"/>
      <c r="IG94" s="219"/>
      <c r="IH94" s="219"/>
      <c r="II94" s="219"/>
      <c r="IJ94" s="219"/>
      <c r="IK94" s="219"/>
      <c r="IL94" s="219"/>
      <c r="IM94" s="219"/>
      <c r="IN94" s="219"/>
      <c r="IO94" s="219"/>
      <c r="IP94" s="219"/>
      <c r="IQ94" s="219"/>
      <c r="IR94" s="219"/>
      <c r="IS94" s="219"/>
      <c r="IT94" s="219"/>
      <c r="IU94" s="219"/>
      <c r="IV94" s="219"/>
      <c r="IW94" s="219"/>
      <c r="IX94" s="219"/>
      <c r="IY94" s="219"/>
      <c r="IZ94" s="219"/>
      <c r="JA94" s="219"/>
      <c r="JB94" s="219"/>
      <c r="JC94" s="219"/>
      <c r="JD94" s="219"/>
      <c r="JE94" s="219"/>
      <c r="JF94" s="219"/>
      <c r="JG94" s="219"/>
      <c r="JH94" s="219"/>
      <c r="JI94" s="219"/>
      <c r="JJ94" s="219"/>
      <c r="JK94" s="219"/>
      <c r="JL94" s="219"/>
      <c r="JM94" s="219"/>
      <c r="JN94" s="219"/>
      <c r="JO94" s="219"/>
      <c r="JP94" s="219"/>
      <c r="JQ94" s="219"/>
      <c r="JR94" s="219"/>
      <c r="JS94" s="219"/>
      <c r="JT94" s="219"/>
      <c r="JU94" s="219"/>
      <c r="JV94" s="219"/>
      <c r="JW94" s="219"/>
      <c r="JX94" s="219"/>
      <c r="JY94" s="219"/>
      <c r="JZ94" s="219"/>
      <c r="KA94" s="219"/>
      <c r="KB94" s="219"/>
      <c r="KC94" s="219"/>
      <c r="KD94" s="219"/>
      <c r="KE94" s="219"/>
      <c r="KF94" s="219"/>
      <c r="KG94" s="219"/>
      <c r="KH94" s="219"/>
      <c r="KI94" s="219"/>
      <c r="KJ94" s="219"/>
      <c r="KK94" s="219"/>
      <c r="KL94" s="219"/>
      <c r="KM94" s="219"/>
      <c r="KN94" s="219"/>
      <c r="KO94" s="219"/>
      <c r="KP94" s="219"/>
      <c r="KQ94" s="219"/>
      <c r="KR94" s="219"/>
      <c r="KS94" s="219"/>
      <c r="KT94" s="219"/>
      <c r="KU94" s="219"/>
      <c r="KV94" s="219"/>
      <c r="KW94" s="219"/>
      <c r="KX94" s="219"/>
      <c r="KY94" s="219"/>
      <c r="KZ94" s="219"/>
      <c r="LA94" s="219"/>
      <c r="LB94" s="219"/>
      <c r="LC94" s="219"/>
      <c r="LD94" s="219"/>
      <c r="LE94" s="219"/>
    </row>
    <row r="95" spans="1:317" x14ac:dyDescent="0.25">
      <c r="A95" s="214" t="str">
        <f t="shared" si="13"/>
        <v>MGT 421</v>
      </c>
      <c r="B95" s="214" t="str">
        <f t="shared" si="14"/>
        <v>FA</v>
      </c>
      <c r="C95" s="214" t="str">
        <f t="shared" si="15"/>
        <v>Entrepreneurship</v>
      </c>
      <c r="D95" s="214" t="str">
        <f t="shared" si="16"/>
        <v>None</v>
      </c>
      <c r="E95" s="214" t="str">
        <f t="shared" si="17"/>
        <v/>
      </c>
      <c r="F95" s="211" t="str">
        <f>MASTERprerequisitesMATRIX!A92</f>
        <v>MGT 421</v>
      </c>
      <c r="G95" s="211" t="str">
        <f>MASTERprerequisitesMATRIX!B92</f>
        <v>FA</v>
      </c>
      <c r="H95" s="211" t="str">
        <f>MASTERprerequisitesMATRIX!C92</f>
        <v>Entrepreneurship</v>
      </c>
      <c r="I95" s="211" t="str">
        <f>MASTERprerequisitesMATRIX!D92</f>
        <v>None</v>
      </c>
      <c r="J95" s="218" t="str">
        <f>IF(MASTERprerequisitesMATRIX!E92=1,DYNAMICprerequisites!J$3,IF(MASTERprerequisitesMATRIX!E92=2,DYNAMICprerequisites!J$2,IF(MASTERprerequisitesMATRIX!E92=3,DYNAMICprerequisites!J$1,"")))</f>
        <v/>
      </c>
      <c r="K95" s="219" t="str">
        <f>IF(MASTERprerequisitesMATRIX!F92=1,DYNAMICprerequisites!K$3,IF(MASTERprerequisitesMATRIX!F92=2,DYNAMICprerequisites!K$2,IF(MASTERprerequisitesMATRIX!F92=3,DYNAMICprerequisites!K$1,"")))</f>
        <v/>
      </c>
      <c r="L95" s="219" t="str">
        <f>IF(MASTERprerequisitesMATRIX!G92=1,DYNAMICprerequisites!L$3,IF(MASTERprerequisitesMATRIX!G92=2,DYNAMICprerequisites!L$2,IF(MASTERprerequisitesMATRIX!G92=3,DYNAMICprerequisites!L$1,"")))</f>
        <v/>
      </c>
      <c r="M95" s="219" t="str">
        <f>IF(MASTERprerequisitesMATRIX!H92=1,DYNAMICprerequisites!M$3,IF(MASTERprerequisitesMATRIX!H92=2,DYNAMICprerequisites!M$2,IF(MASTERprerequisitesMATRIX!H92=3,DYNAMICprerequisites!M$1,"")))</f>
        <v/>
      </c>
      <c r="N95" s="219" t="str">
        <f>IF(MASTERprerequisitesMATRIX!I92=1,DYNAMICprerequisites!N$3,IF(MASTERprerequisitesMATRIX!I92=2,DYNAMICprerequisites!N$2,IF(MASTERprerequisitesMATRIX!I92=3,DYNAMICprerequisites!N$1,"")))</f>
        <v/>
      </c>
      <c r="O95" s="219" t="str">
        <f>IF(MASTERprerequisitesMATRIX!J92=1,DYNAMICprerequisites!O$3,IF(MASTERprerequisitesMATRIX!J92=2,DYNAMICprerequisites!O$2,IF(MASTERprerequisitesMATRIX!J92=3,DYNAMICprerequisites!O$1,"")))</f>
        <v/>
      </c>
      <c r="P95" s="219" t="str">
        <f>IF(MASTERprerequisitesMATRIX!K92=1,DYNAMICprerequisites!P$3,IF(MASTERprerequisitesMATRIX!K92=2,DYNAMICprerequisites!P$2,IF(MASTERprerequisitesMATRIX!K92=3,DYNAMICprerequisites!P$1,"")))</f>
        <v/>
      </c>
      <c r="Q95" s="219" t="str">
        <f>IF(MASTERprerequisitesMATRIX!L92=1,DYNAMICprerequisites!Q$3,IF(MASTERprerequisitesMATRIX!L92=2,DYNAMICprerequisites!Q$2,IF(MASTERprerequisitesMATRIX!L92=3,DYNAMICprerequisites!Q$1,"")))</f>
        <v/>
      </c>
      <c r="R95" s="219" t="str">
        <f>IF(MASTERprerequisitesMATRIX!M92=1,DYNAMICprerequisites!R$3,IF(MASTERprerequisitesMATRIX!M92=2,DYNAMICprerequisites!R$2,IF(MASTERprerequisitesMATRIX!M92=3,DYNAMICprerequisites!R$1,"")))</f>
        <v/>
      </c>
      <c r="S95" s="219" t="str">
        <f>IF(MASTERprerequisitesMATRIX!N92=1,DYNAMICprerequisites!S$3,IF(MASTERprerequisitesMATRIX!N92=2,DYNAMICprerequisites!S$2,IF(MASTERprerequisitesMATRIX!N92=3,DYNAMICprerequisites!S$1,"")))</f>
        <v/>
      </c>
      <c r="T95" s="219" t="str">
        <f>IF(MASTERprerequisitesMATRIX!O92=1,DYNAMICprerequisites!T$3,IF(MASTERprerequisitesMATRIX!O92=2,DYNAMICprerequisites!T$2,IF(MASTERprerequisitesMATRIX!O92=3,DYNAMICprerequisites!T$1,"")))</f>
        <v/>
      </c>
      <c r="U95" s="219" t="str">
        <f>IF(MASTERprerequisitesMATRIX!P92=1,DYNAMICprerequisites!U$3,IF(MASTERprerequisitesMATRIX!P92=2,DYNAMICprerequisites!U$2,IF(MASTERprerequisitesMATRIX!P92=3,DYNAMICprerequisites!U$1,"")))</f>
        <v/>
      </c>
      <c r="V95" s="219" t="str">
        <f>IF(MASTERprerequisitesMATRIX!Q92=1,DYNAMICprerequisites!V$3,IF(MASTERprerequisitesMATRIX!Q92=2,DYNAMICprerequisites!V$2,IF(MASTERprerequisitesMATRIX!Q92=3,DYNAMICprerequisites!V$1,"")))</f>
        <v/>
      </c>
      <c r="W95" s="219" t="str">
        <f>IF(MASTERprerequisitesMATRIX!R92=1,DYNAMICprerequisites!W$3,IF(MASTERprerequisitesMATRIX!R92=2,DYNAMICprerequisites!W$2,IF(MASTERprerequisitesMATRIX!R92=3,DYNAMICprerequisites!W$1,"")))</f>
        <v/>
      </c>
      <c r="X95" s="219" t="str">
        <f>IF(MASTERprerequisitesMATRIX!S92=1,DYNAMICprerequisites!X$3,IF(MASTERprerequisitesMATRIX!S92=2,DYNAMICprerequisites!X$2,IF(MASTERprerequisitesMATRIX!S92=3,DYNAMICprerequisites!X$1,"")))</f>
        <v/>
      </c>
      <c r="Y95" s="219" t="str">
        <f>IF(MASTERprerequisitesMATRIX!T92=1,DYNAMICprerequisites!Y$3,IF(MASTERprerequisitesMATRIX!T92=2,DYNAMICprerequisites!Y$2,IF(MASTERprerequisitesMATRIX!T92=3,DYNAMICprerequisites!Y$1,"")))</f>
        <v/>
      </c>
      <c r="Z95" s="219" t="str">
        <f>IF(MASTERprerequisitesMATRIX!U92=1,DYNAMICprerequisites!Z$3,IF(MASTERprerequisitesMATRIX!U92=2,DYNAMICprerequisites!Z$2,IF(MASTERprerequisitesMATRIX!U92=3,DYNAMICprerequisites!Z$1,"")))</f>
        <v/>
      </c>
      <c r="AA95" s="219" t="str">
        <f>IF(MASTERprerequisitesMATRIX!V92=1,DYNAMICprerequisites!AA$3,IF(MASTERprerequisitesMATRIX!V92=2,DYNAMICprerequisites!AA$2,IF(MASTERprerequisitesMATRIX!V92=3,DYNAMICprerequisites!AA$1,"")))</f>
        <v/>
      </c>
      <c r="AB95" s="219" t="str">
        <f>IF(MASTERprerequisitesMATRIX!W92=1,DYNAMICprerequisites!AB$3,IF(MASTERprerequisitesMATRIX!W92=2,DYNAMICprerequisites!AB$2,IF(MASTERprerequisitesMATRIX!W92=3,DYNAMICprerequisites!AB$1,"")))</f>
        <v/>
      </c>
      <c r="AC95" s="219" t="str">
        <f>IF(MASTERprerequisitesMATRIX!X92=1,DYNAMICprerequisites!AC$3,IF(MASTERprerequisitesMATRIX!X92=2,DYNAMICprerequisites!AC$2,IF(MASTERprerequisitesMATRIX!X92=3,DYNAMICprerequisites!AC$1,"")))</f>
        <v/>
      </c>
      <c r="AD95" s="219" t="str">
        <f>IF(MASTERprerequisitesMATRIX!Y92=1,DYNAMICprerequisites!AD$3,IF(MASTERprerequisitesMATRIX!Y92=2,DYNAMICprerequisites!AD$2,IF(MASTERprerequisitesMATRIX!Y92=3,DYNAMICprerequisites!AD$1,"")))</f>
        <v/>
      </c>
      <c r="AE95" s="219" t="str">
        <f>IF(MASTERprerequisitesMATRIX!Z92=1,DYNAMICprerequisites!AE$3,IF(MASTERprerequisitesMATRIX!Z92=2,DYNAMICprerequisites!AE$2,IF(MASTERprerequisitesMATRIX!Z92=3,DYNAMICprerequisites!AE$1,"")))</f>
        <v/>
      </c>
      <c r="AF95" s="219" t="str">
        <f>IF(MASTERprerequisitesMATRIX!AA92=1,DYNAMICprerequisites!AF$3,IF(MASTERprerequisitesMATRIX!AA92=2,DYNAMICprerequisites!AF$2,IF(MASTERprerequisitesMATRIX!AA92=3,DYNAMICprerequisites!AF$1,"")))</f>
        <v/>
      </c>
      <c r="AG95" s="219" t="str">
        <f>IF(MASTERprerequisitesMATRIX!AB92=1,DYNAMICprerequisites!AG$3,IF(MASTERprerequisitesMATRIX!AB92=2,DYNAMICprerequisites!AG$2,IF(MASTERprerequisitesMATRIX!AB92=3,DYNAMICprerequisites!AG$1,"")))</f>
        <v/>
      </c>
      <c r="AH95" s="219" t="str">
        <f>IF(MASTERprerequisitesMATRIX!AC92=1,DYNAMICprerequisites!AH$3,IF(MASTERprerequisitesMATRIX!AC92=2,DYNAMICprerequisites!AH$2,IF(MASTERprerequisitesMATRIX!AC92=3,DYNAMICprerequisites!AH$1,"")))</f>
        <v/>
      </c>
      <c r="AI95" s="219" t="str">
        <f>IF(MASTERprerequisitesMATRIX!AD92=1,DYNAMICprerequisites!AI$3,IF(MASTERprerequisitesMATRIX!AD92=2,DYNAMICprerequisites!AI$2,IF(MASTERprerequisitesMATRIX!AD92=3,DYNAMICprerequisites!AI$1,"")))</f>
        <v/>
      </c>
      <c r="AJ95" s="219" t="str">
        <f>IF(MASTERprerequisitesMATRIX!AE92=1,DYNAMICprerequisites!AJ$3,IF(MASTERprerequisitesMATRIX!AE92=2,DYNAMICprerequisites!AJ$2,IF(MASTERprerequisitesMATRIX!AE92=3,DYNAMICprerequisites!AJ$1,"")))</f>
        <v/>
      </c>
      <c r="AK95" s="219" t="str">
        <f>IF(MASTERprerequisitesMATRIX!AF92=1,DYNAMICprerequisites!AK$3,IF(MASTERprerequisitesMATRIX!AF92=2,DYNAMICprerequisites!AK$2,IF(MASTERprerequisitesMATRIX!AF92=3,DYNAMICprerequisites!AK$1,"")))</f>
        <v/>
      </c>
      <c r="AL95" s="219" t="str">
        <f>IF(MASTERprerequisitesMATRIX!AG92=1,DYNAMICprerequisites!AL$3,IF(MASTERprerequisitesMATRIX!AG92=2,DYNAMICprerequisites!AL$2,IF(MASTERprerequisitesMATRIX!AG92=3,DYNAMICprerequisites!AL$1,"")))</f>
        <v/>
      </c>
      <c r="AM95" s="219" t="str">
        <f>IF(MASTERprerequisitesMATRIX!AH92=1,DYNAMICprerequisites!AM$3,IF(MASTERprerequisitesMATRIX!AH92=2,DYNAMICprerequisites!AM$2,IF(MASTERprerequisitesMATRIX!AH92=3,DYNAMICprerequisites!AM$1,"")))</f>
        <v/>
      </c>
      <c r="AN95" s="219" t="str">
        <f>IF(MASTERprerequisitesMATRIX!AI92=1,DYNAMICprerequisites!AN$3,IF(MASTERprerequisitesMATRIX!AI92=2,DYNAMICprerequisites!AN$2,IF(MASTERprerequisitesMATRIX!AI92=3,DYNAMICprerequisites!AN$1,"")))</f>
        <v/>
      </c>
      <c r="AO95" s="219" t="str">
        <f>IF(MASTERprerequisitesMATRIX!AJ92=1,DYNAMICprerequisites!AO$3,IF(MASTERprerequisitesMATRIX!AJ92=2,DYNAMICprerequisites!AO$2,IF(MASTERprerequisitesMATRIX!AJ92=3,DYNAMICprerequisites!AO$1,"")))</f>
        <v/>
      </c>
      <c r="AP95" s="219" t="str">
        <f>IF(MASTERprerequisitesMATRIX!AK92=1,DYNAMICprerequisites!AP$3,IF(MASTERprerequisitesMATRIX!AK92=2,DYNAMICprerequisites!AP$2,IF(MASTERprerequisitesMATRIX!AK92=3,DYNAMICprerequisites!AP$1,"")))</f>
        <v/>
      </c>
      <c r="AQ95" s="219" t="str">
        <f>IF(MASTERprerequisitesMATRIX!AL92=1,DYNAMICprerequisites!AQ$3,IF(MASTERprerequisitesMATRIX!AL92=2,DYNAMICprerequisites!AQ$2,IF(MASTERprerequisitesMATRIX!AL92=3,DYNAMICprerequisites!AQ$1,"")))</f>
        <v/>
      </c>
      <c r="AR95" s="219" t="str">
        <f>IF(MASTERprerequisitesMATRIX!AM92=1,DYNAMICprerequisites!AR$3,IF(MASTERprerequisitesMATRIX!AM92=2,DYNAMICprerequisites!AR$2,IF(MASTERprerequisitesMATRIX!AM92=3,DYNAMICprerequisites!AR$1,"")))</f>
        <v/>
      </c>
      <c r="AS95" s="219" t="str">
        <f>IF(MASTERprerequisitesMATRIX!AN92=1,DYNAMICprerequisites!AS$3,IF(MASTERprerequisitesMATRIX!AN92=2,DYNAMICprerequisites!AS$2,IF(MASTERprerequisitesMATRIX!AN92=3,DYNAMICprerequisites!AS$1,"")))</f>
        <v/>
      </c>
      <c r="AT95" s="219" t="str">
        <f>IF(MASTERprerequisitesMATRIX!AO92=1,DYNAMICprerequisites!AT$3,IF(MASTERprerequisitesMATRIX!AO92=2,DYNAMICprerequisites!AT$2,IF(MASTERprerequisitesMATRIX!AO92=3,DYNAMICprerequisites!AT$1,"")))</f>
        <v/>
      </c>
      <c r="AU95" s="219" t="str">
        <f>IF(MASTERprerequisitesMATRIX!AP92=1,DYNAMICprerequisites!AU$3,IF(MASTERprerequisitesMATRIX!AP92=2,DYNAMICprerequisites!AU$2,IF(MASTERprerequisitesMATRIX!AP92=3,DYNAMICprerequisites!AU$1,"")))</f>
        <v/>
      </c>
      <c r="AV95" s="219" t="str">
        <f>IF(MASTERprerequisitesMATRIX!AQ92=1,DYNAMICprerequisites!AV$3,IF(MASTERprerequisitesMATRIX!AQ92=2,DYNAMICprerequisites!AV$2,IF(MASTERprerequisitesMATRIX!AQ92=3,DYNAMICprerequisites!AV$1,"")))</f>
        <v/>
      </c>
      <c r="AW95" s="219" t="str">
        <f>IF(MASTERprerequisitesMATRIX!AR92=1,DYNAMICprerequisites!AW$3,IF(MASTERprerequisitesMATRIX!AR92=2,DYNAMICprerequisites!AW$2,IF(MASTERprerequisitesMATRIX!AR92=3,DYNAMICprerequisites!AW$1,"")))</f>
        <v/>
      </c>
      <c r="AX95" s="219" t="str">
        <f>IF(MASTERprerequisitesMATRIX!AS92=1,DYNAMICprerequisites!AX$3,IF(MASTERprerequisitesMATRIX!AS92=2,DYNAMICprerequisites!AX$2,IF(MASTERprerequisitesMATRIX!AS92=3,DYNAMICprerequisites!AX$1,"")))</f>
        <v/>
      </c>
      <c r="AY95" s="219" t="str">
        <f>IF(MASTERprerequisitesMATRIX!AT92=1,DYNAMICprerequisites!AY$3,IF(MASTERprerequisitesMATRIX!AT92=2,DYNAMICprerequisites!AY$2,IF(MASTERprerequisitesMATRIX!AT92=3,DYNAMICprerequisites!AY$1,"")))</f>
        <v/>
      </c>
      <c r="AZ95" s="219" t="str">
        <f>IF(MASTERprerequisitesMATRIX!AU92=1,DYNAMICprerequisites!AZ$3,IF(MASTERprerequisitesMATRIX!AU92=2,DYNAMICprerequisites!AZ$2,IF(MASTERprerequisitesMATRIX!AU92=3,DYNAMICprerequisites!AZ$1,"")))</f>
        <v/>
      </c>
      <c r="BA95" s="219" t="str">
        <f>IF(MASTERprerequisitesMATRIX!AV92=1,DYNAMICprerequisites!BA$3,IF(MASTERprerequisitesMATRIX!AV92=2,DYNAMICprerequisites!BA$2,IF(MASTERprerequisitesMATRIX!AV92=3,DYNAMICprerequisites!BA$1,"")))</f>
        <v/>
      </c>
      <c r="BB95" s="219" t="str">
        <f>IF(MASTERprerequisitesMATRIX!AW92=1,DYNAMICprerequisites!BB$3,IF(MASTERprerequisitesMATRIX!AW92=2,DYNAMICprerequisites!BB$2,IF(MASTERprerequisitesMATRIX!AW92=3,DYNAMICprerequisites!BB$1,"")))</f>
        <v/>
      </c>
      <c r="BC95" s="219" t="str">
        <f>IF(MASTERprerequisitesMATRIX!AX92=1,DYNAMICprerequisites!BC$3,IF(MASTERprerequisitesMATRIX!AX92=2,DYNAMICprerequisites!BC$2,IF(MASTERprerequisitesMATRIX!AX92=3,DYNAMICprerequisites!BC$1,"")))</f>
        <v/>
      </c>
      <c r="BD95" s="219" t="str">
        <f>IF(MASTERprerequisitesMATRIX!AY92=1,DYNAMICprerequisites!BD$3,IF(MASTERprerequisitesMATRIX!AY92=2,DYNAMICprerequisites!BD$2,IF(MASTERprerequisitesMATRIX!AY92=3,DYNAMICprerequisites!BD$1,"")))</f>
        <v/>
      </c>
      <c r="BE95" s="219" t="str">
        <f>IF(MASTERprerequisitesMATRIX!AZ92=1,DYNAMICprerequisites!BE$3,IF(MASTERprerequisitesMATRIX!AZ92=2,DYNAMICprerequisites!BE$2,IF(MASTERprerequisitesMATRIX!AZ92=3,DYNAMICprerequisites!BE$1,"")))</f>
        <v/>
      </c>
      <c r="BF95" s="219" t="str">
        <f>IF(MASTERprerequisitesMATRIX!BA92=1,DYNAMICprerequisites!BF$3,IF(MASTERprerequisitesMATRIX!BA92=2,DYNAMICprerequisites!BF$2,IF(MASTERprerequisitesMATRIX!BA92=3,DYNAMICprerequisites!BF$1,"")))</f>
        <v/>
      </c>
      <c r="BG95" s="219" t="str">
        <f>IF(MASTERprerequisitesMATRIX!BB92=1,DYNAMICprerequisites!BG$3,IF(MASTERprerequisitesMATRIX!BB92=2,DYNAMICprerequisites!BG$2,IF(MASTERprerequisitesMATRIX!BB92=3,DYNAMICprerequisites!BG$1,"")))</f>
        <v/>
      </c>
      <c r="BH95" s="219" t="str">
        <f>IF(MASTERprerequisitesMATRIX!BC92=1,DYNAMICprerequisites!BH$3,IF(MASTERprerequisitesMATRIX!BC92=2,DYNAMICprerequisites!BH$2,IF(MASTERprerequisitesMATRIX!BC92=3,DYNAMICprerequisites!BH$1,"")))</f>
        <v/>
      </c>
      <c r="BI95" s="219" t="str">
        <f>IF(MASTERprerequisitesMATRIX!BD92=1,DYNAMICprerequisites!BI$3,IF(MASTERprerequisitesMATRIX!BD92=2,DYNAMICprerequisites!BI$2,IF(MASTERprerequisitesMATRIX!BD92=3,DYNAMICprerequisites!BI$1,"")))</f>
        <v/>
      </c>
      <c r="BJ95" s="219" t="str">
        <f>IF(MASTERprerequisitesMATRIX!BE92=1,DYNAMICprerequisites!BJ$3,IF(MASTERprerequisitesMATRIX!BE92=2,DYNAMICprerequisites!BJ$2,IF(MASTERprerequisitesMATRIX!BE92=3,DYNAMICprerequisites!BJ$1,"")))</f>
        <v/>
      </c>
      <c r="BK95" s="219" t="str">
        <f>IF(MASTERprerequisitesMATRIX!BF92=1,DYNAMICprerequisites!BK$3,IF(MASTERprerequisitesMATRIX!BF92=2,DYNAMICprerequisites!BK$2,IF(MASTERprerequisitesMATRIX!BF92=3,DYNAMICprerequisites!BK$1,"")))</f>
        <v/>
      </c>
      <c r="BL95" s="219" t="str">
        <f>IF(MASTERprerequisitesMATRIX!BG92=1,DYNAMICprerequisites!BL$3,IF(MASTERprerequisitesMATRIX!BG92=2,DYNAMICprerequisites!BL$2,IF(MASTERprerequisitesMATRIX!BG92=3,DYNAMICprerequisites!BL$1,"")))</f>
        <v/>
      </c>
      <c r="BM95" s="219" t="str">
        <f>IF(MASTERprerequisitesMATRIX!BH92=1,DYNAMICprerequisites!BM$3,IF(MASTERprerequisitesMATRIX!BH92=2,DYNAMICprerequisites!BM$2,IF(MASTERprerequisitesMATRIX!BH92=3,DYNAMICprerequisites!BM$1,"")))</f>
        <v/>
      </c>
      <c r="BN95" s="219" t="str">
        <f>IF(MASTERprerequisitesMATRIX!BI92=1,DYNAMICprerequisites!BN$3,IF(MASTERprerequisitesMATRIX!BI92=2,DYNAMICprerequisites!BN$2,IF(MASTERprerequisitesMATRIX!BI92=3,DYNAMICprerequisites!BN$1,"")))</f>
        <v/>
      </c>
      <c r="BO95" s="219" t="str">
        <f>IF(MASTERprerequisitesMATRIX!BJ92=1,DYNAMICprerequisites!BO$3,IF(MASTERprerequisitesMATRIX!BJ92=2,DYNAMICprerequisites!BO$2,IF(MASTERprerequisitesMATRIX!BJ92=3,DYNAMICprerequisites!BO$1,"")))</f>
        <v/>
      </c>
      <c r="BP95" s="219" t="str">
        <f>IF(MASTERprerequisitesMATRIX!BK92=1,DYNAMICprerequisites!BP$3,IF(MASTERprerequisitesMATRIX!BK92=2,DYNAMICprerequisites!BP$2,IF(MASTERprerequisitesMATRIX!BK92=3,DYNAMICprerequisites!BP$1,"")))</f>
        <v/>
      </c>
      <c r="BQ95" s="219" t="str">
        <f>IF(MASTERprerequisitesMATRIX!BL92=1,DYNAMICprerequisites!BQ$3,IF(MASTERprerequisitesMATRIX!BL92=2,DYNAMICprerequisites!BQ$2,IF(MASTERprerequisitesMATRIX!BL92=3,DYNAMICprerequisites!BQ$1,"")))</f>
        <v/>
      </c>
      <c r="BR95" s="219" t="str">
        <f>IF(MASTERprerequisitesMATRIX!BM92=1,DYNAMICprerequisites!BR$3,IF(MASTERprerequisitesMATRIX!BM92=2,DYNAMICprerequisites!BR$2,IF(MASTERprerequisitesMATRIX!BM92=3,DYNAMICprerequisites!BR$1,"")))</f>
        <v/>
      </c>
      <c r="BS95" s="219" t="str">
        <f>IF(MASTERprerequisitesMATRIX!BN92=1,DYNAMICprerequisites!BS$3,IF(MASTERprerequisitesMATRIX!BN92=2,DYNAMICprerequisites!BS$2,IF(MASTERprerequisitesMATRIX!BN92=3,DYNAMICprerequisites!BS$1,"")))</f>
        <v/>
      </c>
      <c r="BT95" s="219" t="str">
        <f>IF(MASTERprerequisitesMATRIX!BO92=1,DYNAMICprerequisites!BT$3,IF(MASTERprerequisitesMATRIX!BO92=2,DYNAMICprerequisites!BT$2,IF(MASTERprerequisitesMATRIX!BO92=3,DYNAMICprerequisites!BT$1,"")))</f>
        <v/>
      </c>
      <c r="BU95" s="219" t="str">
        <f>IF(MASTERprerequisitesMATRIX!BP92=1,DYNAMICprerequisites!BU$3,IF(MASTERprerequisitesMATRIX!BP92=2,DYNAMICprerequisites!BU$2,IF(MASTERprerequisitesMATRIX!BP92=3,DYNAMICprerequisites!BU$1,"")))</f>
        <v/>
      </c>
      <c r="BV95" s="219" t="str">
        <f>IF(MASTERprerequisitesMATRIX!BQ92=1,DYNAMICprerequisites!BV$3,IF(MASTERprerequisitesMATRIX!BQ92=2,DYNAMICprerequisites!BV$2,IF(MASTERprerequisitesMATRIX!BQ92=3,DYNAMICprerequisites!BV$1,"")))</f>
        <v/>
      </c>
      <c r="BW95" s="219" t="str">
        <f>IF(MASTERprerequisitesMATRIX!BR92=1,DYNAMICprerequisites!BW$3,IF(MASTERprerequisitesMATRIX!BR92=2,DYNAMICprerequisites!BW$2,IF(MASTERprerequisitesMATRIX!BR92=3,DYNAMICprerequisites!BW$1,"")))</f>
        <v/>
      </c>
      <c r="BX95" s="219" t="str">
        <f>IF(MASTERprerequisitesMATRIX!BS92=1,DYNAMICprerequisites!BX$3,IF(MASTERprerequisitesMATRIX!BS92=2,DYNAMICprerequisites!BX$2,IF(MASTERprerequisitesMATRIX!BS92=3,DYNAMICprerequisites!BX$1,"")))</f>
        <v/>
      </c>
      <c r="BY95" s="219" t="str">
        <f>IF(MASTERprerequisitesMATRIX!BT92=1,DYNAMICprerequisites!BY$3,IF(MASTERprerequisitesMATRIX!BT92=2,DYNAMICprerequisites!BY$2,IF(MASTERprerequisitesMATRIX!BT92=3,DYNAMICprerequisites!BY$1,"")))</f>
        <v/>
      </c>
      <c r="BZ95" s="219" t="str">
        <f>IF(MASTERprerequisitesMATRIX!BU92=1,DYNAMICprerequisites!BZ$3,IF(MASTERprerequisitesMATRIX!BU92=2,DYNAMICprerequisites!BZ$2,IF(MASTERprerequisitesMATRIX!BU92=3,DYNAMICprerequisites!BZ$1,"")))</f>
        <v/>
      </c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  <c r="EM95" s="219"/>
      <c r="EN95" s="219"/>
      <c r="EO95" s="219"/>
      <c r="EP95" s="219"/>
      <c r="EQ95" s="219"/>
      <c r="ER95" s="219"/>
      <c r="ES95" s="219"/>
      <c r="ET95" s="219"/>
      <c r="EU95" s="219"/>
      <c r="EV95" s="219"/>
      <c r="EW95" s="219"/>
      <c r="EX95" s="219"/>
      <c r="EY95" s="219"/>
      <c r="EZ95" s="219"/>
      <c r="FA95" s="219"/>
      <c r="FB95" s="219"/>
      <c r="FC95" s="219"/>
      <c r="FD95" s="219"/>
      <c r="FE95" s="219"/>
      <c r="FF95" s="219"/>
      <c r="FG95" s="219"/>
      <c r="FH95" s="219"/>
      <c r="FI95" s="219"/>
      <c r="FJ95" s="219"/>
      <c r="FK95" s="219"/>
      <c r="FL95" s="219"/>
      <c r="FM95" s="219"/>
      <c r="FN95" s="219"/>
      <c r="FO95" s="219"/>
      <c r="FP95" s="219"/>
      <c r="FQ95" s="219"/>
      <c r="FR95" s="219"/>
      <c r="FS95" s="219"/>
      <c r="FT95" s="219"/>
      <c r="FU95" s="219"/>
      <c r="FV95" s="219"/>
      <c r="FW95" s="219"/>
      <c r="FX95" s="219"/>
      <c r="FY95" s="219"/>
      <c r="FZ95" s="219"/>
      <c r="GA95" s="219"/>
      <c r="GB95" s="219"/>
      <c r="GC95" s="219"/>
      <c r="GD95" s="219"/>
      <c r="GE95" s="219"/>
      <c r="GF95" s="219"/>
      <c r="GG95" s="219"/>
      <c r="GH95" s="219"/>
      <c r="GI95" s="219"/>
      <c r="GJ95" s="219"/>
      <c r="GK95" s="219"/>
      <c r="GL95" s="219"/>
      <c r="GM95" s="219"/>
      <c r="GN95" s="219"/>
      <c r="GO95" s="219"/>
      <c r="GP95" s="219"/>
      <c r="GQ95" s="219"/>
      <c r="GR95" s="219"/>
      <c r="GS95" s="219"/>
      <c r="GT95" s="219"/>
      <c r="GU95" s="219"/>
      <c r="GV95" s="219"/>
      <c r="GW95" s="219"/>
      <c r="GX95" s="219"/>
      <c r="GY95" s="219"/>
      <c r="GZ95" s="219"/>
      <c r="HA95" s="219"/>
      <c r="HB95" s="219"/>
      <c r="HC95" s="219"/>
      <c r="HD95" s="219"/>
      <c r="HE95" s="219"/>
      <c r="HF95" s="219"/>
      <c r="HG95" s="219"/>
      <c r="HH95" s="219"/>
      <c r="HI95" s="219"/>
      <c r="HJ95" s="219"/>
      <c r="HK95" s="219"/>
      <c r="HL95" s="219"/>
      <c r="HM95" s="219"/>
      <c r="HN95" s="219"/>
      <c r="HO95" s="219"/>
      <c r="HP95" s="219"/>
      <c r="HQ95" s="219"/>
      <c r="HR95" s="219"/>
      <c r="HS95" s="219"/>
      <c r="HT95" s="219"/>
      <c r="HU95" s="219"/>
      <c r="HV95" s="219"/>
      <c r="HW95" s="219"/>
      <c r="HX95" s="219"/>
      <c r="HY95" s="219"/>
      <c r="HZ95" s="219"/>
      <c r="IA95" s="219"/>
      <c r="IB95" s="219"/>
      <c r="IC95" s="219"/>
      <c r="ID95" s="219"/>
      <c r="IE95" s="219"/>
      <c r="IF95" s="219"/>
      <c r="IG95" s="219"/>
      <c r="IH95" s="219"/>
      <c r="II95" s="219"/>
      <c r="IJ95" s="219"/>
      <c r="IK95" s="219"/>
      <c r="IL95" s="219"/>
      <c r="IM95" s="219"/>
      <c r="IN95" s="219"/>
      <c r="IO95" s="219"/>
      <c r="IP95" s="219"/>
      <c r="IQ95" s="219"/>
      <c r="IR95" s="219"/>
      <c r="IS95" s="219"/>
      <c r="IT95" s="219"/>
      <c r="IU95" s="219"/>
      <c r="IV95" s="219"/>
      <c r="IW95" s="219"/>
      <c r="IX95" s="219"/>
      <c r="IY95" s="219"/>
      <c r="IZ95" s="219"/>
      <c r="JA95" s="219"/>
      <c r="JB95" s="219"/>
      <c r="JC95" s="219"/>
      <c r="JD95" s="219"/>
      <c r="JE95" s="219"/>
      <c r="JF95" s="219"/>
      <c r="JG95" s="219"/>
      <c r="JH95" s="219"/>
      <c r="JI95" s="219"/>
      <c r="JJ95" s="219"/>
      <c r="JK95" s="219"/>
      <c r="JL95" s="219"/>
      <c r="JM95" s="219"/>
      <c r="JN95" s="219"/>
      <c r="JO95" s="219"/>
      <c r="JP95" s="219"/>
      <c r="JQ95" s="219"/>
      <c r="JR95" s="219"/>
      <c r="JS95" s="219"/>
      <c r="JT95" s="219"/>
      <c r="JU95" s="219"/>
      <c r="JV95" s="219"/>
      <c r="JW95" s="219"/>
      <c r="JX95" s="219"/>
      <c r="JY95" s="219"/>
      <c r="JZ95" s="219"/>
      <c r="KA95" s="219"/>
      <c r="KB95" s="219"/>
      <c r="KC95" s="219"/>
      <c r="KD95" s="219"/>
      <c r="KE95" s="219"/>
      <c r="KF95" s="219"/>
      <c r="KG95" s="219"/>
      <c r="KH95" s="219"/>
      <c r="KI95" s="219"/>
      <c r="KJ95" s="219"/>
      <c r="KK95" s="219"/>
      <c r="KL95" s="219"/>
      <c r="KM95" s="219"/>
      <c r="KN95" s="219"/>
      <c r="KO95" s="219"/>
      <c r="KP95" s="219"/>
      <c r="KQ95" s="219"/>
      <c r="KR95" s="219"/>
      <c r="KS95" s="219"/>
      <c r="KT95" s="219"/>
      <c r="KU95" s="219"/>
      <c r="KV95" s="219"/>
      <c r="KW95" s="219"/>
      <c r="KX95" s="219"/>
      <c r="KY95" s="219"/>
      <c r="KZ95" s="219"/>
      <c r="LA95" s="219"/>
      <c r="LB95" s="219"/>
      <c r="LC95" s="219"/>
      <c r="LD95" s="219"/>
      <c r="LE95" s="219"/>
    </row>
    <row r="96" spans="1:317" x14ac:dyDescent="0.25">
      <c r="A96" s="214" t="str">
        <f t="shared" si="13"/>
        <v>MGT 422</v>
      </c>
      <c r="B96" s="214" t="str">
        <f t="shared" si="14"/>
        <v>SP</v>
      </c>
      <c r="C96" s="214" t="str">
        <f t="shared" si="15"/>
        <v>Small Business Basics</v>
      </c>
      <c r="D96" s="214" t="str">
        <f t="shared" si="16"/>
        <v>None</v>
      </c>
      <c r="E96" s="214" t="str">
        <f t="shared" si="17"/>
        <v/>
      </c>
      <c r="F96" s="211" t="str">
        <f>MASTERprerequisitesMATRIX!A93</f>
        <v>MGT 422</v>
      </c>
      <c r="G96" s="211" t="str">
        <f>MASTERprerequisitesMATRIX!B93</f>
        <v>SP</v>
      </c>
      <c r="H96" s="211" t="str">
        <f>MASTERprerequisitesMATRIX!C93</f>
        <v>Small Business Basics</v>
      </c>
      <c r="I96" s="211" t="str">
        <f>MASTERprerequisitesMATRIX!D93</f>
        <v>None</v>
      </c>
      <c r="J96" s="218" t="str">
        <f>IF(MASTERprerequisitesMATRIX!E93=1,DYNAMICprerequisites!J$3,IF(MASTERprerequisitesMATRIX!E93=2,DYNAMICprerequisites!J$2,IF(MASTERprerequisitesMATRIX!E93=3,DYNAMICprerequisites!J$1,"")))</f>
        <v/>
      </c>
      <c r="K96" s="219" t="str">
        <f>IF(MASTERprerequisitesMATRIX!F93=1,DYNAMICprerequisites!K$3,IF(MASTERprerequisitesMATRIX!F93=2,DYNAMICprerequisites!K$2,IF(MASTERprerequisitesMATRIX!F93=3,DYNAMICprerequisites!K$1,"")))</f>
        <v/>
      </c>
      <c r="L96" s="219" t="str">
        <f>IF(MASTERprerequisitesMATRIX!G93=1,DYNAMICprerequisites!L$3,IF(MASTERprerequisitesMATRIX!G93=2,DYNAMICprerequisites!L$2,IF(MASTERprerequisitesMATRIX!G93=3,DYNAMICprerequisites!L$1,"")))</f>
        <v/>
      </c>
      <c r="M96" s="219" t="str">
        <f>IF(MASTERprerequisitesMATRIX!H93=1,DYNAMICprerequisites!M$3,IF(MASTERprerequisitesMATRIX!H93=2,DYNAMICprerequisites!M$2,IF(MASTERprerequisitesMATRIX!H93=3,DYNAMICprerequisites!M$1,"")))</f>
        <v/>
      </c>
      <c r="N96" s="219" t="str">
        <f>IF(MASTERprerequisitesMATRIX!I93=1,DYNAMICprerequisites!N$3,IF(MASTERprerequisitesMATRIX!I93=2,DYNAMICprerequisites!N$2,IF(MASTERprerequisitesMATRIX!I93=3,DYNAMICprerequisites!N$1,"")))</f>
        <v/>
      </c>
      <c r="O96" s="219" t="str">
        <f>IF(MASTERprerequisitesMATRIX!J93=1,DYNAMICprerequisites!O$3,IF(MASTERprerequisitesMATRIX!J93=2,DYNAMICprerequisites!O$2,IF(MASTERprerequisitesMATRIX!J93=3,DYNAMICprerequisites!O$1,"")))</f>
        <v/>
      </c>
      <c r="P96" s="219" t="str">
        <f>IF(MASTERprerequisitesMATRIX!K93=1,DYNAMICprerequisites!P$3,IF(MASTERprerequisitesMATRIX!K93=2,DYNAMICprerequisites!P$2,IF(MASTERprerequisitesMATRIX!K93=3,DYNAMICprerequisites!P$1,"")))</f>
        <v/>
      </c>
      <c r="Q96" s="219" t="str">
        <f>IF(MASTERprerequisitesMATRIX!L93=1,DYNAMICprerequisites!Q$3,IF(MASTERprerequisitesMATRIX!L93=2,DYNAMICprerequisites!Q$2,IF(MASTERprerequisitesMATRIX!L93=3,DYNAMICprerequisites!Q$1,"")))</f>
        <v/>
      </c>
      <c r="R96" s="219" t="str">
        <f>IF(MASTERprerequisitesMATRIX!M93=1,DYNAMICprerequisites!R$3,IF(MASTERprerequisitesMATRIX!M93=2,DYNAMICprerequisites!R$2,IF(MASTERprerequisitesMATRIX!M93=3,DYNAMICprerequisites!R$1,"")))</f>
        <v/>
      </c>
      <c r="S96" s="219" t="str">
        <f>IF(MASTERprerequisitesMATRIX!N93=1,DYNAMICprerequisites!S$3,IF(MASTERprerequisitesMATRIX!N93=2,DYNAMICprerequisites!S$2,IF(MASTERprerequisitesMATRIX!N93=3,DYNAMICprerequisites!S$1,"")))</f>
        <v/>
      </c>
      <c r="T96" s="219" t="str">
        <f>IF(MASTERprerequisitesMATRIX!O93=1,DYNAMICprerequisites!T$3,IF(MASTERprerequisitesMATRIX!O93=2,DYNAMICprerequisites!T$2,IF(MASTERprerequisitesMATRIX!O93=3,DYNAMICprerequisites!T$1,"")))</f>
        <v/>
      </c>
      <c r="U96" s="219" t="str">
        <f>IF(MASTERprerequisitesMATRIX!P93=1,DYNAMICprerequisites!U$3,IF(MASTERprerequisitesMATRIX!P93=2,DYNAMICprerequisites!U$2,IF(MASTERprerequisitesMATRIX!P93=3,DYNAMICprerequisites!U$1,"")))</f>
        <v/>
      </c>
      <c r="V96" s="219" t="str">
        <f>IF(MASTERprerequisitesMATRIX!Q93=1,DYNAMICprerequisites!V$3,IF(MASTERprerequisitesMATRIX!Q93=2,DYNAMICprerequisites!V$2,IF(MASTERprerequisitesMATRIX!Q93=3,DYNAMICprerequisites!V$1,"")))</f>
        <v/>
      </c>
      <c r="W96" s="219" t="str">
        <f>IF(MASTERprerequisitesMATRIX!R93=1,DYNAMICprerequisites!W$3,IF(MASTERprerequisitesMATRIX!R93=2,DYNAMICprerequisites!W$2,IF(MASTERprerequisitesMATRIX!R93=3,DYNAMICprerequisites!W$1,"")))</f>
        <v/>
      </c>
      <c r="X96" s="219" t="str">
        <f>IF(MASTERprerequisitesMATRIX!S93=1,DYNAMICprerequisites!X$3,IF(MASTERprerequisitesMATRIX!S93=2,DYNAMICprerequisites!X$2,IF(MASTERprerequisitesMATRIX!S93=3,DYNAMICprerequisites!X$1,"")))</f>
        <v/>
      </c>
      <c r="Y96" s="219" t="str">
        <f>IF(MASTERprerequisitesMATRIX!T93=1,DYNAMICprerequisites!Y$3,IF(MASTERprerequisitesMATRIX!T93=2,DYNAMICprerequisites!Y$2,IF(MASTERprerequisitesMATRIX!T93=3,DYNAMICprerequisites!Y$1,"")))</f>
        <v/>
      </c>
      <c r="Z96" s="219" t="str">
        <f>IF(MASTERprerequisitesMATRIX!U93=1,DYNAMICprerequisites!Z$3,IF(MASTERprerequisitesMATRIX!U93=2,DYNAMICprerequisites!Z$2,IF(MASTERprerequisitesMATRIX!U93=3,DYNAMICprerequisites!Z$1,"")))</f>
        <v/>
      </c>
      <c r="AA96" s="219" t="str">
        <f>IF(MASTERprerequisitesMATRIX!V93=1,DYNAMICprerequisites!AA$3,IF(MASTERprerequisitesMATRIX!V93=2,DYNAMICprerequisites!AA$2,IF(MASTERprerequisitesMATRIX!V93=3,DYNAMICprerequisites!AA$1,"")))</f>
        <v/>
      </c>
      <c r="AB96" s="219" t="str">
        <f>IF(MASTERprerequisitesMATRIX!W93=1,DYNAMICprerequisites!AB$3,IF(MASTERprerequisitesMATRIX!W93=2,DYNAMICprerequisites!AB$2,IF(MASTERprerequisitesMATRIX!W93=3,DYNAMICprerequisites!AB$1,"")))</f>
        <v/>
      </c>
      <c r="AC96" s="219" t="str">
        <f>IF(MASTERprerequisitesMATRIX!X93=1,DYNAMICprerequisites!AC$3,IF(MASTERprerequisitesMATRIX!X93=2,DYNAMICprerequisites!AC$2,IF(MASTERprerequisitesMATRIX!X93=3,DYNAMICprerequisites!AC$1,"")))</f>
        <v/>
      </c>
      <c r="AD96" s="219" t="str">
        <f>IF(MASTERprerequisitesMATRIX!Y93=1,DYNAMICprerequisites!AD$3,IF(MASTERprerequisitesMATRIX!Y93=2,DYNAMICprerequisites!AD$2,IF(MASTERprerequisitesMATRIX!Y93=3,DYNAMICprerequisites!AD$1,"")))</f>
        <v/>
      </c>
      <c r="AE96" s="219" t="str">
        <f>IF(MASTERprerequisitesMATRIX!Z93=1,DYNAMICprerequisites!AE$3,IF(MASTERprerequisitesMATRIX!Z93=2,DYNAMICprerequisites!AE$2,IF(MASTERprerequisitesMATRIX!Z93=3,DYNAMICprerequisites!AE$1,"")))</f>
        <v/>
      </c>
      <c r="AF96" s="219" t="str">
        <f>IF(MASTERprerequisitesMATRIX!AA93=1,DYNAMICprerequisites!AF$3,IF(MASTERprerequisitesMATRIX!AA93=2,DYNAMICprerequisites!AF$2,IF(MASTERprerequisitesMATRIX!AA93=3,DYNAMICprerequisites!AF$1,"")))</f>
        <v/>
      </c>
      <c r="AG96" s="219" t="str">
        <f>IF(MASTERprerequisitesMATRIX!AB93=1,DYNAMICprerequisites!AG$3,IF(MASTERprerequisitesMATRIX!AB93=2,DYNAMICprerequisites!AG$2,IF(MASTERprerequisitesMATRIX!AB93=3,DYNAMICprerequisites!AG$1,"")))</f>
        <v/>
      </c>
      <c r="AH96" s="219" t="str">
        <f>IF(MASTERprerequisitesMATRIX!AC93=1,DYNAMICprerequisites!AH$3,IF(MASTERprerequisitesMATRIX!AC93=2,DYNAMICprerequisites!AH$2,IF(MASTERprerequisitesMATRIX!AC93=3,DYNAMICprerequisites!AH$1,"")))</f>
        <v/>
      </c>
      <c r="AI96" s="219" t="str">
        <f>IF(MASTERprerequisitesMATRIX!AD93=1,DYNAMICprerequisites!AI$3,IF(MASTERprerequisitesMATRIX!AD93=2,DYNAMICprerequisites!AI$2,IF(MASTERprerequisitesMATRIX!AD93=3,DYNAMICprerequisites!AI$1,"")))</f>
        <v/>
      </c>
      <c r="AJ96" s="219" t="str">
        <f>IF(MASTERprerequisitesMATRIX!AE93=1,DYNAMICprerequisites!AJ$3,IF(MASTERprerequisitesMATRIX!AE93=2,DYNAMICprerequisites!AJ$2,IF(MASTERprerequisitesMATRIX!AE93=3,DYNAMICprerequisites!AJ$1,"")))</f>
        <v/>
      </c>
      <c r="AK96" s="219" t="str">
        <f>IF(MASTERprerequisitesMATRIX!AF93=1,DYNAMICprerequisites!AK$3,IF(MASTERprerequisitesMATRIX!AF93=2,DYNAMICprerequisites!AK$2,IF(MASTERprerequisitesMATRIX!AF93=3,DYNAMICprerequisites!AK$1,"")))</f>
        <v/>
      </c>
      <c r="AL96" s="219" t="str">
        <f>IF(MASTERprerequisitesMATRIX!AG93=1,DYNAMICprerequisites!AL$3,IF(MASTERprerequisitesMATRIX!AG93=2,DYNAMICprerequisites!AL$2,IF(MASTERprerequisitesMATRIX!AG93=3,DYNAMICprerequisites!AL$1,"")))</f>
        <v/>
      </c>
      <c r="AM96" s="219" t="str">
        <f>IF(MASTERprerequisitesMATRIX!AH93=1,DYNAMICprerequisites!AM$3,IF(MASTERprerequisitesMATRIX!AH93=2,DYNAMICprerequisites!AM$2,IF(MASTERprerequisitesMATRIX!AH93=3,DYNAMICprerequisites!AM$1,"")))</f>
        <v/>
      </c>
      <c r="AN96" s="219" t="str">
        <f>IF(MASTERprerequisitesMATRIX!AI93=1,DYNAMICprerequisites!AN$3,IF(MASTERprerequisitesMATRIX!AI93=2,DYNAMICprerequisites!AN$2,IF(MASTERprerequisitesMATRIX!AI93=3,DYNAMICprerequisites!AN$1,"")))</f>
        <v/>
      </c>
      <c r="AO96" s="219" t="str">
        <f>IF(MASTERprerequisitesMATRIX!AJ93=1,DYNAMICprerequisites!AO$3,IF(MASTERprerequisitesMATRIX!AJ93=2,DYNAMICprerequisites!AO$2,IF(MASTERprerequisitesMATRIX!AJ93=3,DYNAMICprerequisites!AO$1,"")))</f>
        <v/>
      </c>
      <c r="AP96" s="219" t="str">
        <f>IF(MASTERprerequisitesMATRIX!AK93=1,DYNAMICprerequisites!AP$3,IF(MASTERprerequisitesMATRIX!AK93=2,DYNAMICprerequisites!AP$2,IF(MASTERprerequisitesMATRIX!AK93=3,DYNAMICprerequisites!AP$1,"")))</f>
        <v/>
      </c>
      <c r="AQ96" s="219" t="str">
        <f>IF(MASTERprerequisitesMATRIX!AL93=1,DYNAMICprerequisites!AQ$3,IF(MASTERprerequisitesMATRIX!AL93=2,DYNAMICprerequisites!AQ$2,IF(MASTERprerequisitesMATRIX!AL93=3,DYNAMICprerequisites!AQ$1,"")))</f>
        <v/>
      </c>
      <c r="AR96" s="219" t="str">
        <f>IF(MASTERprerequisitesMATRIX!AM93=1,DYNAMICprerequisites!AR$3,IF(MASTERprerequisitesMATRIX!AM93=2,DYNAMICprerequisites!AR$2,IF(MASTERprerequisitesMATRIX!AM93=3,DYNAMICprerequisites!AR$1,"")))</f>
        <v/>
      </c>
      <c r="AS96" s="219" t="str">
        <f>IF(MASTERprerequisitesMATRIX!AN93=1,DYNAMICprerequisites!AS$3,IF(MASTERprerequisitesMATRIX!AN93=2,DYNAMICprerequisites!AS$2,IF(MASTERprerequisitesMATRIX!AN93=3,DYNAMICprerequisites!AS$1,"")))</f>
        <v/>
      </c>
      <c r="AT96" s="219" t="str">
        <f>IF(MASTERprerequisitesMATRIX!AO93=1,DYNAMICprerequisites!AT$3,IF(MASTERprerequisitesMATRIX!AO93=2,DYNAMICprerequisites!AT$2,IF(MASTERprerequisitesMATRIX!AO93=3,DYNAMICprerequisites!AT$1,"")))</f>
        <v/>
      </c>
      <c r="AU96" s="219" t="str">
        <f>IF(MASTERprerequisitesMATRIX!AP93=1,DYNAMICprerequisites!AU$3,IF(MASTERprerequisitesMATRIX!AP93=2,DYNAMICprerequisites!AU$2,IF(MASTERprerequisitesMATRIX!AP93=3,DYNAMICprerequisites!AU$1,"")))</f>
        <v/>
      </c>
      <c r="AV96" s="219" t="str">
        <f>IF(MASTERprerequisitesMATRIX!AQ93=1,DYNAMICprerequisites!AV$3,IF(MASTERprerequisitesMATRIX!AQ93=2,DYNAMICprerequisites!AV$2,IF(MASTERprerequisitesMATRIX!AQ93=3,DYNAMICprerequisites!AV$1,"")))</f>
        <v/>
      </c>
      <c r="AW96" s="219" t="str">
        <f>IF(MASTERprerequisitesMATRIX!AR93=1,DYNAMICprerequisites!AW$3,IF(MASTERprerequisitesMATRIX!AR93=2,DYNAMICprerequisites!AW$2,IF(MASTERprerequisitesMATRIX!AR93=3,DYNAMICprerequisites!AW$1,"")))</f>
        <v/>
      </c>
      <c r="AX96" s="219" t="str">
        <f>IF(MASTERprerequisitesMATRIX!AS93=1,DYNAMICprerequisites!AX$3,IF(MASTERprerequisitesMATRIX!AS93=2,DYNAMICprerequisites!AX$2,IF(MASTERprerequisitesMATRIX!AS93=3,DYNAMICprerequisites!AX$1,"")))</f>
        <v/>
      </c>
      <c r="AY96" s="219" t="str">
        <f>IF(MASTERprerequisitesMATRIX!AT93=1,DYNAMICprerequisites!AY$3,IF(MASTERprerequisitesMATRIX!AT93=2,DYNAMICprerequisites!AY$2,IF(MASTERprerequisitesMATRIX!AT93=3,DYNAMICprerequisites!AY$1,"")))</f>
        <v/>
      </c>
      <c r="AZ96" s="219" t="str">
        <f>IF(MASTERprerequisitesMATRIX!AU93=1,DYNAMICprerequisites!AZ$3,IF(MASTERprerequisitesMATRIX!AU93=2,DYNAMICprerequisites!AZ$2,IF(MASTERprerequisitesMATRIX!AU93=3,DYNAMICprerequisites!AZ$1,"")))</f>
        <v/>
      </c>
      <c r="BA96" s="219" t="str">
        <f>IF(MASTERprerequisitesMATRIX!AV93=1,DYNAMICprerequisites!BA$3,IF(MASTERprerequisitesMATRIX!AV93=2,DYNAMICprerequisites!BA$2,IF(MASTERprerequisitesMATRIX!AV93=3,DYNAMICprerequisites!BA$1,"")))</f>
        <v/>
      </c>
      <c r="BB96" s="219" t="str">
        <f>IF(MASTERprerequisitesMATRIX!AW93=1,DYNAMICprerequisites!BB$3,IF(MASTERprerequisitesMATRIX!AW93=2,DYNAMICprerequisites!BB$2,IF(MASTERprerequisitesMATRIX!AW93=3,DYNAMICprerequisites!BB$1,"")))</f>
        <v/>
      </c>
      <c r="BC96" s="219" t="str">
        <f>IF(MASTERprerequisitesMATRIX!AX93=1,DYNAMICprerequisites!BC$3,IF(MASTERprerequisitesMATRIX!AX93=2,DYNAMICprerequisites!BC$2,IF(MASTERprerequisitesMATRIX!AX93=3,DYNAMICprerequisites!BC$1,"")))</f>
        <v/>
      </c>
      <c r="BD96" s="219" t="str">
        <f>IF(MASTERprerequisitesMATRIX!AY93=1,DYNAMICprerequisites!BD$3,IF(MASTERprerequisitesMATRIX!AY93=2,DYNAMICprerequisites!BD$2,IF(MASTERprerequisitesMATRIX!AY93=3,DYNAMICprerequisites!BD$1,"")))</f>
        <v/>
      </c>
      <c r="BE96" s="219" t="str">
        <f>IF(MASTERprerequisitesMATRIX!AZ93=1,DYNAMICprerequisites!BE$3,IF(MASTERprerequisitesMATRIX!AZ93=2,DYNAMICprerequisites!BE$2,IF(MASTERprerequisitesMATRIX!AZ93=3,DYNAMICprerequisites!BE$1,"")))</f>
        <v/>
      </c>
      <c r="BF96" s="219" t="str">
        <f>IF(MASTERprerequisitesMATRIX!BA93=1,DYNAMICprerequisites!BF$3,IF(MASTERprerequisitesMATRIX!BA93=2,DYNAMICprerequisites!BF$2,IF(MASTERprerequisitesMATRIX!BA93=3,DYNAMICprerequisites!BF$1,"")))</f>
        <v/>
      </c>
      <c r="BG96" s="219" t="str">
        <f>IF(MASTERprerequisitesMATRIX!BB93=1,DYNAMICprerequisites!BG$3,IF(MASTERprerequisitesMATRIX!BB93=2,DYNAMICprerequisites!BG$2,IF(MASTERprerequisitesMATRIX!BB93=3,DYNAMICprerequisites!BG$1,"")))</f>
        <v/>
      </c>
      <c r="BH96" s="219" t="str">
        <f>IF(MASTERprerequisitesMATRIX!BC93=1,DYNAMICprerequisites!BH$3,IF(MASTERprerequisitesMATRIX!BC93=2,DYNAMICprerequisites!BH$2,IF(MASTERprerequisitesMATRIX!BC93=3,DYNAMICprerequisites!BH$1,"")))</f>
        <v/>
      </c>
      <c r="BI96" s="219" t="str">
        <f>IF(MASTERprerequisitesMATRIX!BD93=1,DYNAMICprerequisites!BI$3,IF(MASTERprerequisitesMATRIX!BD93=2,DYNAMICprerequisites!BI$2,IF(MASTERprerequisitesMATRIX!BD93=3,DYNAMICprerequisites!BI$1,"")))</f>
        <v/>
      </c>
      <c r="BJ96" s="219" t="str">
        <f>IF(MASTERprerequisitesMATRIX!BE93=1,DYNAMICprerequisites!BJ$3,IF(MASTERprerequisitesMATRIX!BE93=2,DYNAMICprerequisites!BJ$2,IF(MASTERprerequisitesMATRIX!BE93=3,DYNAMICprerequisites!BJ$1,"")))</f>
        <v/>
      </c>
      <c r="BK96" s="219" t="str">
        <f>IF(MASTERprerequisitesMATRIX!BF93=1,DYNAMICprerequisites!BK$3,IF(MASTERprerequisitesMATRIX!BF93=2,DYNAMICprerequisites!BK$2,IF(MASTERprerequisitesMATRIX!BF93=3,DYNAMICprerequisites!BK$1,"")))</f>
        <v/>
      </c>
      <c r="BL96" s="219" t="str">
        <f>IF(MASTERprerequisitesMATRIX!BG93=1,DYNAMICprerequisites!BL$3,IF(MASTERprerequisitesMATRIX!BG93=2,DYNAMICprerequisites!BL$2,IF(MASTERprerequisitesMATRIX!BG93=3,DYNAMICprerequisites!BL$1,"")))</f>
        <v/>
      </c>
      <c r="BM96" s="219" t="str">
        <f>IF(MASTERprerequisitesMATRIX!BH93=1,DYNAMICprerequisites!BM$3,IF(MASTERprerequisitesMATRIX!BH93=2,DYNAMICprerequisites!BM$2,IF(MASTERprerequisitesMATRIX!BH93=3,DYNAMICprerequisites!BM$1,"")))</f>
        <v/>
      </c>
      <c r="BN96" s="219" t="str">
        <f>IF(MASTERprerequisitesMATRIX!BI93=1,DYNAMICprerequisites!BN$3,IF(MASTERprerequisitesMATRIX!BI93=2,DYNAMICprerequisites!BN$2,IF(MASTERprerequisitesMATRIX!BI93=3,DYNAMICprerequisites!BN$1,"")))</f>
        <v/>
      </c>
      <c r="BO96" s="219" t="str">
        <f>IF(MASTERprerequisitesMATRIX!BJ93=1,DYNAMICprerequisites!BO$3,IF(MASTERprerequisitesMATRIX!BJ93=2,DYNAMICprerequisites!BO$2,IF(MASTERprerequisitesMATRIX!BJ93=3,DYNAMICprerequisites!BO$1,"")))</f>
        <v/>
      </c>
      <c r="BP96" s="219" t="str">
        <f>IF(MASTERprerequisitesMATRIX!BK93=1,DYNAMICprerequisites!BP$3,IF(MASTERprerequisitesMATRIX!BK93=2,DYNAMICprerequisites!BP$2,IF(MASTERprerequisitesMATRIX!BK93=3,DYNAMICprerequisites!BP$1,"")))</f>
        <v/>
      </c>
      <c r="BQ96" s="219" t="str">
        <f>IF(MASTERprerequisitesMATRIX!BL93=1,DYNAMICprerequisites!BQ$3,IF(MASTERprerequisitesMATRIX!BL93=2,DYNAMICprerequisites!BQ$2,IF(MASTERprerequisitesMATRIX!BL93=3,DYNAMICprerequisites!BQ$1,"")))</f>
        <v/>
      </c>
      <c r="BR96" s="219" t="str">
        <f>IF(MASTERprerequisitesMATRIX!BM93=1,DYNAMICprerequisites!BR$3,IF(MASTERprerequisitesMATRIX!BM93=2,DYNAMICprerequisites!BR$2,IF(MASTERprerequisitesMATRIX!BM93=3,DYNAMICprerequisites!BR$1,"")))</f>
        <v/>
      </c>
      <c r="BS96" s="219" t="str">
        <f>IF(MASTERprerequisitesMATRIX!BN93=1,DYNAMICprerequisites!BS$3,IF(MASTERprerequisitesMATRIX!BN93=2,DYNAMICprerequisites!BS$2,IF(MASTERprerequisitesMATRIX!BN93=3,DYNAMICprerequisites!BS$1,"")))</f>
        <v/>
      </c>
      <c r="BT96" s="219" t="str">
        <f>IF(MASTERprerequisitesMATRIX!BO93=1,DYNAMICprerequisites!BT$3,IF(MASTERprerequisitesMATRIX!BO93=2,DYNAMICprerequisites!BT$2,IF(MASTERprerequisitesMATRIX!BO93=3,DYNAMICprerequisites!BT$1,"")))</f>
        <v/>
      </c>
      <c r="BU96" s="219" t="str">
        <f>IF(MASTERprerequisitesMATRIX!BP93=1,DYNAMICprerequisites!BU$3,IF(MASTERprerequisitesMATRIX!BP93=2,DYNAMICprerequisites!BU$2,IF(MASTERprerequisitesMATRIX!BP93=3,DYNAMICprerequisites!BU$1,"")))</f>
        <v/>
      </c>
      <c r="BV96" s="219" t="str">
        <f>IF(MASTERprerequisitesMATRIX!BQ93=1,DYNAMICprerequisites!BV$3,IF(MASTERprerequisitesMATRIX!BQ93=2,DYNAMICprerequisites!BV$2,IF(MASTERprerequisitesMATRIX!BQ93=3,DYNAMICprerequisites!BV$1,"")))</f>
        <v/>
      </c>
      <c r="BW96" s="219" t="str">
        <f>IF(MASTERprerequisitesMATRIX!BR93=1,DYNAMICprerequisites!BW$3,IF(MASTERprerequisitesMATRIX!BR93=2,DYNAMICprerequisites!BW$2,IF(MASTERprerequisitesMATRIX!BR93=3,DYNAMICprerequisites!BW$1,"")))</f>
        <v/>
      </c>
      <c r="BX96" s="219" t="str">
        <f>IF(MASTERprerequisitesMATRIX!BS93=1,DYNAMICprerequisites!BX$3,IF(MASTERprerequisitesMATRIX!BS93=2,DYNAMICprerequisites!BX$2,IF(MASTERprerequisitesMATRIX!BS93=3,DYNAMICprerequisites!BX$1,"")))</f>
        <v/>
      </c>
      <c r="BY96" s="219" t="str">
        <f>IF(MASTERprerequisitesMATRIX!BT93=1,DYNAMICprerequisites!BY$3,IF(MASTERprerequisitesMATRIX!BT93=2,DYNAMICprerequisites!BY$2,IF(MASTERprerequisitesMATRIX!BT93=3,DYNAMICprerequisites!BY$1,"")))</f>
        <v/>
      </c>
      <c r="BZ96" s="219" t="str">
        <f>IF(MASTERprerequisitesMATRIX!BU93=1,DYNAMICprerequisites!BZ$3,IF(MASTERprerequisitesMATRIX!BU93=2,DYNAMICprerequisites!BZ$2,IF(MASTERprerequisitesMATRIX!BU93=3,DYNAMICprerequisites!BZ$1,"")))</f>
        <v/>
      </c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  <c r="EM96" s="219"/>
      <c r="EN96" s="219"/>
      <c r="EO96" s="219"/>
      <c r="EP96" s="219"/>
      <c r="EQ96" s="219"/>
      <c r="ER96" s="219"/>
      <c r="ES96" s="219"/>
      <c r="ET96" s="219"/>
      <c r="EU96" s="219"/>
      <c r="EV96" s="219"/>
      <c r="EW96" s="219"/>
      <c r="EX96" s="219"/>
      <c r="EY96" s="219"/>
      <c r="EZ96" s="219"/>
      <c r="FA96" s="219"/>
      <c r="FB96" s="219"/>
      <c r="FC96" s="219"/>
      <c r="FD96" s="219"/>
      <c r="FE96" s="219"/>
      <c r="FF96" s="219"/>
      <c r="FG96" s="219"/>
      <c r="FH96" s="219"/>
      <c r="FI96" s="219"/>
      <c r="FJ96" s="219"/>
      <c r="FK96" s="219"/>
      <c r="FL96" s="219"/>
      <c r="FM96" s="219"/>
      <c r="FN96" s="219"/>
      <c r="FO96" s="219"/>
      <c r="FP96" s="219"/>
      <c r="FQ96" s="219"/>
      <c r="FR96" s="219"/>
      <c r="FS96" s="219"/>
      <c r="FT96" s="219"/>
      <c r="FU96" s="219"/>
      <c r="FV96" s="219"/>
      <c r="FW96" s="219"/>
      <c r="FX96" s="219"/>
      <c r="FY96" s="219"/>
      <c r="FZ96" s="219"/>
      <c r="GA96" s="219"/>
      <c r="GB96" s="219"/>
      <c r="GC96" s="219"/>
      <c r="GD96" s="219"/>
      <c r="GE96" s="219"/>
      <c r="GF96" s="219"/>
      <c r="GG96" s="219"/>
      <c r="GH96" s="219"/>
      <c r="GI96" s="219"/>
      <c r="GJ96" s="219"/>
      <c r="GK96" s="219"/>
      <c r="GL96" s="219"/>
      <c r="GM96" s="219"/>
      <c r="GN96" s="219"/>
      <c r="GO96" s="219"/>
      <c r="GP96" s="219"/>
      <c r="GQ96" s="219"/>
      <c r="GR96" s="219"/>
      <c r="GS96" s="219"/>
      <c r="GT96" s="219"/>
      <c r="GU96" s="219"/>
      <c r="GV96" s="219"/>
      <c r="GW96" s="219"/>
      <c r="GX96" s="219"/>
      <c r="GY96" s="219"/>
      <c r="GZ96" s="219"/>
      <c r="HA96" s="219"/>
      <c r="HB96" s="219"/>
      <c r="HC96" s="219"/>
      <c r="HD96" s="219"/>
      <c r="HE96" s="219"/>
      <c r="HF96" s="219"/>
      <c r="HG96" s="219"/>
      <c r="HH96" s="219"/>
      <c r="HI96" s="219"/>
      <c r="HJ96" s="219"/>
      <c r="HK96" s="219"/>
      <c r="HL96" s="219"/>
      <c r="HM96" s="219"/>
      <c r="HN96" s="219"/>
      <c r="HO96" s="219"/>
      <c r="HP96" s="219"/>
      <c r="HQ96" s="219"/>
      <c r="HR96" s="219"/>
      <c r="HS96" s="219"/>
      <c r="HT96" s="219"/>
      <c r="HU96" s="219"/>
      <c r="HV96" s="219"/>
      <c r="HW96" s="219"/>
      <c r="HX96" s="219"/>
      <c r="HY96" s="219"/>
      <c r="HZ96" s="219"/>
      <c r="IA96" s="219"/>
      <c r="IB96" s="219"/>
      <c r="IC96" s="219"/>
      <c r="ID96" s="219"/>
      <c r="IE96" s="219"/>
      <c r="IF96" s="219"/>
      <c r="IG96" s="219"/>
      <c r="IH96" s="219"/>
      <c r="II96" s="219"/>
      <c r="IJ96" s="219"/>
      <c r="IK96" s="219"/>
      <c r="IL96" s="219"/>
      <c r="IM96" s="219"/>
      <c r="IN96" s="219"/>
      <c r="IO96" s="219"/>
      <c r="IP96" s="219"/>
      <c r="IQ96" s="219"/>
      <c r="IR96" s="219"/>
      <c r="IS96" s="219"/>
      <c r="IT96" s="219"/>
      <c r="IU96" s="219"/>
      <c r="IV96" s="219"/>
      <c r="IW96" s="219"/>
      <c r="IX96" s="219"/>
      <c r="IY96" s="219"/>
      <c r="IZ96" s="219"/>
      <c r="JA96" s="219"/>
      <c r="JB96" s="219"/>
      <c r="JC96" s="219"/>
      <c r="JD96" s="219"/>
      <c r="JE96" s="219"/>
      <c r="JF96" s="219"/>
      <c r="JG96" s="219"/>
      <c r="JH96" s="219"/>
      <c r="JI96" s="219"/>
      <c r="JJ96" s="219"/>
      <c r="JK96" s="219"/>
      <c r="JL96" s="219"/>
      <c r="JM96" s="219"/>
      <c r="JN96" s="219"/>
      <c r="JO96" s="219"/>
      <c r="JP96" s="219"/>
      <c r="JQ96" s="219"/>
      <c r="JR96" s="219"/>
      <c r="JS96" s="219"/>
      <c r="JT96" s="219"/>
      <c r="JU96" s="219"/>
      <c r="JV96" s="219"/>
      <c r="JW96" s="219"/>
      <c r="JX96" s="219"/>
      <c r="JY96" s="219"/>
      <c r="JZ96" s="219"/>
      <c r="KA96" s="219"/>
      <c r="KB96" s="219"/>
      <c r="KC96" s="219"/>
      <c r="KD96" s="219"/>
      <c r="KE96" s="219"/>
      <c r="KF96" s="219"/>
      <c r="KG96" s="219"/>
      <c r="KH96" s="219"/>
      <c r="KI96" s="219"/>
      <c r="KJ96" s="219"/>
      <c r="KK96" s="219"/>
      <c r="KL96" s="219"/>
      <c r="KM96" s="219"/>
      <c r="KN96" s="219"/>
      <c r="KO96" s="219"/>
      <c r="KP96" s="219"/>
      <c r="KQ96" s="219"/>
      <c r="KR96" s="219"/>
      <c r="KS96" s="219"/>
      <c r="KT96" s="219"/>
      <c r="KU96" s="219"/>
      <c r="KV96" s="219"/>
      <c r="KW96" s="219"/>
      <c r="KX96" s="219"/>
      <c r="KY96" s="219"/>
      <c r="KZ96" s="219"/>
      <c r="LA96" s="219"/>
      <c r="LB96" s="219"/>
      <c r="LC96" s="219"/>
      <c r="LD96" s="219"/>
      <c r="LE96" s="219"/>
    </row>
    <row r="97" spans="1:317" x14ac:dyDescent="0.25">
      <c r="A97" s="214" t="str">
        <f t="shared" si="13"/>
        <v>MGT 431</v>
      </c>
      <c r="B97" s="214" t="str">
        <f t="shared" si="14"/>
        <v>FA, SP</v>
      </c>
      <c r="C97" s="214" t="str">
        <f t="shared" si="15"/>
        <v>Strategic Management</v>
      </c>
      <c r="D97" s="214" t="str">
        <f t="shared" si="16"/>
        <v>FIN 338, senior standing</v>
      </c>
      <c r="E97" s="214" t="str">
        <f t="shared" ca="1" si="17"/>
        <v>FIN 338 senior standing</v>
      </c>
      <c r="F97" s="211" t="str">
        <f>MASTERprerequisitesMATRIX!A94</f>
        <v>MGT 431</v>
      </c>
      <c r="G97" s="211" t="str">
        <f>MASTERprerequisitesMATRIX!B94</f>
        <v>FA, SP</v>
      </c>
      <c r="H97" s="211" t="str">
        <f>MASTERprerequisitesMATRIX!C94</f>
        <v>Strategic Management</v>
      </c>
      <c r="I97" s="211" t="str">
        <f>MASTERprerequisitesMATRIX!D94</f>
        <v>FIN 338, senior standing</v>
      </c>
      <c r="J97" s="218" t="str">
        <f>IF(MASTERprerequisitesMATRIX!E94=1,DYNAMICprerequisites!J$3,IF(MASTERprerequisitesMATRIX!E94=2,DYNAMICprerequisites!J$2,IF(MASTERprerequisitesMATRIX!E94=3,DYNAMICprerequisites!J$1,"")))</f>
        <v/>
      </c>
      <c r="K97" s="219" t="str">
        <f>IF(MASTERprerequisitesMATRIX!F94=1,DYNAMICprerequisites!K$3,IF(MASTERprerequisitesMATRIX!F94=2,DYNAMICprerequisites!K$2,IF(MASTERprerequisitesMATRIX!F94=3,DYNAMICprerequisites!K$1,"")))</f>
        <v/>
      </c>
      <c r="L97" s="219" t="str">
        <f>IF(MASTERprerequisitesMATRIX!G94=1,DYNAMICprerequisites!L$3,IF(MASTERprerequisitesMATRIX!G94=2,DYNAMICprerequisites!L$2,IF(MASTERprerequisitesMATRIX!G94=3,DYNAMICprerequisites!L$1,"")))</f>
        <v/>
      </c>
      <c r="M97" s="219" t="str">
        <f>IF(MASTERprerequisitesMATRIX!H94=1,DYNAMICprerequisites!M$3,IF(MASTERprerequisitesMATRIX!H94=2,DYNAMICprerequisites!M$2,IF(MASTERprerequisitesMATRIX!H94=3,DYNAMICprerequisites!M$1,"")))</f>
        <v/>
      </c>
      <c r="N97" s="219" t="str">
        <f>IF(MASTERprerequisitesMATRIX!I94=1,DYNAMICprerequisites!N$3,IF(MASTERprerequisitesMATRIX!I94=2,DYNAMICprerequisites!N$2,IF(MASTERprerequisitesMATRIX!I94=3,DYNAMICprerequisites!N$1,"")))</f>
        <v/>
      </c>
      <c r="O97" s="219" t="str">
        <f>IF(MASTERprerequisitesMATRIX!J94=1,DYNAMICprerequisites!O$3,IF(MASTERprerequisitesMATRIX!J94=2,DYNAMICprerequisites!O$2,IF(MASTERprerequisitesMATRIX!J94=3,DYNAMICprerequisites!O$1,"")))</f>
        <v/>
      </c>
      <c r="P97" s="219" t="str">
        <f>IF(MASTERprerequisitesMATRIX!K94=1,DYNAMICprerequisites!P$3,IF(MASTERprerequisitesMATRIX!K94=2,DYNAMICprerequisites!P$2,IF(MASTERprerequisitesMATRIX!K94=3,DYNAMICprerequisites!P$1,"")))</f>
        <v/>
      </c>
      <c r="Q97" s="219" t="str">
        <f>IF(MASTERprerequisitesMATRIX!L94=1,DYNAMICprerequisites!Q$3,IF(MASTERprerequisitesMATRIX!L94=2,DYNAMICprerequisites!Q$2,IF(MASTERprerequisitesMATRIX!L94=3,DYNAMICprerequisites!Q$1,"")))</f>
        <v/>
      </c>
      <c r="R97" s="219" t="str">
        <f>IF(MASTERprerequisitesMATRIX!M94=1,DYNAMICprerequisites!R$3,IF(MASTERprerequisitesMATRIX!M94=2,DYNAMICprerequisites!R$2,IF(MASTERprerequisitesMATRIX!M94=3,DYNAMICprerequisites!R$1,"")))</f>
        <v/>
      </c>
      <c r="S97" s="219" t="str">
        <f>IF(MASTERprerequisitesMATRIX!N94=1,DYNAMICprerequisites!S$3,IF(MASTERprerequisitesMATRIX!N94=2,DYNAMICprerequisites!S$2,IF(MASTERprerequisitesMATRIX!N94=3,DYNAMICprerequisites!S$1,"")))</f>
        <v/>
      </c>
      <c r="T97" s="219" t="str">
        <f>IF(MASTERprerequisitesMATRIX!O94=1,DYNAMICprerequisites!T$3,IF(MASTERprerequisitesMATRIX!O94=2,DYNAMICprerequisites!T$2,IF(MASTERprerequisitesMATRIX!O94=3,DYNAMICprerequisites!T$1,"")))</f>
        <v/>
      </c>
      <c r="U97" s="219" t="str">
        <f>IF(MASTERprerequisitesMATRIX!P94=1,DYNAMICprerequisites!U$3,IF(MASTERprerequisitesMATRIX!P94=2,DYNAMICprerequisites!U$2,IF(MASTERprerequisitesMATRIX!P94=3,DYNAMICprerequisites!U$1,"")))</f>
        <v/>
      </c>
      <c r="V97" s="219" t="str">
        <f>IF(MASTERprerequisitesMATRIX!Q94=1,DYNAMICprerequisites!V$3,IF(MASTERprerequisitesMATRIX!Q94=2,DYNAMICprerequisites!V$2,IF(MASTERprerequisitesMATRIX!Q94=3,DYNAMICprerequisites!V$1,"")))</f>
        <v/>
      </c>
      <c r="W97" s="219" t="str">
        <f>IF(MASTERprerequisitesMATRIX!R94=1,DYNAMICprerequisites!W$3,IF(MASTERprerequisitesMATRIX!R94=2,DYNAMICprerequisites!W$2,IF(MASTERprerequisitesMATRIX!R94=3,DYNAMICprerequisites!W$1,"")))</f>
        <v/>
      </c>
      <c r="X97" s="218" t="str">
        <f ca="1">IF(MASTERprerequisitesMATRIX!S94=1,DYNAMICprerequisites!X$3,IF(MASTERprerequisitesMATRIX!S94=2,DYNAMICprerequisites!X$2,IF(MASTERprerequisitesMATRIX!S94=3,DYNAMICprerequisites!X$1,"")))</f>
        <v xml:space="preserve"> FIN 338 </v>
      </c>
      <c r="Y97" s="219" t="str">
        <f>IF(MASTERprerequisitesMATRIX!T94=1,DYNAMICprerequisites!Y$3,IF(MASTERprerequisitesMATRIX!T94=2,DYNAMICprerequisites!Y$2,IF(MASTERprerequisitesMATRIX!T94=3,DYNAMICprerequisites!Y$1,"")))</f>
        <v/>
      </c>
      <c r="Z97" s="219" t="str">
        <f>IF(MASTERprerequisitesMATRIX!U94=1,DYNAMICprerequisites!Z$3,IF(MASTERprerequisitesMATRIX!U94=2,DYNAMICprerequisites!Z$2,IF(MASTERprerequisitesMATRIX!U94=3,DYNAMICprerequisites!Z$1,"")))</f>
        <v/>
      </c>
      <c r="AA97" s="219" t="str">
        <f>IF(MASTERprerequisitesMATRIX!V94=1,DYNAMICprerequisites!AA$3,IF(MASTERprerequisitesMATRIX!V94=2,DYNAMICprerequisites!AA$2,IF(MASTERprerequisitesMATRIX!V94=3,DYNAMICprerequisites!AA$1,"")))</f>
        <v/>
      </c>
      <c r="AB97" s="219" t="str">
        <f>IF(MASTERprerequisitesMATRIX!W94=1,DYNAMICprerequisites!AB$3,IF(MASTERprerequisitesMATRIX!W94=2,DYNAMICprerequisites!AB$2,IF(MASTERprerequisitesMATRIX!W94=3,DYNAMICprerequisites!AB$1,"")))</f>
        <v/>
      </c>
      <c r="AC97" s="219" t="str">
        <f>IF(MASTERprerequisitesMATRIX!X94=1,DYNAMICprerequisites!AC$3,IF(MASTERprerequisitesMATRIX!X94=2,DYNAMICprerequisites!AC$2,IF(MASTERprerequisitesMATRIX!X94=3,DYNAMICprerequisites!AC$1,"")))</f>
        <v/>
      </c>
      <c r="AD97" s="219" t="str">
        <f>IF(MASTERprerequisitesMATRIX!Y94=1,DYNAMICprerequisites!AD$3,IF(MASTERprerequisitesMATRIX!Y94=2,DYNAMICprerequisites!AD$2,IF(MASTERprerequisitesMATRIX!Y94=3,DYNAMICprerequisites!AD$1,"")))</f>
        <v/>
      </c>
      <c r="AE97" s="219" t="str">
        <f>IF(MASTERprerequisitesMATRIX!Z94=1,DYNAMICprerequisites!AE$3,IF(MASTERprerequisitesMATRIX!Z94=2,DYNAMICprerequisites!AE$2,IF(MASTERprerequisitesMATRIX!Z94=3,DYNAMICprerequisites!AE$1,"")))</f>
        <v/>
      </c>
      <c r="AF97" s="219" t="str">
        <f>IF(MASTERprerequisitesMATRIX!AA94=1,DYNAMICprerequisites!AF$3,IF(MASTERprerequisitesMATRIX!AA94=2,DYNAMICprerequisites!AF$2,IF(MASTERprerequisitesMATRIX!AA94=3,DYNAMICprerequisites!AF$1,"")))</f>
        <v/>
      </c>
      <c r="AG97" s="219" t="str">
        <f>IF(MASTERprerequisitesMATRIX!AB94=1,DYNAMICprerequisites!AG$3,IF(MASTERprerequisitesMATRIX!AB94=2,DYNAMICprerequisites!AG$2,IF(MASTERprerequisitesMATRIX!AB94=3,DYNAMICprerequisites!AG$1,"")))</f>
        <v/>
      </c>
      <c r="AH97" s="219" t="str">
        <f>IF(MASTERprerequisitesMATRIX!AC94=1,DYNAMICprerequisites!AH$3,IF(MASTERprerequisitesMATRIX!AC94=2,DYNAMICprerequisites!AH$2,IF(MASTERprerequisitesMATRIX!AC94=3,DYNAMICprerequisites!AH$1,"")))</f>
        <v/>
      </c>
      <c r="AI97" s="219" t="str">
        <f>IF(MASTERprerequisitesMATRIX!AD94=1,DYNAMICprerequisites!AI$3,IF(MASTERprerequisitesMATRIX!AD94=2,DYNAMICprerequisites!AI$2,IF(MASTERprerequisitesMATRIX!AD94=3,DYNAMICprerequisites!AI$1,"")))</f>
        <v/>
      </c>
      <c r="AJ97" s="219" t="str">
        <f>IF(MASTERprerequisitesMATRIX!AE94=1,DYNAMICprerequisites!AJ$3,IF(MASTERprerequisitesMATRIX!AE94=2,DYNAMICprerequisites!AJ$2,IF(MASTERprerequisitesMATRIX!AE94=3,DYNAMICprerequisites!AJ$1,"")))</f>
        <v/>
      </c>
      <c r="AK97" s="219" t="str">
        <f>IF(MASTERprerequisitesMATRIX!AF94=1,DYNAMICprerequisites!AK$3,IF(MASTERprerequisitesMATRIX!AF94=2,DYNAMICprerequisites!AK$2,IF(MASTERprerequisitesMATRIX!AF94=3,DYNAMICprerequisites!AK$1,"")))</f>
        <v/>
      </c>
      <c r="AL97" s="219" t="str">
        <f>IF(MASTERprerequisitesMATRIX!AG94=1,DYNAMICprerequisites!AL$3,IF(MASTERprerequisitesMATRIX!AG94=2,DYNAMICprerequisites!AL$2,IF(MASTERprerequisitesMATRIX!AG94=3,DYNAMICprerequisites!AL$1,"")))</f>
        <v/>
      </c>
      <c r="AM97" s="219" t="str">
        <f>IF(MASTERprerequisitesMATRIX!AH94=1,DYNAMICprerequisites!AM$3,IF(MASTERprerequisitesMATRIX!AH94=2,DYNAMICprerequisites!AM$2,IF(MASTERprerequisitesMATRIX!AH94=3,DYNAMICprerequisites!AM$1,"")))</f>
        <v/>
      </c>
      <c r="AN97" s="219" t="str">
        <f>IF(MASTERprerequisitesMATRIX!AI94=1,DYNAMICprerequisites!AN$3,IF(MASTERprerequisitesMATRIX!AI94=2,DYNAMICprerequisites!AN$2,IF(MASTERprerequisitesMATRIX!AI94=3,DYNAMICprerequisites!AN$1,"")))</f>
        <v/>
      </c>
      <c r="AO97" s="219" t="str">
        <f>IF(MASTERprerequisitesMATRIX!AJ94=1,DYNAMICprerequisites!AO$3,IF(MASTERprerequisitesMATRIX!AJ94=2,DYNAMICprerequisites!AO$2,IF(MASTERprerequisitesMATRIX!AJ94=3,DYNAMICprerequisites!AO$1,"")))</f>
        <v/>
      </c>
      <c r="AP97" s="219" t="str">
        <f>IF(MASTERprerequisitesMATRIX!AK94=1,DYNAMICprerequisites!AP$3,IF(MASTERprerequisitesMATRIX!AK94=2,DYNAMICprerequisites!AP$2,IF(MASTERprerequisitesMATRIX!AK94=3,DYNAMICprerequisites!AP$1,"")))</f>
        <v/>
      </c>
      <c r="AQ97" s="219" t="str">
        <f>IF(MASTERprerequisitesMATRIX!AL94=1,DYNAMICprerequisites!AQ$3,IF(MASTERprerequisitesMATRIX!AL94=2,DYNAMICprerequisites!AQ$2,IF(MASTERprerequisitesMATRIX!AL94=3,DYNAMICprerequisites!AQ$1,"")))</f>
        <v/>
      </c>
      <c r="AR97" s="219" t="str">
        <f>IF(MASTERprerequisitesMATRIX!AM94=1,DYNAMICprerequisites!AR$3,IF(MASTERprerequisitesMATRIX!AM94=2,DYNAMICprerequisites!AR$2,IF(MASTERprerequisitesMATRIX!AM94=3,DYNAMICprerequisites!AR$1,"")))</f>
        <v/>
      </c>
      <c r="AS97" s="219" t="str">
        <f>IF(MASTERprerequisitesMATRIX!AN94=1,DYNAMICprerequisites!AS$3,IF(MASTERprerequisitesMATRIX!AN94=2,DYNAMICprerequisites!AS$2,IF(MASTERprerequisitesMATRIX!AN94=3,DYNAMICprerequisites!AS$1,"")))</f>
        <v/>
      </c>
      <c r="AT97" s="219" t="str">
        <f>IF(MASTERprerequisitesMATRIX!AO94=1,DYNAMICprerequisites!AT$3,IF(MASTERprerequisitesMATRIX!AO94=2,DYNAMICprerequisites!AT$2,IF(MASTERprerequisitesMATRIX!AO94=3,DYNAMICprerequisites!AT$1,"")))</f>
        <v/>
      </c>
      <c r="AU97" s="219" t="str">
        <f>IF(MASTERprerequisitesMATRIX!AP94=1,DYNAMICprerequisites!AU$3,IF(MASTERprerequisitesMATRIX!AP94=2,DYNAMICprerequisites!AU$2,IF(MASTERprerequisitesMATRIX!AP94=3,DYNAMICprerequisites!AU$1,"")))</f>
        <v/>
      </c>
      <c r="AV97" s="219" t="str">
        <f>IF(MASTERprerequisitesMATRIX!AQ94=1,DYNAMICprerequisites!AV$3,IF(MASTERprerequisitesMATRIX!AQ94=2,DYNAMICprerequisites!AV$2,IF(MASTERprerequisitesMATRIX!AQ94=3,DYNAMICprerequisites!AV$1,"")))</f>
        <v/>
      </c>
      <c r="AW97" s="219" t="str">
        <f>IF(MASTERprerequisitesMATRIX!AR94=1,DYNAMICprerequisites!AW$3,IF(MASTERprerequisitesMATRIX!AR94=2,DYNAMICprerequisites!AW$2,IF(MASTERprerequisitesMATRIX!AR94=3,DYNAMICprerequisites!AW$1,"")))</f>
        <v/>
      </c>
      <c r="AX97" s="219" t="str">
        <f>IF(MASTERprerequisitesMATRIX!AS94=1,DYNAMICprerequisites!AX$3,IF(MASTERprerequisitesMATRIX!AS94=2,DYNAMICprerequisites!AX$2,IF(MASTERprerequisitesMATRIX!AS94=3,DYNAMICprerequisites!AX$1,"")))</f>
        <v/>
      </c>
      <c r="AY97" s="219" t="str">
        <f>IF(MASTERprerequisitesMATRIX!AT94=1,DYNAMICprerequisites!AY$3,IF(MASTERprerequisitesMATRIX!AT94=2,DYNAMICprerequisites!AY$2,IF(MASTERprerequisitesMATRIX!AT94=3,DYNAMICprerequisites!AY$1,"")))</f>
        <v/>
      </c>
      <c r="AZ97" s="219" t="str">
        <f>IF(MASTERprerequisitesMATRIX!AU94=1,DYNAMICprerequisites!AZ$3,IF(MASTERprerequisitesMATRIX!AU94=2,DYNAMICprerequisites!AZ$2,IF(MASTERprerequisitesMATRIX!AU94=3,DYNAMICprerequisites!AZ$1,"")))</f>
        <v/>
      </c>
      <c r="BA97" s="219" t="str">
        <f>IF(MASTERprerequisitesMATRIX!AV94=1,DYNAMICprerequisites!BA$3,IF(MASTERprerequisitesMATRIX!AV94=2,DYNAMICprerequisites!BA$2,IF(MASTERprerequisitesMATRIX!AV94=3,DYNAMICprerequisites!BA$1,"")))</f>
        <v/>
      </c>
      <c r="BB97" s="219" t="str">
        <f>IF(MASTERprerequisitesMATRIX!AW94=1,DYNAMICprerequisites!BB$3,IF(MASTERprerequisitesMATRIX!AW94=2,DYNAMICprerequisites!BB$2,IF(MASTERprerequisitesMATRIX!AW94=3,DYNAMICprerequisites!BB$1,"")))</f>
        <v/>
      </c>
      <c r="BC97" s="219" t="str">
        <f>IF(MASTERprerequisitesMATRIX!AX94=1,DYNAMICprerequisites!BC$3,IF(MASTERprerequisitesMATRIX!AX94=2,DYNAMICprerequisites!BC$2,IF(MASTERprerequisitesMATRIX!AX94=3,DYNAMICprerequisites!BC$1,"")))</f>
        <v/>
      </c>
      <c r="BD97" s="219" t="str">
        <f>IF(MASTERprerequisitesMATRIX!AY94=1,DYNAMICprerequisites!BD$3,IF(MASTERprerequisitesMATRIX!AY94=2,DYNAMICprerequisites!BD$2,IF(MASTERprerequisitesMATRIX!AY94=3,DYNAMICprerequisites!BD$1,"")))</f>
        <v/>
      </c>
      <c r="BE97" s="218" t="str">
        <f ca="1">IF(MASTERprerequisitesMATRIX!AZ94=1,DYNAMICprerequisites!BE$3,IF(MASTERprerequisitesMATRIX!AZ94=2,DYNAMICprerequisites!BE$2,IF(MASTERprerequisitesMATRIX!AZ94=3,DYNAMICprerequisites!BE$1,"")))</f>
        <v xml:space="preserve"> senior standing </v>
      </c>
      <c r="BF97" s="219" t="str">
        <f>IF(MASTERprerequisitesMATRIX!BA94=1,DYNAMICprerequisites!BF$3,IF(MASTERprerequisitesMATRIX!BA94=2,DYNAMICprerequisites!BF$2,IF(MASTERprerequisitesMATRIX!BA94=3,DYNAMICprerequisites!BF$1,"")))</f>
        <v/>
      </c>
      <c r="BG97" s="219" t="str">
        <f>IF(MASTERprerequisitesMATRIX!BB94=1,DYNAMICprerequisites!BG$3,IF(MASTERprerequisitesMATRIX!BB94=2,DYNAMICprerequisites!BG$2,IF(MASTERprerequisitesMATRIX!BB94=3,DYNAMICprerequisites!BG$1,"")))</f>
        <v/>
      </c>
      <c r="BH97" s="219" t="str">
        <f>IF(MASTERprerequisitesMATRIX!BC94=1,DYNAMICprerequisites!BH$3,IF(MASTERprerequisitesMATRIX!BC94=2,DYNAMICprerequisites!BH$2,IF(MASTERprerequisitesMATRIX!BC94=3,DYNAMICprerequisites!BH$1,"")))</f>
        <v/>
      </c>
      <c r="BI97" s="219" t="str">
        <f>IF(MASTERprerequisitesMATRIX!BD94=1,DYNAMICprerequisites!BI$3,IF(MASTERprerequisitesMATRIX!BD94=2,DYNAMICprerequisites!BI$2,IF(MASTERprerequisitesMATRIX!BD94=3,DYNAMICprerequisites!BI$1,"")))</f>
        <v/>
      </c>
      <c r="BJ97" s="219" t="str">
        <f>IF(MASTERprerequisitesMATRIX!BE94=1,DYNAMICprerequisites!BJ$3,IF(MASTERprerequisitesMATRIX!BE94=2,DYNAMICprerequisites!BJ$2,IF(MASTERprerequisitesMATRIX!BE94=3,DYNAMICprerequisites!BJ$1,"")))</f>
        <v/>
      </c>
      <c r="BK97" s="219" t="str">
        <f>IF(MASTERprerequisitesMATRIX!BF94=1,DYNAMICprerequisites!BK$3,IF(MASTERprerequisitesMATRIX!BF94=2,DYNAMICprerequisites!BK$2,IF(MASTERprerequisitesMATRIX!BF94=3,DYNAMICprerequisites!BK$1,"")))</f>
        <v/>
      </c>
      <c r="BL97" s="219" t="str">
        <f>IF(MASTERprerequisitesMATRIX!BG94=1,DYNAMICprerequisites!BL$3,IF(MASTERprerequisitesMATRIX!BG94=2,DYNAMICprerequisites!BL$2,IF(MASTERprerequisitesMATRIX!BG94=3,DYNAMICprerequisites!BL$1,"")))</f>
        <v/>
      </c>
      <c r="BM97" s="219" t="str">
        <f>IF(MASTERprerequisitesMATRIX!BH94=1,DYNAMICprerequisites!BM$3,IF(MASTERprerequisitesMATRIX!BH94=2,DYNAMICprerequisites!BM$2,IF(MASTERprerequisitesMATRIX!BH94=3,DYNAMICprerequisites!BM$1,"")))</f>
        <v/>
      </c>
      <c r="BN97" s="219" t="str">
        <f>IF(MASTERprerequisitesMATRIX!BI94=1,DYNAMICprerequisites!BN$3,IF(MASTERprerequisitesMATRIX!BI94=2,DYNAMICprerequisites!BN$2,IF(MASTERprerequisitesMATRIX!BI94=3,DYNAMICprerequisites!BN$1,"")))</f>
        <v/>
      </c>
      <c r="BO97" s="219" t="str">
        <f>IF(MASTERprerequisitesMATRIX!BJ94=1,DYNAMICprerequisites!BO$3,IF(MASTERprerequisitesMATRIX!BJ94=2,DYNAMICprerequisites!BO$2,IF(MASTERprerequisitesMATRIX!BJ94=3,DYNAMICprerequisites!BO$1,"")))</f>
        <v/>
      </c>
      <c r="BP97" s="219" t="str">
        <f>IF(MASTERprerequisitesMATRIX!BK94=1,DYNAMICprerequisites!BP$3,IF(MASTERprerequisitesMATRIX!BK94=2,DYNAMICprerequisites!BP$2,IF(MASTERprerequisitesMATRIX!BK94=3,DYNAMICprerequisites!BP$1,"")))</f>
        <v/>
      </c>
      <c r="BQ97" s="219" t="str">
        <f>IF(MASTERprerequisitesMATRIX!BL94=1,DYNAMICprerequisites!BQ$3,IF(MASTERprerequisitesMATRIX!BL94=2,DYNAMICprerequisites!BQ$2,IF(MASTERprerequisitesMATRIX!BL94=3,DYNAMICprerequisites!BQ$1,"")))</f>
        <v/>
      </c>
      <c r="BR97" s="219" t="str">
        <f>IF(MASTERprerequisitesMATRIX!BM94=1,DYNAMICprerequisites!BR$3,IF(MASTERprerequisitesMATRIX!BM94=2,DYNAMICprerequisites!BR$2,IF(MASTERprerequisitesMATRIX!BM94=3,DYNAMICprerequisites!BR$1,"")))</f>
        <v/>
      </c>
      <c r="BS97" s="219" t="str">
        <f>IF(MASTERprerequisitesMATRIX!BN94=1,DYNAMICprerequisites!BS$3,IF(MASTERprerequisitesMATRIX!BN94=2,DYNAMICprerequisites!BS$2,IF(MASTERprerequisitesMATRIX!BN94=3,DYNAMICprerequisites!BS$1,"")))</f>
        <v/>
      </c>
      <c r="BT97" s="219" t="str">
        <f>IF(MASTERprerequisitesMATRIX!BO94=1,DYNAMICprerequisites!BT$3,IF(MASTERprerequisitesMATRIX!BO94=2,DYNAMICprerequisites!BT$2,IF(MASTERprerequisitesMATRIX!BO94=3,DYNAMICprerequisites!BT$1,"")))</f>
        <v/>
      </c>
      <c r="BU97" s="219" t="str">
        <f>IF(MASTERprerequisitesMATRIX!BP94=1,DYNAMICprerequisites!BU$3,IF(MASTERprerequisitesMATRIX!BP94=2,DYNAMICprerequisites!BU$2,IF(MASTERprerequisitesMATRIX!BP94=3,DYNAMICprerequisites!BU$1,"")))</f>
        <v/>
      </c>
      <c r="BV97" s="219" t="str">
        <f>IF(MASTERprerequisitesMATRIX!BQ94=1,DYNAMICprerequisites!BV$3,IF(MASTERprerequisitesMATRIX!BQ94=2,DYNAMICprerequisites!BV$2,IF(MASTERprerequisitesMATRIX!BQ94=3,DYNAMICprerequisites!BV$1,"")))</f>
        <v/>
      </c>
      <c r="BW97" s="219" t="str">
        <f>IF(MASTERprerequisitesMATRIX!BR94=1,DYNAMICprerequisites!BW$3,IF(MASTERprerequisitesMATRIX!BR94=2,DYNAMICprerequisites!BW$2,IF(MASTERprerequisitesMATRIX!BR94=3,DYNAMICprerequisites!BW$1,"")))</f>
        <v/>
      </c>
      <c r="BX97" s="219" t="str">
        <f>IF(MASTERprerequisitesMATRIX!BS94=1,DYNAMICprerequisites!BX$3,IF(MASTERprerequisitesMATRIX!BS94=2,DYNAMICprerequisites!BX$2,IF(MASTERprerequisitesMATRIX!BS94=3,DYNAMICprerequisites!BX$1,"")))</f>
        <v/>
      </c>
      <c r="BY97" s="219" t="str">
        <f>IF(MASTERprerequisitesMATRIX!BT94=1,DYNAMICprerequisites!BY$3,IF(MASTERprerequisitesMATRIX!BT94=2,DYNAMICprerequisites!BY$2,IF(MASTERprerequisitesMATRIX!BT94=3,DYNAMICprerequisites!BY$1,"")))</f>
        <v/>
      </c>
      <c r="BZ97" s="219" t="str">
        <f>IF(MASTERprerequisitesMATRIX!BU94=1,DYNAMICprerequisites!BZ$3,IF(MASTERprerequisitesMATRIX!BU94=2,DYNAMICprerequisites!BZ$2,IF(MASTERprerequisitesMATRIX!BU94=3,DYNAMICprerequisites!BZ$1,"")))</f>
        <v/>
      </c>
      <c r="CA97" s="219"/>
      <c r="CB97" s="219"/>
      <c r="CC97" s="219"/>
      <c r="CD97" s="219"/>
      <c r="CE97" s="219"/>
      <c r="CF97" s="219"/>
      <c r="CG97" s="219"/>
      <c r="CH97" s="219"/>
      <c r="CI97" s="219"/>
      <c r="CJ97" s="219"/>
      <c r="CK97" s="219"/>
      <c r="CL97" s="219"/>
      <c r="CM97" s="219"/>
      <c r="CN97" s="219"/>
      <c r="CO97" s="219"/>
      <c r="CP97" s="219"/>
      <c r="CQ97" s="219"/>
      <c r="CR97" s="219"/>
      <c r="CS97" s="219"/>
      <c r="CT97" s="219"/>
      <c r="CU97" s="219"/>
      <c r="CV97" s="219"/>
      <c r="CW97" s="219"/>
      <c r="CX97" s="219"/>
      <c r="CY97" s="219"/>
      <c r="CZ97" s="219"/>
      <c r="DA97" s="219"/>
      <c r="DB97" s="219"/>
      <c r="DC97" s="219"/>
      <c r="DD97" s="219"/>
      <c r="DE97" s="219"/>
      <c r="DF97" s="219"/>
      <c r="DG97" s="219"/>
      <c r="DH97" s="219"/>
      <c r="DI97" s="219"/>
      <c r="DJ97" s="219"/>
      <c r="DK97" s="219"/>
      <c r="DL97" s="219"/>
      <c r="DM97" s="219"/>
      <c r="DN97" s="219"/>
      <c r="DO97" s="219"/>
      <c r="DP97" s="219"/>
      <c r="DQ97" s="219"/>
      <c r="DR97" s="219"/>
      <c r="DS97" s="219"/>
      <c r="DT97" s="219"/>
      <c r="DU97" s="219"/>
      <c r="DV97" s="219"/>
      <c r="DW97" s="219"/>
      <c r="DX97" s="219"/>
      <c r="DY97" s="219"/>
      <c r="DZ97" s="219"/>
      <c r="EA97" s="219"/>
      <c r="EB97" s="219"/>
      <c r="EC97" s="219"/>
      <c r="ED97" s="219"/>
      <c r="EE97" s="219"/>
      <c r="EF97" s="219"/>
      <c r="EG97" s="219"/>
      <c r="EH97" s="219"/>
      <c r="EI97" s="219"/>
      <c r="EJ97" s="219"/>
      <c r="EK97" s="219"/>
      <c r="EL97" s="219"/>
      <c r="EM97" s="219"/>
      <c r="EN97" s="219"/>
      <c r="EO97" s="219"/>
      <c r="EP97" s="219"/>
      <c r="EQ97" s="219"/>
      <c r="ER97" s="219"/>
      <c r="ES97" s="219"/>
      <c r="ET97" s="219"/>
      <c r="EU97" s="219"/>
      <c r="EV97" s="219"/>
      <c r="EW97" s="219"/>
      <c r="EX97" s="219"/>
      <c r="EY97" s="219"/>
      <c r="EZ97" s="219"/>
      <c r="FA97" s="219"/>
      <c r="FB97" s="219"/>
      <c r="FC97" s="219"/>
      <c r="FD97" s="219"/>
      <c r="FE97" s="219"/>
      <c r="FF97" s="219"/>
      <c r="FG97" s="219"/>
      <c r="FH97" s="219"/>
      <c r="FI97" s="219"/>
      <c r="FJ97" s="219"/>
      <c r="FK97" s="219"/>
      <c r="FL97" s="219"/>
      <c r="FM97" s="219"/>
      <c r="FN97" s="219"/>
      <c r="FO97" s="219"/>
      <c r="FP97" s="219"/>
      <c r="FQ97" s="219"/>
      <c r="FR97" s="219"/>
      <c r="FS97" s="219"/>
      <c r="FT97" s="219"/>
      <c r="FU97" s="219"/>
      <c r="FV97" s="219"/>
      <c r="FW97" s="219"/>
      <c r="FX97" s="219"/>
      <c r="FY97" s="219"/>
      <c r="FZ97" s="219"/>
      <c r="GA97" s="219"/>
      <c r="GB97" s="219"/>
      <c r="GC97" s="219"/>
      <c r="GD97" s="219"/>
      <c r="GE97" s="219"/>
      <c r="GF97" s="219"/>
      <c r="GG97" s="219"/>
      <c r="GH97" s="219"/>
      <c r="GI97" s="219"/>
      <c r="GJ97" s="219"/>
      <c r="GK97" s="219"/>
      <c r="GL97" s="219"/>
      <c r="GM97" s="219"/>
      <c r="GN97" s="219"/>
      <c r="GO97" s="219"/>
      <c r="GP97" s="219"/>
      <c r="GQ97" s="219"/>
      <c r="GR97" s="219"/>
      <c r="GS97" s="219"/>
      <c r="GT97" s="219"/>
      <c r="GU97" s="219"/>
      <c r="GV97" s="219"/>
      <c r="GW97" s="219"/>
      <c r="GX97" s="219"/>
      <c r="GY97" s="219"/>
      <c r="GZ97" s="219"/>
      <c r="HA97" s="219"/>
      <c r="HB97" s="219"/>
      <c r="HC97" s="219"/>
      <c r="HD97" s="219"/>
      <c r="HE97" s="219"/>
      <c r="HF97" s="219"/>
      <c r="HG97" s="219"/>
      <c r="HH97" s="219"/>
      <c r="HI97" s="219"/>
      <c r="HJ97" s="219"/>
      <c r="HK97" s="219"/>
      <c r="HL97" s="219"/>
      <c r="HM97" s="219"/>
      <c r="HN97" s="219"/>
      <c r="HO97" s="219"/>
      <c r="HP97" s="219"/>
      <c r="HQ97" s="219"/>
      <c r="HR97" s="219"/>
      <c r="HS97" s="219"/>
      <c r="HT97" s="219"/>
      <c r="HU97" s="219"/>
      <c r="HV97" s="219"/>
      <c r="HW97" s="219"/>
      <c r="HX97" s="219"/>
      <c r="HY97" s="219"/>
      <c r="HZ97" s="219"/>
      <c r="IA97" s="219"/>
      <c r="IB97" s="219"/>
      <c r="IC97" s="219"/>
      <c r="ID97" s="219"/>
      <c r="IE97" s="219"/>
      <c r="IF97" s="219"/>
      <c r="IG97" s="219"/>
      <c r="IH97" s="219"/>
      <c r="II97" s="219"/>
      <c r="IJ97" s="219"/>
      <c r="IK97" s="219"/>
      <c r="IL97" s="219"/>
      <c r="IM97" s="219"/>
      <c r="IN97" s="219"/>
      <c r="IO97" s="219"/>
      <c r="IP97" s="219"/>
      <c r="IQ97" s="219"/>
      <c r="IR97" s="219"/>
      <c r="IS97" s="219"/>
      <c r="IT97" s="219"/>
      <c r="IU97" s="219"/>
      <c r="IV97" s="219"/>
      <c r="IW97" s="219"/>
      <c r="IX97" s="219"/>
      <c r="IY97" s="219"/>
      <c r="IZ97" s="219"/>
      <c r="JA97" s="219"/>
      <c r="JB97" s="219"/>
      <c r="JC97" s="219"/>
      <c r="JD97" s="219"/>
      <c r="JE97" s="219"/>
      <c r="JF97" s="219"/>
      <c r="JG97" s="219"/>
      <c r="JH97" s="219"/>
      <c r="JI97" s="219"/>
      <c r="JJ97" s="219"/>
      <c r="JK97" s="219"/>
      <c r="JL97" s="219"/>
      <c r="JM97" s="219"/>
      <c r="JN97" s="219"/>
      <c r="JO97" s="219"/>
      <c r="JP97" s="219"/>
      <c r="JQ97" s="219"/>
      <c r="JR97" s="219"/>
      <c r="JS97" s="219"/>
      <c r="JT97" s="219"/>
      <c r="JU97" s="219"/>
      <c r="JV97" s="219"/>
      <c r="JW97" s="219"/>
      <c r="JX97" s="219"/>
      <c r="JY97" s="219"/>
      <c r="JZ97" s="219"/>
      <c r="KA97" s="219"/>
      <c r="KB97" s="219"/>
      <c r="KC97" s="219"/>
      <c r="KD97" s="219"/>
      <c r="KE97" s="219"/>
      <c r="KF97" s="219"/>
      <c r="KG97" s="219"/>
      <c r="KH97" s="219"/>
      <c r="KI97" s="219"/>
      <c r="KJ97" s="219"/>
      <c r="KK97" s="219"/>
      <c r="KL97" s="219"/>
      <c r="KM97" s="219"/>
      <c r="KN97" s="219"/>
      <c r="KO97" s="219"/>
      <c r="KP97" s="219"/>
      <c r="KQ97" s="219"/>
      <c r="KR97" s="219"/>
      <c r="KS97" s="219"/>
      <c r="KT97" s="219"/>
      <c r="KU97" s="219"/>
      <c r="KV97" s="219"/>
      <c r="KW97" s="219"/>
      <c r="KX97" s="219"/>
      <c r="KY97" s="219"/>
      <c r="KZ97" s="219"/>
      <c r="LA97" s="219"/>
      <c r="LB97" s="219"/>
      <c r="LC97" s="219"/>
      <c r="LD97" s="219"/>
      <c r="LE97" s="219"/>
    </row>
    <row r="98" spans="1:317" x14ac:dyDescent="0.25">
      <c r="A98" s="214" t="str">
        <f t="shared" si="13"/>
        <v>MGT 443</v>
      </c>
      <c r="B98" s="214" t="str">
        <f t="shared" si="14"/>
        <v>FA</v>
      </c>
      <c r="C98" s="214" t="str">
        <f t="shared" si="15"/>
        <v>Executive Leadership Development</v>
      </c>
      <c r="D98" s="214" t="str">
        <f t="shared" si="16"/>
        <v>Business major or minor</v>
      </c>
      <c r="E98" s="214" t="str">
        <f t="shared" ca="1" si="17"/>
        <v>business major or minor</v>
      </c>
      <c r="F98" s="211" t="str">
        <f>MASTERprerequisitesMATRIX!A95</f>
        <v>MGT 443</v>
      </c>
      <c r="G98" s="211" t="str">
        <f>MASTERprerequisitesMATRIX!B95</f>
        <v>FA</v>
      </c>
      <c r="H98" s="211" t="str">
        <f>MASTERprerequisitesMATRIX!C95</f>
        <v>Executive Leadership Development</v>
      </c>
      <c r="I98" s="211" t="str">
        <f>MASTERprerequisitesMATRIX!D95</f>
        <v>Business major or minor</v>
      </c>
      <c r="J98" s="218" t="str">
        <f>IF(MASTERprerequisitesMATRIX!E95=1,DYNAMICprerequisites!J$3,IF(MASTERprerequisitesMATRIX!E95=2,DYNAMICprerequisites!J$2,IF(MASTERprerequisitesMATRIX!E95=3,DYNAMICprerequisites!J$1,"")))</f>
        <v/>
      </c>
      <c r="K98" s="219" t="str">
        <f>IF(MASTERprerequisitesMATRIX!F95=1,DYNAMICprerequisites!K$3,IF(MASTERprerequisitesMATRIX!F95=2,DYNAMICprerequisites!K$2,IF(MASTERprerequisitesMATRIX!F95=3,DYNAMICprerequisites!K$1,"")))</f>
        <v/>
      </c>
      <c r="L98" s="219" t="str">
        <f>IF(MASTERprerequisitesMATRIX!G95=1,DYNAMICprerequisites!L$3,IF(MASTERprerequisitesMATRIX!G95=2,DYNAMICprerequisites!L$2,IF(MASTERprerequisitesMATRIX!G95=3,DYNAMICprerequisites!L$1,"")))</f>
        <v/>
      </c>
      <c r="M98" s="219" t="str">
        <f>IF(MASTERprerequisitesMATRIX!H95=1,DYNAMICprerequisites!M$3,IF(MASTERprerequisitesMATRIX!H95=2,DYNAMICprerequisites!M$2,IF(MASTERprerequisitesMATRIX!H95=3,DYNAMICprerequisites!M$1,"")))</f>
        <v/>
      </c>
      <c r="N98" s="219" t="str">
        <f>IF(MASTERprerequisitesMATRIX!I95=1,DYNAMICprerequisites!N$3,IF(MASTERprerequisitesMATRIX!I95=2,DYNAMICprerequisites!N$2,IF(MASTERprerequisitesMATRIX!I95=3,DYNAMICprerequisites!N$1,"")))</f>
        <v/>
      </c>
      <c r="O98" s="219" t="str">
        <f>IF(MASTERprerequisitesMATRIX!J95=1,DYNAMICprerequisites!O$3,IF(MASTERprerequisitesMATRIX!J95=2,DYNAMICprerequisites!O$2,IF(MASTERprerequisitesMATRIX!J95=3,DYNAMICprerequisites!O$1,"")))</f>
        <v/>
      </c>
      <c r="P98" s="219" t="str">
        <f>IF(MASTERprerequisitesMATRIX!K95=1,DYNAMICprerequisites!P$3,IF(MASTERprerequisitesMATRIX!K95=2,DYNAMICprerequisites!P$2,IF(MASTERprerequisitesMATRIX!K95=3,DYNAMICprerequisites!P$1,"")))</f>
        <v/>
      </c>
      <c r="Q98" s="219" t="str">
        <f>IF(MASTERprerequisitesMATRIX!L95=1,DYNAMICprerequisites!Q$3,IF(MASTERprerequisitesMATRIX!L95=2,DYNAMICprerequisites!Q$2,IF(MASTERprerequisitesMATRIX!L95=3,DYNAMICprerequisites!Q$1,"")))</f>
        <v/>
      </c>
      <c r="R98" s="219" t="str">
        <f>IF(MASTERprerequisitesMATRIX!M95=1,DYNAMICprerequisites!R$3,IF(MASTERprerequisitesMATRIX!M95=2,DYNAMICprerequisites!R$2,IF(MASTERprerequisitesMATRIX!M95=3,DYNAMICprerequisites!R$1,"")))</f>
        <v/>
      </c>
      <c r="S98" s="219" t="str">
        <f>IF(MASTERprerequisitesMATRIX!N95=1,DYNAMICprerequisites!S$3,IF(MASTERprerequisitesMATRIX!N95=2,DYNAMICprerequisites!S$2,IF(MASTERprerequisitesMATRIX!N95=3,DYNAMICprerequisites!S$1,"")))</f>
        <v/>
      </c>
      <c r="T98" s="219" t="str">
        <f>IF(MASTERprerequisitesMATRIX!O95=1,DYNAMICprerequisites!T$3,IF(MASTERprerequisitesMATRIX!O95=2,DYNAMICprerequisites!T$2,IF(MASTERprerequisitesMATRIX!O95=3,DYNAMICprerequisites!T$1,"")))</f>
        <v/>
      </c>
      <c r="U98" s="219" t="str">
        <f>IF(MASTERprerequisitesMATRIX!P95=1,DYNAMICprerequisites!U$3,IF(MASTERprerequisitesMATRIX!P95=2,DYNAMICprerequisites!U$2,IF(MASTERprerequisitesMATRIX!P95=3,DYNAMICprerequisites!U$1,"")))</f>
        <v/>
      </c>
      <c r="V98" s="219" t="str">
        <f>IF(MASTERprerequisitesMATRIX!Q95=1,DYNAMICprerequisites!V$3,IF(MASTERprerequisitesMATRIX!Q95=2,DYNAMICprerequisites!V$2,IF(MASTERprerequisitesMATRIX!Q95=3,DYNAMICprerequisites!V$1,"")))</f>
        <v/>
      </c>
      <c r="W98" s="219" t="str">
        <f>IF(MASTERprerequisitesMATRIX!R95=1,DYNAMICprerequisites!W$3,IF(MASTERprerequisitesMATRIX!R95=2,DYNAMICprerequisites!W$2,IF(MASTERprerequisitesMATRIX!R95=3,DYNAMICprerequisites!W$1,"")))</f>
        <v/>
      </c>
      <c r="X98" s="219" t="str">
        <f>IF(MASTERprerequisitesMATRIX!S95=1,DYNAMICprerequisites!X$3,IF(MASTERprerequisitesMATRIX!S95=2,DYNAMICprerequisites!X$2,IF(MASTERprerequisitesMATRIX!S95=3,DYNAMICprerequisites!X$1,"")))</f>
        <v/>
      </c>
      <c r="Y98" s="219" t="str">
        <f>IF(MASTERprerequisitesMATRIX!T95=1,DYNAMICprerequisites!Y$3,IF(MASTERprerequisitesMATRIX!T95=2,DYNAMICprerequisites!Y$2,IF(MASTERprerequisitesMATRIX!T95=3,DYNAMICprerequisites!Y$1,"")))</f>
        <v/>
      </c>
      <c r="Z98" s="219" t="str">
        <f>IF(MASTERprerequisitesMATRIX!U95=1,DYNAMICprerequisites!Z$3,IF(MASTERprerequisitesMATRIX!U95=2,DYNAMICprerequisites!Z$2,IF(MASTERprerequisitesMATRIX!U95=3,DYNAMICprerequisites!Z$1,"")))</f>
        <v/>
      </c>
      <c r="AA98" s="219" t="str">
        <f>IF(MASTERprerequisitesMATRIX!V95=1,DYNAMICprerequisites!AA$3,IF(MASTERprerequisitesMATRIX!V95=2,DYNAMICprerequisites!AA$2,IF(MASTERprerequisitesMATRIX!V95=3,DYNAMICprerequisites!AA$1,"")))</f>
        <v/>
      </c>
      <c r="AB98" s="219" t="str">
        <f>IF(MASTERprerequisitesMATRIX!W95=1,DYNAMICprerequisites!AB$3,IF(MASTERprerequisitesMATRIX!W95=2,DYNAMICprerequisites!AB$2,IF(MASTERprerequisitesMATRIX!W95=3,DYNAMICprerequisites!AB$1,"")))</f>
        <v/>
      </c>
      <c r="AC98" s="219" t="str">
        <f>IF(MASTERprerequisitesMATRIX!X95=1,DYNAMICprerequisites!AC$3,IF(MASTERprerequisitesMATRIX!X95=2,DYNAMICprerequisites!AC$2,IF(MASTERprerequisitesMATRIX!X95=3,DYNAMICprerequisites!AC$1,"")))</f>
        <v/>
      </c>
      <c r="AD98" s="219" t="str">
        <f>IF(MASTERprerequisitesMATRIX!Y95=1,DYNAMICprerequisites!AD$3,IF(MASTERprerequisitesMATRIX!Y95=2,DYNAMICprerequisites!AD$2,IF(MASTERprerequisitesMATRIX!Y95=3,DYNAMICprerequisites!AD$1,"")))</f>
        <v/>
      </c>
      <c r="AE98" s="219" t="str">
        <f>IF(MASTERprerequisitesMATRIX!Z95=1,DYNAMICprerequisites!AE$3,IF(MASTERprerequisitesMATRIX!Z95=2,DYNAMICprerequisites!AE$2,IF(MASTERprerequisitesMATRIX!Z95=3,DYNAMICprerequisites!AE$1,"")))</f>
        <v/>
      </c>
      <c r="AF98" s="219" t="str">
        <f>IF(MASTERprerequisitesMATRIX!AA95=1,DYNAMICprerequisites!AF$3,IF(MASTERprerequisitesMATRIX!AA95=2,DYNAMICprerequisites!AF$2,IF(MASTERprerequisitesMATRIX!AA95=3,DYNAMICprerequisites!AF$1,"")))</f>
        <v/>
      </c>
      <c r="AG98" s="219" t="str">
        <f>IF(MASTERprerequisitesMATRIX!AB95=1,DYNAMICprerequisites!AG$3,IF(MASTERprerequisitesMATRIX!AB95=2,DYNAMICprerequisites!AG$2,IF(MASTERprerequisitesMATRIX!AB95=3,DYNAMICprerequisites!AG$1,"")))</f>
        <v/>
      </c>
      <c r="AH98" s="219" t="str">
        <f>IF(MASTERprerequisitesMATRIX!AC95=1,DYNAMICprerequisites!AH$3,IF(MASTERprerequisitesMATRIX!AC95=2,DYNAMICprerequisites!AH$2,IF(MASTERprerequisitesMATRIX!AC95=3,DYNAMICprerequisites!AH$1,"")))</f>
        <v/>
      </c>
      <c r="AI98" s="219" t="str">
        <f>IF(MASTERprerequisitesMATRIX!AD95=1,DYNAMICprerequisites!AI$3,IF(MASTERprerequisitesMATRIX!AD95=2,DYNAMICprerequisites!AI$2,IF(MASTERprerequisitesMATRIX!AD95=3,DYNAMICprerequisites!AI$1,"")))</f>
        <v/>
      </c>
      <c r="AJ98" s="219" t="str">
        <f>IF(MASTERprerequisitesMATRIX!AE95=1,DYNAMICprerequisites!AJ$3,IF(MASTERprerequisitesMATRIX!AE95=2,DYNAMICprerequisites!AJ$2,IF(MASTERprerequisitesMATRIX!AE95=3,DYNAMICprerequisites!AJ$1,"")))</f>
        <v/>
      </c>
      <c r="AK98" s="219" t="str">
        <f>IF(MASTERprerequisitesMATRIX!AF95=1,DYNAMICprerequisites!AK$3,IF(MASTERprerequisitesMATRIX!AF95=2,DYNAMICprerequisites!AK$2,IF(MASTERprerequisitesMATRIX!AF95=3,DYNAMICprerequisites!AK$1,"")))</f>
        <v/>
      </c>
      <c r="AL98" s="219" t="str">
        <f>IF(MASTERprerequisitesMATRIX!AG95=1,DYNAMICprerequisites!AL$3,IF(MASTERprerequisitesMATRIX!AG95=2,DYNAMICprerequisites!AL$2,IF(MASTERprerequisitesMATRIX!AG95=3,DYNAMICprerequisites!AL$1,"")))</f>
        <v/>
      </c>
      <c r="AM98" s="219" t="str">
        <f>IF(MASTERprerequisitesMATRIX!AH95=1,DYNAMICprerequisites!AM$3,IF(MASTERprerequisitesMATRIX!AH95=2,DYNAMICprerequisites!AM$2,IF(MASTERprerequisitesMATRIX!AH95=3,DYNAMICprerequisites!AM$1,"")))</f>
        <v/>
      </c>
      <c r="AN98" s="219" t="str">
        <f>IF(MASTERprerequisitesMATRIX!AI95=1,DYNAMICprerequisites!AN$3,IF(MASTERprerequisitesMATRIX!AI95=2,DYNAMICprerequisites!AN$2,IF(MASTERprerequisitesMATRIX!AI95=3,DYNAMICprerequisites!AN$1,"")))</f>
        <v/>
      </c>
      <c r="AO98" s="219" t="str">
        <f>IF(MASTERprerequisitesMATRIX!AJ95=1,DYNAMICprerequisites!AO$3,IF(MASTERprerequisitesMATRIX!AJ95=2,DYNAMICprerequisites!AO$2,IF(MASTERprerequisitesMATRIX!AJ95=3,DYNAMICprerequisites!AO$1,"")))</f>
        <v/>
      </c>
      <c r="AP98" s="219" t="str">
        <f>IF(MASTERprerequisitesMATRIX!AK95=1,DYNAMICprerequisites!AP$3,IF(MASTERprerequisitesMATRIX!AK95=2,DYNAMICprerequisites!AP$2,IF(MASTERprerequisitesMATRIX!AK95=3,DYNAMICprerequisites!AP$1,"")))</f>
        <v/>
      </c>
      <c r="AQ98" s="219" t="str">
        <f>IF(MASTERprerequisitesMATRIX!AL95=1,DYNAMICprerequisites!AQ$3,IF(MASTERprerequisitesMATRIX!AL95=2,DYNAMICprerequisites!AQ$2,IF(MASTERprerequisitesMATRIX!AL95=3,DYNAMICprerequisites!AQ$1,"")))</f>
        <v/>
      </c>
      <c r="AR98" s="219" t="str">
        <f>IF(MASTERprerequisitesMATRIX!AM95=1,DYNAMICprerequisites!AR$3,IF(MASTERprerequisitesMATRIX!AM95=2,DYNAMICprerequisites!AR$2,IF(MASTERprerequisitesMATRIX!AM95=3,DYNAMICprerequisites!AR$1,"")))</f>
        <v/>
      </c>
      <c r="AS98" s="219" t="str">
        <f>IF(MASTERprerequisitesMATRIX!AN95=1,DYNAMICprerequisites!AS$3,IF(MASTERprerequisitesMATRIX!AN95=2,DYNAMICprerequisites!AS$2,IF(MASTERprerequisitesMATRIX!AN95=3,DYNAMICprerequisites!AS$1,"")))</f>
        <v/>
      </c>
      <c r="AT98" s="219" t="str">
        <f>IF(MASTERprerequisitesMATRIX!AO95=1,DYNAMICprerequisites!AT$3,IF(MASTERprerequisitesMATRIX!AO95=2,DYNAMICprerequisites!AT$2,IF(MASTERprerequisitesMATRIX!AO95=3,DYNAMICprerequisites!AT$1,"")))</f>
        <v/>
      </c>
      <c r="AU98" s="219" t="str">
        <f>IF(MASTERprerequisitesMATRIX!AP95=1,DYNAMICprerequisites!AU$3,IF(MASTERprerequisitesMATRIX!AP95=2,DYNAMICprerequisites!AU$2,IF(MASTERprerequisitesMATRIX!AP95=3,DYNAMICprerequisites!AU$1,"")))</f>
        <v/>
      </c>
      <c r="AV98" s="219" t="str">
        <f>IF(MASTERprerequisitesMATRIX!AQ95=1,DYNAMICprerequisites!AV$3,IF(MASTERprerequisitesMATRIX!AQ95=2,DYNAMICprerequisites!AV$2,IF(MASTERprerequisitesMATRIX!AQ95=3,DYNAMICprerequisites!AV$1,"")))</f>
        <v/>
      </c>
      <c r="AW98" s="219" t="str">
        <f>IF(MASTERprerequisitesMATRIX!AR95=1,DYNAMICprerequisites!AW$3,IF(MASTERprerequisitesMATRIX!AR95=2,DYNAMICprerequisites!AW$2,IF(MASTERprerequisitesMATRIX!AR95=3,DYNAMICprerequisites!AW$1,"")))</f>
        <v/>
      </c>
      <c r="AX98" s="219" t="str">
        <f>IF(MASTERprerequisitesMATRIX!AS95=1,DYNAMICprerequisites!AX$3,IF(MASTERprerequisitesMATRIX!AS95=2,DYNAMICprerequisites!AX$2,IF(MASTERprerequisitesMATRIX!AS95=3,DYNAMICprerequisites!AX$1,"")))</f>
        <v/>
      </c>
      <c r="AY98" s="219" t="str">
        <f>IF(MASTERprerequisitesMATRIX!AT95=1,DYNAMICprerequisites!AY$3,IF(MASTERprerequisitesMATRIX!AT95=2,DYNAMICprerequisites!AY$2,IF(MASTERprerequisitesMATRIX!AT95=3,DYNAMICprerequisites!AY$1,"")))</f>
        <v/>
      </c>
      <c r="AZ98" s="219" t="str">
        <f>IF(MASTERprerequisitesMATRIX!AU95=1,DYNAMICprerequisites!AZ$3,IF(MASTERprerequisitesMATRIX!AU95=2,DYNAMICprerequisites!AZ$2,IF(MASTERprerequisitesMATRIX!AU95=3,DYNAMICprerequisites!AZ$1,"")))</f>
        <v/>
      </c>
      <c r="BA98" s="219" t="str">
        <f>IF(MASTERprerequisitesMATRIX!AV95=1,DYNAMICprerequisites!BA$3,IF(MASTERprerequisitesMATRIX!AV95=2,DYNAMICprerequisites!BA$2,IF(MASTERprerequisitesMATRIX!AV95=3,DYNAMICprerequisites!BA$1,"")))</f>
        <v/>
      </c>
      <c r="BB98" s="218" t="str">
        <f ca="1">IF(MASTERprerequisitesMATRIX!AW95=1,DYNAMICprerequisites!BB$3,IF(MASTERprerequisitesMATRIX!AW95=2,DYNAMICprerequisites!BB$2,IF(MASTERprerequisitesMATRIX!AW95=3,DYNAMICprerequisites!BB$1,"")))</f>
        <v xml:space="preserve"> business major or minor </v>
      </c>
      <c r="BC98" s="219" t="str">
        <f>IF(MASTERprerequisitesMATRIX!AX95=1,DYNAMICprerequisites!BC$3,IF(MASTERprerequisitesMATRIX!AX95=2,DYNAMICprerequisites!BC$2,IF(MASTERprerequisitesMATRIX!AX95=3,DYNAMICprerequisites!BC$1,"")))</f>
        <v/>
      </c>
      <c r="BD98" s="219" t="str">
        <f>IF(MASTERprerequisitesMATRIX!AY95=1,DYNAMICprerequisites!BD$3,IF(MASTERprerequisitesMATRIX!AY95=2,DYNAMICprerequisites!BD$2,IF(MASTERprerequisitesMATRIX!AY95=3,DYNAMICprerequisites!BD$1,"")))</f>
        <v/>
      </c>
      <c r="BE98" s="219" t="str">
        <f>IF(MASTERprerequisitesMATRIX!AZ95=1,DYNAMICprerequisites!BE$3,IF(MASTERprerequisitesMATRIX!AZ95=2,DYNAMICprerequisites!BE$2,IF(MASTERprerequisitesMATRIX!AZ95=3,DYNAMICprerequisites!BE$1,"")))</f>
        <v/>
      </c>
      <c r="BF98" s="219" t="str">
        <f>IF(MASTERprerequisitesMATRIX!BA95=1,DYNAMICprerequisites!BF$3,IF(MASTERprerequisitesMATRIX!BA95=2,DYNAMICprerequisites!BF$2,IF(MASTERprerequisitesMATRIX!BA95=3,DYNAMICprerequisites!BF$1,"")))</f>
        <v/>
      </c>
      <c r="BG98" s="219" t="str">
        <f>IF(MASTERprerequisitesMATRIX!BB95=1,DYNAMICprerequisites!BG$3,IF(MASTERprerequisitesMATRIX!BB95=2,DYNAMICprerequisites!BG$2,IF(MASTERprerequisitesMATRIX!BB95=3,DYNAMICprerequisites!BG$1,"")))</f>
        <v/>
      </c>
      <c r="BH98" s="219" t="str">
        <f>IF(MASTERprerequisitesMATRIX!BC95=1,DYNAMICprerequisites!BH$3,IF(MASTERprerequisitesMATRIX!BC95=2,DYNAMICprerequisites!BH$2,IF(MASTERprerequisitesMATRIX!BC95=3,DYNAMICprerequisites!BH$1,"")))</f>
        <v/>
      </c>
      <c r="BI98" s="219" t="str">
        <f>IF(MASTERprerequisitesMATRIX!BD95=1,DYNAMICprerequisites!BI$3,IF(MASTERprerequisitesMATRIX!BD95=2,DYNAMICprerequisites!BI$2,IF(MASTERprerequisitesMATRIX!BD95=3,DYNAMICprerequisites!BI$1,"")))</f>
        <v/>
      </c>
      <c r="BJ98" s="219" t="str">
        <f>IF(MASTERprerequisitesMATRIX!BE95=1,DYNAMICprerequisites!BJ$3,IF(MASTERprerequisitesMATRIX!BE95=2,DYNAMICprerequisites!BJ$2,IF(MASTERprerequisitesMATRIX!BE95=3,DYNAMICprerequisites!BJ$1,"")))</f>
        <v/>
      </c>
      <c r="BK98" s="219" t="str">
        <f>IF(MASTERprerequisitesMATRIX!BF95=1,DYNAMICprerequisites!BK$3,IF(MASTERprerequisitesMATRIX!BF95=2,DYNAMICprerequisites!BK$2,IF(MASTERprerequisitesMATRIX!BF95=3,DYNAMICprerequisites!BK$1,"")))</f>
        <v/>
      </c>
      <c r="BL98" s="219" t="str">
        <f>IF(MASTERprerequisitesMATRIX!BG95=1,DYNAMICprerequisites!BL$3,IF(MASTERprerequisitesMATRIX!BG95=2,DYNAMICprerequisites!BL$2,IF(MASTERprerequisitesMATRIX!BG95=3,DYNAMICprerequisites!BL$1,"")))</f>
        <v/>
      </c>
      <c r="BM98" s="219" t="str">
        <f>IF(MASTERprerequisitesMATRIX!BH95=1,DYNAMICprerequisites!BM$3,IF(MASTERprerequisitesMATRIX!BH95=2,DYNAMICprerequisites!BM$2,IF(MASTERprerequisitesMATRIX!BH95=3,DYNAMICprerequisites!BM$1,"")))</f>
        <v/>
      </c>
      <c r="BN98" s="219" t="str">
        <f>IF(MASTERprerequisitesMATRIX!BI95=1,DYNAMICprerequisites!BN$3,IF(MASTERprerequisitesMATRIX!BI95=2,DYNAMICprerequisites!BN$2,IF(MASTERprerequisitesMATRIX!BI95=3,DYNAMICprerequisites!BN$1,"")))</f>
        <v/>
      </c>
      <c r="BO98" s="219" t="str">
        <f>IF(MASTERprerequisitesMATRIX!BJ95=1,DYNAMICprerequisites!BO$3,IF(MASTERprerequisitesMATRIX!BJ95=2,DYNAMICprerequisites!BO$2,IF(MASTERprerequisitesMATRIX!BJ95=3,DYNAMICprerequisites!BO$1,"")))</f>
        <v/>
      </c>
      <c r="BP98" s="219" t="str">
        <f>IF(MASTERprerequisitesMATRIX!BK95=1,DYNAMICprerequisites!BP$3,IF(MASTERprerequisitesMATRIX!BK95=2,DYNAMICprerequisites!BP$2,IF(MASTERprerequisitesMATRIX!BK95=3,DYNAMICprerequisites!BP$1,"")))</f>
        <v/>
      </c>
      <c r="BQ98" s="219" t="str">
        <f>IF(MASTERprerequisitesMATRIX!BL95=1,DYNAMICprerequisites!BQ$3,IF(MASTERprerequisitesMATRIX!BL95=2,DYNAMICprerequisites!BQ$2,IF(MASTERprerequisitesMATRIX!BL95=3,DYNAMICprerequisites!BQ$1,"")))</f>
        <v/>
      </c>
      <c r="BR98" s="219" t="str">
        <f>IF(MASTERprerequisitesMATRIX!BM95=1,DYNAMICprerequisites!BR$3,IF(MASTERprerequisitesMATRIX!BM95=2,DYNAMICprerequisites!BR$2,IF(MASTERprerequisitesMATRIX!BM95=3,DYNAMICprerequisites!BR$1,"")))</f>
        <v/>
      </c>
      <c r="BS98" s="219" t="str">
        <f>IF(MASTERprerequisitesMATRIX!BN95=1,DYNAMICprerequisites!BS$3,IF(MASTERprerequisitesMATRIX!BN95=2,DYNAMICprerequisites!BS$2,IF(MASTERprerequisitesMATRIX!BN95=3,DYNAMICprerequisites!BS$1,"")))</f>
        <v/>
      </c>
      <c r="BT98" s="219" t="str">
        <f>IF(MASTERprerequisitesMATRIX!BO95=1,DYNAMICprerequisites!BT$3,IF(MASTERprerequisitesMATRIX!BO95=2,DYNAMICprerequisites!BT$2,IF(MASTERprerequisitesMATRIX!BO95=3,DYNAMICprerequisites!BT$1,"")))</f>
        <v/>
      </c>
      <c r="BU98" s="219" t="str">
        <f>IF(MASTERprerequisitesMATRIX!BP95=1,DYNAMICprerequisites!BU$3,IF(MASTERprerequisitesMATRIX!BP95=2,DYNAMICprerequisites!BU$2,IF(MASTERprerequisitesMATRIX!BP95=3,DYNAMICprerequisites!BU$1,"")))</f>
        <v/>
      </c>
      <c r="BV98" s="219" t="str">
        <f>IF(MASTERprerequisitesMATRIX!BQ95=1,DYNAMICprerequisites!BV$3,IF(MASTERprerequisitesMATRIX!BQ95=2,DYNAMICprerequisites!BV$2,IF(MASTERprerequisitesMATRIX!BQ95=3,DYNAMICprerequisites!BV$1,"")))</f>
        <v/>
      </c>
      <c r="BW98" s="219" t="str">
        <f>IF(MASTERprerequisitesMATRIX!BR95=1,DYNAMICprerequisites!BW$3,IF(MASTERprerequisitesMATRIX!BR95=2,DYNAMICprerequisites!BW$2,IF(MASTERprerequisitesMATRIX!BR95=3,DYNAMICprerequisites!BW$1,"")))</f>
        <v/>
      </c>
      <c r="BX98" s="219" t="str">
        <f>IF(MASTERprerequisitesMATRIX!BS95=1,DYNAMICprerequisites!BX$3,IF(MASTERprerequisitesMATRIX!BS95=2,DYNAMICprerequisites!BX$2,IF(MASTERprerequisitesMATRIX!BS95=3,DYNAMICprerequisites!BX$1,"")))</f>
        <v/>
      </c>
      <c r="BY98" s="219" t="str">
        <f>IF(MASTERprerequisitesMATRIX!BT95=1,DYNAMICprerequisites!BY$3,IF(MASTERprerequisitesMATRIX!BT95=2,DYNAMICprerequisites!BY$2,IF(MASTERprerequisitesMATRIX!BT95=3,DYNAMICprerequisites!BY$1,"")))</f>
        <v/>
      </c>
      <c r="BZ98" s="219" t="str">
        <f>IF(MASTERprerequisitesMATRIX!BU95=1,DYNAMICprerequisites!BZ$3,IF(MASTERprerequisitesMATRIX!BU95=2,DYNAMICprerequisites!BZ$2,IF(MASTERprerequisitesMATRIX!BU95=3,DYNAMICprerequisites!BZ$1,"")))</f>
        <v/>
      </c>
      <c r="CA98" s="219"/>
      <c r="CB98" s="219"/>
      <c r="CC98" s="219"/>
      <c r="CD98" s="219"/>
      <c r="CE98" s="219"/>
      <c r="CF98" s="219"/>
      <c r="CG98" s="219"/>
      <c r="CH98" s="219"/>
      <c r="CI98" s="219"/>
      <c r="CJ98" s="219"/>
      <c r="CK98" s="219"/>
      <c r="CL98" s="219"/>
      <c r="CM98" s="219"/>
      <c r="CN98" s="219"/>
      <c r="CO98" s="219"/>
      <c r="CP98" s="219"/>
      <c r="CQ98" s="219"/>
      <c r="CR98" s="219"/>
      <c r="CS98" s="219"/>
      <c r="CT98" s="219"/>
      <c r="CU98" s="219"/>
      <c r="CV98" s="219"/>
      <c r="CW98" s="219"/>
      <c r="CX98" s="219"/>
      <c r="CY98" s="219"/>
      <c r="CZ98" s="219"/>
      <c r="DA98" s="219"/>
      <c r="DB98" s="219"/>
      <c r="DC98" s="219"/>
      <c r="DD98" s="219"/>
      <c r="DE98" s="219"/>
      <c r="DF98" s="219"/>
      <c r="DG98" s="219"/>
      <c r="DH98" s="219"/>
      <c r="DI98" s="219"/>
      <c r="DJ98" s="219"/>
      <c r="DK98" s="219"/>
      <c r="DL98" s="219"/>
      <c r="DM98" s="219"/>
      <c r="DN98" s="219"/>
      <c r="DO98" s="219"/>
      <c r="DP98" s="219"/>
      <c r="DQ98" s="219"/>
      <c r="DR98" s="219"/>
      <c r="DS98" s="219"/>
      <c r="DT98" s="219"/>
      <c r="DU98" s="219"/>
      <c r="DV98" s="219"/>
      <c r="DW98" s="219"/>
      <c r="DX98" s="219"/>
      <c r="DY98" s="219"/>
      <c r="DZ98" s="219"/>
      <c r="EA98" s="219"/>
      <c r="EB98" s="219"/>
      <c r="EC98" s="219"/>
      <c r="ED98" s="219"/>
      <c r="EE98" s="219"/>
      <c r="EF98" s="219"/>
      <c r="EG98" s="219"/>
      <c r="EH98" s="219"/>
      <c r="EI98" s="219"/>
      <c r="EJ98" s="219"/>
      <c r="EK98" s="219"/>
      <c r="EL98" s="219"/>
      <c r="EM98" s="219"/>
      <c r="EN98" s="219"/>
      <c r="EO98" s="219"/>
      <c r="EP98" s="219"/>
      <c r="EQ98" s="219"/>
      <c r="ER98" s="219"/>
      <c r="ES98" s="219"/>
      <c r="ET98" s="219"/>
      <c r="EU98" s="219"/>
      <c r="EV98" s="219"/>
      <c r="EW98" s="219"/>
      <c r="EX98" s="219"/>
      <c r="EY98" s="219"/>
      <c r="EZ98" s="219"/>
      <c r="FA98" s="219"/>
      <c r="FB98" s="219"/>
      <c r="FC98" s="219"/>
      <c r="FD98" s="219"/>
      <c r="FE98" s="219"/>
      <c r="FF98" s="219"/>
      <c r="FG98" s="219"/>
      <c r="FH98" s="219"/>
      <c r="FI98" s="219"/>
      <c r="FJ98" s="219"/>
      <c r="FK98" s="219"/>
      <c r="FL98" s="219"/>
      <c r="FM98" s="219"/>
      <c r="FN98" s="219"/>
      <c r="FO98" s="219"/>
      <c r="FP98" s="219"/>
      <c r="FQ98" s="219"/>
      <c r="FR98" s="219"/>
      <c r="FS98" s="219"/>
      <c r="FT98" s="219"/>
      <c r="FU98" s="219"/>
      <c r="FV98" s="219"/>
      <c r="FW98" s="219"/>
      <c r="FX98" s="219"/>
      <c r="FY98" s="219"/>
      <c r="FZ98" s="219"/>
      <c r="GA98" s="219"/>
      <c r="GB98" s="219"/>
      <c r="GC98" s="219"/>
      <c r="GD98" s="219"/>
      <c r="GE98" s="219"/>
      <c r="GF98" s="219"/>
      <c r="GG98" s="219"/>
      <c r="GH98" s="219"/>
      <c r="GI98" s="219"/>
      <c r="GJ98" s="219"/>
      <c r="GK98" s="219"/>
      <c r="GL98" s="219"/>
      <c r="GM98" s="219"/>
      <c r="GN98" s="219"/>
      <c r="GO98" s="219"/>
      <c r="GP98" s="219"/>
      <c r="GQ98" s="219"/>
      <c r="GR98" s="219"/>
      <c r="GS98" s="219"/>
      <c r="GT98" s="219"/>
      <c r="GU98" s="219"/>
      <c r="GV98" s="219"/>
      <c r="GW98" s="219"/>
      <c r="GX98" s="219"/>
      <c r="GY98" s="219"/>
      <c r="GZ98" s="219"/>
      <c r="HA98" s="219"/>
      <c r="HB98" s="219"/>
      <c r="HC98" s="219"/>
      <c r="HD98" s="219"/>
      <c r="HE98" s="219"/>
      <c r="HF98" s="219"/>
      <c r="HG98" s="219"/>
      <c r="HH98" s="219"/>
      <c r="HI98" s="219"/>
      <c r="HJ98" s="219"/>
      <c r="HK98" s="219"/>
      <c r="HL98" s="219"/>
      <c r="HM98" s="219"/>
      <c r="HN98" s="219"/>
      <c r="HO98" s="219"/>
      <c r="HP98" s="219"/>
      <c r="HQ98" s="219"/>
      <c r="HR98" s="219"/>
      <c r="HS98" s="219"/>
      <c r="HT98" s="219"/>
      <c r="HU98" s="219"/>
      <c r="HV98" s="219"/>
      <c r="HW98" s="219"/>
      <c r="HX98" s="219"/>
      <c r="HY98" s="219"/>
      <c r="HZ98" s="219"/>
      <c r="IA98" s="219"/>
      <c r="IB98" s="219"/>
      <c r="IC98" s="219"/>
      <c r="ID98" s="219"/>
      <c r="IE98" s="219"/>
      <c r="IF98" s="219"/>
      <c r="IG98" s="219"/>
      <c r="IH98" s="219"/>
      <c r="II98" s="219"/>
      <c r="IJ98" s="219"/>
      <c r="IK98" s="219"/>
      <c r="IL98" s="219"/>
      <c r="IM98" s="219"/>
      <c r="IN98" s="219"/>
      <c r="IO98" s="219"/>
      <c r="IP98" s="219"/>
      <c r="IQ98" s="219"/>
      <c r="IR98" s="219"/>
      <c r="IS98" s="219"/>
      <c r="IT98" s="219"/>
      <c r="IU98" s="219"/>
      <c r="IV98" s="219"/>
      <c r="IW98" s="219"/>
      <c r="IX98" s="219"/>
      <c r="IY98" s="219"/>
      <c r="IZ98" s="219"/>
      <c r="JA98" s="219"/>
      <c r="JB98" s="219"/>
      <c r="JC98" s="219"/>
      <c r="JD98" s="219"/>
      <c r="JE98" s="219"/>
      <c r="JF98" s="219"/>
      <c r="JG98" s="219"/>
      <c r="JH98" s="219"/>
      <c r="JI98" s="219"/>
      <c r="JJ98" s="219"/>
      <c r="JK98" s="219"/>
      <c r="JL98" s="219"/>
      <c r="JM98" s="219"/>
      <c r="JN98" s="219"/>
      <c r="JO98" s="219"/>
      <c r="JP98" s="219"/>
      <c r="JQ98" s="219"/>
      <c r="JR98" s="219"/>
      <c r="JS98" s="219"/>
      <c r="JT98" s="219"/>
      <c r="JU98" s="219"/>
      <c r="JV98" s="219"/>
      <c r="JW98" s="219"/>
      <c r="JX98" s="219"/>
      <c r="JY98" s="219"/>
      <c r="JZ98" s="219"/>
      <c r="KA98" s="219"/>
      <c r="KB98" s="219"/>
      <c r="KC98" s="219"/>
      <c r="KD98" s="219"/>
      <c r="KE98" s="219"/>
      <c r="KF98" s="219"/>
      <c r="KG98" s="219"/>
      <c r="KH98" s="219"/>
      <c r="KI98" s="219"/>
      <c r="KJ98" s="219"/>
      <c r="KK98" s="219"/>
      <c r="KL98" s="219"/>
      <c r="KM98" s="219"/>
      <c r="KN98" s="219"/>
      <c r="KO98" s="219"/>
      <c r="KP98" s="219"/>
      <c r="KQ98" s="219"/>
      <c r="KR98" s="219"/>
      <c r="KS98" s="219"/>
      <c r="KT98" s="219"/>
      <c r="KU98" s="219"/>
      <c r="KV98" s="219"/>
      <c r="KW98" s="219"/>
      <c r="KX98" s="219"/>
      <c r="KY98" s="219"/>
      <c r="KZ98" s="219"/>
      <c r="LA98" s="219"/>
      <c r="LB98" s="219"/>
      <c r="LC98" s="219"/>
      <c r="LD98" s="219"/>
      <c r="LE98" s="219"/>
    </row>
    <row r="99" spans="1:317" x14ac:dyDescent="0.25">
      <c r="A99" s="214" t="str">
        <f t="shared" si="13"/>
        <v>MGT 461</v>
      </c>
      <c r="B99" s="214" t="str">
        <f t="shared" si="14"/>
        <v>FA</v>
      </c>
      <c r="C99" s="214" t="str">
        <f t="shared" si="15"/>
        <v>Conflict Resolution</v>
      </c>
      <c r="D99" s="214" t="str">
        <f t="shared" si="16"/>
        <v>None</v>
      </c>
      <c r="E99" s="214" t="str">
        <f t="shared" si="17"/>
        <v/>
      </c>
      <c r="F99" s="211" t="str">
        <f>MASTERprerequisitesMATRIX!A96</f>
        <v>MGT 461</v>
      </c>
      <c r="G99" s="211" t="str">
        <f>MASTERprerequisitesMATRIX!B96</f>
        <v>FA</v>
      </c>
      <c r="H99" s="211" t="str">
        <f>MASTERprerequisitesMATRIX!C96</f>
        <v>Conflict Resolution</v>
      </c>
      <c r="I99" s="211" t="str">
        <f>MASTERprerequisitesMATRIX!D96</f>
        <v>None</v>
      </c>
      <c r="J99" s="218" t="str">
        <f>IF(MASTERprerequisitesMATRIX!E96=1,DYNAMICprerequisites!J$3,IF(MASTERprerequisitesMATRIX!E96=2,DYNAMICprerequisites!J$2,IF(MASTERprerequisitesMATRIX!E96=3,DYNAMICprerequisites!J$1,"")))</f>
        <v/>
      </c>
      <c r="K99" s="219" t="str">
        <f>IF(MASTERprerequisitesMATRIX!F96=1,DYNAMICprerequisites!K$3,IF(MASTERprerequisitesMATRIX!F96=2,DYNAMICprerequisites!K$2,IF(MASTERprerequisitesMATRIX!F96=3,DYNAMICprerequisites!K$1,"")))</f>
        <v/>
      </c>
      <c r="L99" s="219" t="str">
        <f>IF(MASTERprerequisitesMATRIX!G96=1,DYNAMICprerequisites!L$3,IF(MASTERprerequisitesMATRIX!G96=2,DYNAMICprerequisites!L$2,IF(MASTERprerequisitesMATRIX!G96=3,DYNAMICprerequisites!L$1,"")))</f>
        <v/>
      </c>
      <c r="M99" s="219" t="str">
        <f>IF(MASTERprerequisitesMATRIX!H96=1,DYNAMICprerequisites!M$3,IF(MASTERprerequisitesMATRIX!H96=2,DYNAMICprerequisites!M$2,IF(MASTERprerequisitesMATRIX!H96=3,DYNAMICprerequisites!M$1,"")))</f>
        <v/>
      </c>
      <c r="N99" s="219" t="str">
        <f>IF(MASTERprerequisitesMATRIX!I96=1,DYNAMICprerequisites!N$3,IF(MASTERprerequisitesMATRIX!I96=2,DYNAMICprerequisites!N$2,IF(MASTERprerequisitesMATRIX!I96=3,DYNAMICprerequisites!N$1,"")))</f>
        <v/>
      </c>
      <c r="O99" s="219" t="str">
        <f>IF(MASTERprerequisitesMATRIX!J96=1,DYNAMICprerequisites!O$3,IF(MASTERprerequisitesMATRIX!J96=2,DYNAMICprerequisites!O$2,IF(MASTERprerequisitesMATRIX!J96=3,DYNAMICprerequisites!O$1,"")))</f>
        <v/>
      </c>
      <c r="P99" s="219" t="str">
        <f>IF(MASTERprerequisitesMATRIX!K96=1,DYNAMICprerequisites!P$3,IF(MASTERprerequisitesMATRIX!K96=2,DYNAMICprerequisites!P$2,IF(MASTERprerequisitesMATRIX!K96=3,DYNAMICprerequisites!P$1,"")))</f>
        <v/>
      </c>
      <c r="Q99" s="219" t="str">
        <f>IF(MASTERprerequisitesMATRIX!L96=1,DYNAMICprerequisites!Q$3,IF(MASTERprerequisitesMATRIX!L96=2,DYNAMICprerequisites!Q$2,IF(MASTERprerequisitesMATRIX!L96=3,DYNAMICprerequisites!Q$1,"")))</f>
        <v/>
      </c>
      <c r="R99" s="219" t="str">
        <f>IF(MASTERprerequisitesMATRIX!M96=1,DYNAMICprerequisites!R$3,IF(MASTERprerequisitesMATRIX!M96=2,DYNAMICprerequisites!R$2,IF(MASTERprerequisitesMATRIX!M96=3,DYNAMICprerequisites!R$1,"")))</f>
        <v/>
      </c>
      <c r="S99" s="219" t="str">
        <f>IF(MASTERprerequisitesMATRIX!N96=1,DYNAMICprerequisites!S$3,IF(MASTERprerequisitesMATRIX!N96=2,DYNAMICprerequisites!S$2,IF(MASTERprerequisitesMATRIX!N96=3,DYNAMICprerequisites!S$1,"")))</f>
        <v/>
      </c>
      <c r="T99" s="219" t="str">
        <f>IF(MASTERprerequisitesMATRIX!O96=1,DYNAMICprerequisites!T$3,IF(MASTERprerequisitesMATRIX!O96=2,DYNAMICprerequisites!T$2,IF(MASTERprerequisitesMATRIX!O96=3,DYNAMICprerequisites!T$1,"")))</f>
        <v/>
      </c>
      <c r="U99" s="219" t="str">
        <f>IF(MASTERprerequisitesMATRIX!P96=1,DYNAMICprerequisites!U$3,IF(MASTERprerequisitesMATRIX!P96=2,DYNAMICprerequisites!U$2,IF(MASTERprerequisitesMATRIX!P96=3,DYNAMICprerequisites!U$1,"")))</f>
        <v/>
      </c>
      <c r="V99" s="219" t="str">
        <f>IF(MASTERprerequisitesMATRIX!Q96=1,DYNAMICprerequisites!V$3,IF(MASTERprerequisitesMATRIX!Q96=2,DYNAMICprerequisites!V$2,IF(MASTERprerequisitesMATRIX!Q96=3,DYNAMICprerequisites!V$1,"")))</f>
        <v/>
      </c>
      <c r="W99" s="219" t="str">
        <f>IF(MASTERprerequisitesMATRIX!R96=1,DYNAMICprerequisites!W$3,IF(MASTERprerequisitesMATRIX!R96=2,DYNAMICprerequisites!W$2,IF(MASTERprerequisitesMATRIX!R96=3,DYNAMICprerequisites!W$1,"")))</f>
        <v/>
      </c>
      <c r="X99" s="219" t="str">
        <f>IF(MASTERprerequisitesMATRIX!S96=1,DYNAMICprerequisites!X$3,IF(MASTERprerequisitesMATRIX!S96=2,DYNAMICprerequisites!X$2,IF(MASTERprerequisitesMATRIX!S96=3,DYNAMICprerequisites!X$1,"")))</f>
        <v/>
      </c>
      <c r="Y99" s="219" t="str">
        <f>IF(MASTERprerequisitesMATRIX!T96=1,DYNAMICprerequisites!Y$3,IF(MASTERprerequisitesMATRIX!T96=2,DYNAMICprerequisites!Y$2,IF(MASTERprerequisitesMATRIX!T96=3,DYNAMICprerequisites!Y$1,"")))</f>
        <v/>
      </c>
      <c r="Z99" s="219" t="str">
        <f>IF(MASTERprerequisitesMATRIX!U96=1,DYNAMICprerequisites!Z$3,IF(MASTERprerequisitesMATRIX!U96=2,DYNAMICprerequisites!Z$2,IF(MASTERprerequisitesMATRIX!U96=3,DYNAMICprerequisites!Z$1,"")))</f>
        <v/>
      </c>
      <c r="AA99" s="219" t="str">
        <f>IF(MASTERprerequisitesMATRIX!V96=1,DYNAMICprerequisites!AA$3,IF(MASTERprerequisitesMATRIX!V96=2,DYNAMICprerequisites!AA$2,IF(MASTERprerequisitesMATRIX!V96=3,DYNAMICprerequisites!AA$1,"")))</f>
        <v/>
      </c>
      <c r="AB99" s="219" t="str">
        <f>IF(MASTERprerequisitesMATRIX!W96=1,DYNAMICprerequisites!AB$3,IF(MASTERprerequisitesMATRIX!W96=2,DYNAMICprerequisites!AB$2,IF(MASTERprerequisitesMATRIX!W96=3,DYNAMICprerequisites!AB$1,"")))</f>
        <v/>
      </c>
      <c r="AC99" s="219" t="str">
        <f>IF(MASTERprerequisitesMATRIX!X96=1,DYNAMICprerequisites!AC$3,IF(MASTERprerequisitesMATRIX!X96=2,DYNAMICprerequisites!AC$2,IF(MASTERprerequisitesMATRIX!X96=3,DYNAMICprerequisites!AC$1,"")))</f>
        <v/>
      </c>
      <c r="AD99" s="219" t="str">
        <f>IF(MASTERprerequisitesMATRIX!Y96=1,DYNAMICprerequisites!AD$3,IF(MASTERprerequisitesMATRIX!Y96=2,DYNAMICprerequisites!AD$2,IF(MASTERprerequisitesMATRIX!Y96=3,DYNAMICprerequisites!AD$1,"")))</f>
        <v/>
      </c>
      <c r="AE99" s="219" t="str">
        <f>IF(MASTERprerequisitesMATRIX!Z96=1,DYNAMICprerequisites!AE$3,IF(MASTERprerequisitesMATRIX!Z96=2,DYNAMICprerequisites!AE$2,IF(MASTERprerequisitesMATRIX!Z96=3,DYNAMICprerequisites!AE$1,"")))</f>
        <v/>
      </c>
      <c r="AF99" s="219" t="str">
        <f>IF(MASTERprerequisitesMATRIX!AA96=1,DYNAMICprerequisites!AF$3,IF(MASTERprerequisitesMATRIX!AA96=2,DYNAMICprerequisites!AF$2,IF(MASTERprerequisitesMATRIX!AA96=3,DYNAMICprerequisites!AF$1,"")))</f>
        <v/>
      </c>
      <c r="AG99" s="219" t="str">
        <f>IF(MASTERprerequisitesMATRIX!AB96=1,DYNAMICprerequisites!AG$3,IF(MASTERprerequisitesMATRIX!AB96=2,DYNAMICprerequisites!AG$2,IF(MASTERprerequisitesMATRIX!AB96=3,DYNAMICprerequisites!AG$1,"")))</f>
        <v/>
      </c>
      <c r="AH99" s="219" t="str">
        <f>IF(MASTERprerequisitesMATRIX!AC96=1,DYNAMICprerequisites!AH$3,IF(MASTERprerequisitesMATRIX!AC96=2,DYNAMICprerequisites!AH$2,IF(MASTERprerequisitesMATRIX!AC96=3,DYNAMICprerequisites!AH$1,"")))</f>
        <v/>
      </c>
      <c r="AI99" s="219" t="str">
        <f>IF(MASTERprerequisitesMATRIX!AD96=1,DYNAMICprerequisites!AI$3,IF(MASTERprerequisitesMATRIX!AD96=2,DYNAMICprerequisites!AI$2,IF(MASTERprerequisitesMATRIX!AD96=3,DYNAMICprerequisites!AI$1,"")))</f>
        <v/>
      </c>
      <c r="AJ99" s="219" t="str">
        <f>IF(MASTERprerequisitesMATRIX!AE96=1,DYNAMICprerequisites!AJ$3,IF(MASTERprerequisitesMATRIX!AE96=2,DYNAMICprerequisites!AJ$2,IF(MASTERprerequisitesMATRIX!AE96=3,DYNAMICprerequisites!AJ$1,"")))</f>
        <v/>
      </c>
      <c r="AK99" s="219" t="str">
        <f>IF(MASTERprerequisitesMATRIX!AF96=1,DYNAMICprerequisites!AK$3,IF(MASTERprerequisitesMATRIX!AF96=2,DYNAMICprerequisites!AK$2,IF(MASTERprerequisitesMATRIX!AF96=3,DYNAMICprerequisites!AK$1,"")))</f>
        <v/>
      </c>
      <c r="AL99" s="219" t="str">
        <f>IF(MASTERprerequisitesMATRIX!AG96=1,DYNAMICprerequisites!AL$3,IF(MASTERprerequisitesMATRIX!AG96=2,DYNAMICprerequisites!AL$2,IF(MASTERprerequisitesMATRIX!AG96=3,DYNAMICprerequisites!AL$1,"")))</f>
        <v/>
      </c>
      <c r="AM99" s="219" t="str">
        <f>IF(MASTERprerequisitesMATRIX!AH96=1,DYNAMICprerequisites!AM$3,IF(MASTERprerequisitesMATRIX!AH96=2,DYNAMICprerequisites!AM$2,IF(MASTERprerequisitesMATRIX!AH96=3,DYNAMICprerequisites!AM$1,"")))</f>
        <v/>
      </c>
      <c r="AN99" s="219" t="str">
        <f>IF(MASTERprerequisitesMATRIX!AI96=1,DYNAMICprerequisites!AN$3,IF(MASTERprerequisitesMATRIX!AI96=2,DYNAMICprerequisites!AN$2,IF(MASTERprerequisitesMATRIX!AI96=3,DYNAMICprerequisites!AN$1,"")))</f>
        <v/>
      </c>
      <c r="AO99" s="219" t="str">
        <f>IF(MASTERprerequisitesMATRIX!AJ96=1,DYNAMICprerequisites!AO$3,IF(MASTERprerequisitesMATRIX!AJ96=2,DYNAMICprerequisites!AO$2,IF(MASTERprerequisitesMATRIX!AJ96=3,DYNAMICprerequisites!AO$1,"")))</f>
        <v/>
      </c>
      <c r="AP99" s="219" t="str">
        <f>IF(MASTERprerequisitesMATRIX!AK96=1,DYNAMICprerequisites!AP$3,IF(MASTERprerequisitesMATRIX!AK96=2,DYNAMICprerequisites!AP$2,IF(MASTERprerequisitesMATRIX!AK96=3,DYNAMICprerequisites!AP$1,"")))</f>
        <v/>
      </c>
      <c r="AQ99" s="219" t="str">
        <f>IF(MASTERprerequisitesMATRIX!AL96=1,DYNAMICprerequisites!AQ$3,IF(MASTERprerequisitesMATRIX!AL96=2,DYNAMICprerequisites!AQ$2,IF(MASTERprerequisitesMATRIX!AL96=3,DYNAMICprerequisites!AQ$1,"")))</f>
        <v/>
      </c>
      <c r="AR99" s="219" t="str">
        <f>IF(MASTERprerequisitesMATRIX!AM96=1,DYNAMICprerequisites!AR$3,IF(MASTERprerequisitesMATRIX!AM96=2,DYNAMICprerequisites!AR$2,IF(MASTERprerequisitesMATRIX!AM96=3,DYNAMICprerequisites!AR$1,"")))</f>
        <v/>
      </c>
      <c r="AS99" s="219" t="str">
        <f>IF(MASTERprerequisitesMATRIX!AN96=1,DYNAMICprerequisites!AS$3,IF(MASTERprerequisitesMATRIX!AN96=2,DYNAMICprerequisites!AS$2,IF(MASTERprerequisitesMATRIX!AN96=3,DYNAMICprerequisites!AS$1,"")))</f>
        <v/>
      </c>
      <c r="AT99" s="219" t="str">
        <f>IF(MASTERprerequisitesMATRIX!AO96=1,DYNAMICprerequisites!AT$3,IF(MASTERprerequisitesMATRIX!AO96=2,DYNAMICprerequisites!AT$2,IF(MASTERprerequisitesMATRIX!AO96=3,DYNAMICprerequisites!AT$1,"")))</f>
        <v/>
      </c>
      <c r="AU99" s="219" t="str">
        <f>IF(MASTERprerequisitesMATRIX!AP96=1,DYNAMICprerequisites!AU$3,IF(MASTERprerequisitesMATRIX!AP96=2,DYNAMICprerequisites!AU$2,IF(MASTERprerequisitesMATRIX!AP96=3,DYNAMICprerequisites!AU$1,"")))</f>
        <v/>
      </c>
      <c r="AV99" s="219" t="str">
        <f>IF(MASTERprerequisitesMATRIX!AQ96=1,DYNAMICprerequisites!AV$3,IF(MASTERprerequisitesMATRIX!AQ96=2,DYNAMICprerequisites!AV$2,IF(MASTERprerequisitesMATRIX!AQ96=3,DYNAMICprerequisites!AV$1,"")))</f>
        <v/>
      </c>
      <c r="AW99" s="219" t="str">
        <f>IF(MASTERprerequisitesMATRIX!AR96=1,DYNAMICprerequisites!AW$3,IF(MASTERprerequisitesMATRIX!AR96=2,DYNAMICprerequisites!AW$2,IF(MASTERprerequisitesMATRIX!AR96=3,DYNAMICprerequisites!AW$1,"")))</f>
        <v/>
      </c>
      <c r="AX99" s="219" t="str">
        <f>IF(MASTERprerequisitesMATRIX!AS96=1,DYNAMICprerequisites!AX$3,IF(MASTERprerequisitesMATRIX!AS96=2,DYNAMICprerequisites!AX$2,IF(MASTERprerequisitesMATRIX!AS96=3,DYNAMICprerequisites!AX$1,"")))</f>
        <v/>
      </c>
      <c r="AY99" s="219" t="str">
        <f>IF(MASTERprerequisitesMATRIX!AT96=1,DYNAMICprerequisites!AY$3,IF(MASTERprerequisitesMATRIX!AT96=2,DYNAMICprerequisites!AY$2,IF(MASTERprerequisitesMATRIX!AT96=3,DYNAMICprerequisites!AY$1,"")))</f>
        <v/>
      </c>
      <c r="AZ99" s="219" t="str">
        <f>IF(MASTERprerequisitesMATRIX!AU96=1,DYNAMICprerequisites!AZ$3,IF(MASTERprerequisitesMATRIX!AU96=2,DYNAMICprerequisites!AZ$2,IF(MASTERprerequisitesMATRIX!AU96=3,DYNAMICprerequisites!AZ$1,"")))</f>
        <v/>
      </c>
      <c r="BA99" s="219" t="str">
        <f>IF(MASTERprerequisitesMATRIX!AV96=1,DYNAMICprerequisites!BA$3,IF(MASTERprerequisitesMATRIX!AV96=2,DYNAMICprerequisites!BA$2,IF(MASTERprerequisitesMATRIX!AV96=3,DYNAMICprerequisites!BA$1,"")))</f>
        <v/>
      </c>
      <c r="BB99" s="219" t="str">
        <f>IF(MASTERprerequisitesMATRIX!AW96=1,DYNAMICprerequisites!BB$3,IF(MASTERprerequisitesMATRIX!AW96=2,DYNAMICprerequisites!BB$2,IF(MASTERprerequisitesMATRIX!AW96=3,DYNAMICprerequisites!BB$1,"")))</f>
        <v/>
      </c>
      <c r="BC99" s="219" t="str">
        <f>IF(MASTERprerequisitesMATRIX!AX96=1,DYNAMICprerequisites!BC$3,IF(MASTERprerequisitesMATRIX!AX96=2,DYNAMICprerequisites!BC$2,IF(MASTERprerequisitesMATRIX!AX96=3,DYNAMICprerequisites!BC$1,"")))</f>
        <v/>
      </c>
      <c r="BD99" s="219" t="str">
        <f>IF(MASTERprerequisitesMATRIX!AY96=1,DYNAMICprerequisites!BD$3,IF(MASTERprerequisitesMATRIX!AY96=2,DYNAMICprerequisites!BD$2,IF(MASTERprerequisitesMATRIX!AY96=3,DYNAMICprerequisites!BD$1,"")))</f>
        <v/>
      </c>
      <c r="BE99" s="219" t="str">
        <f>IF(MASTERprerequisitesMATRIX!AZ96=1,DYNAMICprerequisites!BE$3,IF(MASTERprerequisitesMATRIX!AZ96=2,DYNAMICprerequisites!BE$2,IF(MASTERprerequisitesMATRIX!AZ96=3,DYNAMICprerequisites!BE$1,"")))</f>
        <v/>
      </c>
      <c r="BF99" s="219" t="str">
        <f>IF(MASTERprerequisitesMATRIX!BA96=1,DYNAMICprerequisites!BF$3,IF(MASTERprerequisitesMATRIX!BA96=2,DYNAMICprerequisites!BF$2,IF(MASTERprerequisitesMATRIX!BA96=3,DYNAMICprerequisites!BF$1,"")))</f>
        <v/>
      </c>
      <c r="BG99" s="219" t="str">
        <f>IF(MASTERprerequisitesMATRIX!BB96=1,DYNAMICprerequisites!BG$3,IF(MASTERprerequisitesMATRIX!BB96=2,DYNAMICprerequisites!BG$2,IF(MASTERprerequisitesMATRIX!BB96=3,DYNAMICprerequisites!BG$1,"")))</f>
        <v/>
      </c>
      <c r="BH99" s="219" t="str">
        <f>IF(MASTERprerequisitesMATRIX!BC96=1,DYNAMICprerequisites!BH$3,IF(MASTERprerequisitesMATRIX!BC96=2,DYNAMICprerequisites!BH$2,IF(MASTERprerequisitesMATRIX!BC96=3,DYNAMICprerequisites!BH$1,"")))</f>
        <v/>
      </c>
      <c r="BI99" s="219" t="str">
        <f>IF(MASTERprerequisitesMATRIX!BD96=1,DYNAMICprerequisites!BI$3,IF(MASTERprerequisitesMATRIX!BD96=2,DYNAMICprerequisites!BI$2,IF(MASTERprerequisitesMATRIX!BD96=3,DYNAMICprerequisites!BI$1,"")))</f>
        <v/>
      </c>
      <c r="BJ99" s="219" t="str">
        <f>IF(MASTERprerequisitesMATRIX!BE96=1,DYNAMICprerequisites!BJ$3,IF(MASTERprerequisitesMATRIX!BE96=2,DYNAMICprerequisites!BJ$2,IF(MASTERprerequisitesMATRIX!BE96=3,DYNAMICprerequisites!BJ$1,"")))</f>
        <v/>
      </c>
      <c r="BK99" s="219" t="str">
        <f>IF(MASTERprerequisitesMATRIX!BF96=1,DYNAMICprerequisites!BK$3,IF(MASTERprerequisitesMATRIX!BF96=2,DYNAMICprerequisites!BK$2,IF(MASTERprerequisitesMATRIX!BF96=3,DYNAMICprerequisites!BK$1,"")))</f>
        <v/>
      </c>
      <c r="BL99" s="219" t="str">
        <f>IF(MASTERprerequisitesMATRIX!BG96=1,DYNAMICprerequisites!BL$3,IF(MASTERprerequisitesMATRIX!BG96=2,DYNAMICprerequisites!BL$2,IF(MASTERprerequisitesMATRIX!BG96=3,DYNAMICprerequisites!BL$1,"")))</f>
        <v/>
      </c>
      <c r="BM99" s="219" t="str">
        <f>IF(MASTERprerequisitesMATRIX!BH96=1,DYNAMICprerequisites!BM$3,IF(MASTERprerequisitesMATRIX!BH96=2,DYNAMICprerequisites!BM$2,IF(MASTERprerequisitesMATRIX!BH96=3,DYNAMICprerequisites!BM$1,"")))</f>
        <v/>
      </c>
      <c r="BN99" s="219" t="str">
        <f>IF(MASTERprerequisitesMATRIX!BI96=1,DYNAMICprerequisites!BN$3,IF(MASTERprerequisitesMATRIX!BI96=2,DYNAMICprerequisites!BN$2,IF(MASTERprerequisitesMATRIX!BI96=3,DYNAMICprerequisites!BN$1,"")))</f>
        <v/>
      </c>
      <c r="BO99" s="219" t="str">
        <f>IF(MASTERprerequisitesMATRIX!BJ96=1,DYNAMICprerequisites!BO$3,IF(MASTERprerequisitesMATRIX!BJ96=2,DYNAMICprerequisites!BO$2,IF(MASTERprerequisitesMATRIX!BJ96=3,DYNAMICprerequisites!BO$1,"")))</f>
        <v/>
      </c>
      <c r="BP99" s="219" t="str">
        <f>IF(MASTERprerequisitesMATRIX!BK96=1,DYNAMICprerequisites!BP$3,IF(MASTERprerequisitesMATRIX!BK96=2,DYNAMICprerequisites!BP$2,IF(MASTERprerequisitesMATRIX!BK96=3,DYNAMICprerequisites!BP$1,"")))</f>
        <v/>
      </c>
      <c r="BQ99" s="219" t="str">
        <f>IF(MASTERprerequisitesMATRIX!BL96=1,DYNAMICprerequisites!BQ$3,IF(MASTERprerequisitesMATRIX!BL96=2,DYNAMICprerequisites!BQ$2,IF(MASTERprerequisitesMATRIX!BL96=3,DYNAMICprerequisites!BQ$1,"")))</f>
        <v/>
      </c>
      <c r="BR99" s="219" t="str">
        <f>IF(MASTERprerequisitesMATRIX!BM96=1,DYNAMICprerequisites!BR$3,IF(MASTERprerequisitesMATRIX!BM96=2,DYNAMICprerequisites!BR$2,IF(MASTERprerequisitesMATRIX!BM96=3,DYNAMICprerequisites!BR$1,"")))</f>
        <v/>
      </c>
      <c r="BS99" s="219" t="str">
        <f>IF(MASTERprerequisitesMATRIX!BN96=1,DYNAMICprerequisites!BS$3,IF(MASTERprerequisitesMATRIX!BN96=2,DYNAMICprerequisites!BS$2,IF(MASTERprerequisitesMATRIX!BN96=3,DYNAMICprerequisites!BS$1,"")))</f>
        <v/>
      </c>
      <c r="BT99" s="219" t="str">
        <f>IF(MASTERprerequisitesMATRIX!BO96=1,DYNAMICprerequisites!BT$3,IF(MASTERprerequisitesMATRIX!BO96=2,DYNAMICprerequisites!BT$2,IF(MASTERprerequisitesMATRIX!BO96=3,DYNAMICprerequisites!BT$1,"")))</f>
        <v/>
      </c>
      <c r="BU99" s="219" t="str">
        <f>IF(MASTERprerequisitesMATRIX!BP96=1,DYNAMICprerequisites!BU$3,IF(MASTERprerequisitesMATRIX!BP96=2,DYNAMICprerequisites!BU$2,IF(MASTERprerequisitesMATRIX!BP96=3,DYNAMICprerequisites!BU$1,"")))</f>
        <v/>
      </c>
      <c r="BV99" s="219" t="str">
        <f>IF(MASTERprerequisitesMATRIX!BQ96=1,DYNAMICprerequisites!BV$3,IF(MASTERprerequisitesMATRIX!BQ96=2,DYNAMICprerequisites!BV$2,IF(MASTERprerequisitesMATRIX!BQ96=3,DYNAMICprerequisites!BV$1,"")))</f>
        <v/>
      </c>
      <c r="BW99" s="219" t="str">
        <f>IF(MASTERprerequisitesMATRIX!BR96=1,DYNAMICprerequisites!BW$3,IF(MASTERprerequisitesMATRIX!BR96=2,DYNAMICprerequisites!BW$2,IF(MASTERprerequisitesMATRIX!BR96=3,DYNAMICprerequisites!BW$1,"")))</f>
        <v/>
      </c>
      <c r="BX99" s="219" t="str">
        <f>IF(MASTERprerequisitesMATRIX!BS96=1,DYNAMICprerequisites!BX$3,IF(MASTERprerequisitesMATRIX!BS96=2,DYNAMICprerequisites!BX$2,IF(MASTERprerequisitesMATRIX!BS96=3,DYNAMICprerequisites!BX$1,"")))</f>
        <v/>
      </c>
      <c r="BY99" s="219" t="str">
        <f>IF(MASTERprerequisitesMATRIX!BT96=1,DYNAMICprerequisites!BY$3,IF(MASTERprerequisitesMATRIX!BT96=2,DYNAMICprerequisites!BY$2,IF(MASTERprerequisitesMATRIX!BT96=3,DYNAMICprerequisites!BY$1,"")))</f>
        <v/>
      </c>
      <c r="BZ99" s="219" t="str">
        <f>IF(MASTERprerequisitesMATRIX!BU96=1,DYNAMICprerequisites!BZ$3,IF(MASTERprerequisitesMATRIX!BU96=2,DYNAMICprerequisites!BZ$2,IF(MASTERprerequisitesMATRIX!BU96=3,DYNAMICprerequisites!BZ$1,"")))</f>
        <v/>
      </c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19"/>
      <c r="DF99" s="219"/>
      <c r="DG99" s="219"/>
      <c r="DH99" s="219"/>
      <c r="DI99" s="219"/>
      <c r="DJ99" s="219"/>
      <c r="DK99" s="219"/>
      <c r="DL99" s="219"/>
      <c r="DM99" s="219"/>
      <c r="DN99" s="219"/>
      <c r="DO99" s="219"/>
      <c r="DP99" s="219"/>
      <c r="DQ99" s="219"/>
      <c r="DR99" s="219"/>
      <c r="DS99" s="219"/>
      <c r="DT99" s="219"/>
      <c r="DU99" s="219"/>
      <c r="DV99" s="219"/>
      <c r="DW99" s="219"/>
      <c r="DX99" s="219"/>
      <c r="DY99" s="219"/>
      <c r="DZ99" s="219"/>
      <c r="EA99" s="219"/>
      <c r="EB99" s="219"/>
      <c r="EC99" s="219"/>
      <c r="ED99" s="219"/>
      <c r="EE99" s="219"/>
      <c r="EF99" s="219"/>
      <c r="EG99" s="219"/>
      <c r="EH99" s="219"/>
      <c r="EI99" s="219"/>
      <c r="EJ99" s="219"/>
      <c r="EK99" s="219"/>
      <c r="EL99" s="219"/>
      <c r="EM99" s="219"/>
      <c r="EN99" s="219"/>
      <c r="EO99" s="219"/>
      <c r="EP99" s="219"/>
      <c r="EQ99" s="219"/>
      <c r="ER99" s="219"/>
      <c r="ES99" s="219"/>
      <c r="ET99" s="219"/>
      <c r="EU99" s="219"/>
      <c r="EV99" s="219"/>
      <c r="EW99" s="219"/>
      <c r="EX99" s="219"/>
      <c r="EY99" s="219"/>
      <c r="EZ99" s="219"/>
      <c r="FA99" s="219"/>
      <c r="FB99" s="219"/>
      <c r="FC99" s="219"/>
      <c r="FD99" s="219"/>
      <c r="FE99" s="219"/>
      <c r="FF99" s="219"/>
      <c r="FG99" s="219"/>
      <c r="FH99" s="219"/>
      <c r="FI99" s="219"/>
      <c r="FJ99" s="219"/>
      <c r="FK99" s="219"/>
      <c r="FL99" s="219"/>
      <c r="FM99" s="219"/>
      <c r="FN99" s="219"/>
      <c r="FO99" s="219"/>
      <c r="FP99" s="219"/>
      <c r="FQ99" s="219"/>
      <c r="FR99" s="219"/>
      <c r="FS99" s="219"/>
      <c r="FT99" s="219"/>
      <c r="FU99" s="219"/>
      <c r="FV99" s="219"/>
      <c r="FW99" s="219"/>
      <c r="FX99" s="219"/>
      <c r="FY99" s="219"/>
      <c r="FZ99" s="219"/>
      <c r="GA99" s="219"/>
      <c r="GB99" s="219"/>
      <c r="GC99" s="219"/>
      <c r="GD99" s="219"/>
      <c r="GE99" s="219"/>
      <c r="GF99" s="219"/>
      <c r="GG99" s="219"/>
      <c r="GH99" s="219"/>
      <c r="GI99" s="219"/>
      <c r="GJ99" s="219"/>
      <c r="GK99" s="219"/>
      <c r="GL99" s="219"/>
      <c r="GM99" s="219"/>
      <c r="GN99" s="219"/>
      <c r="GO99" s="219"/>
      <c r="GP99" s="219"/>
      <c r="GQ99" s="219"/>
      <c r="GR99" s="219"/>
      <c r="GS99" s="219"/>
      <c r="GT99" s="219"/>
      <c r="GU99" s="219"/>
      <c r="GV99" s="219"/>
      <c r="GW99" s="219"/>
      <c r="GX99" s="219"/>
      <c r="GY99" s="219"/>
      <c r="GZ99" s="219"/>
      <c r="HA99" s="219"/>
      <c r="HB99" s="219"/>
      <c r="HC99" s="219"/>
      <c r="HD99" s="219"/>
      <c r="HE99" s="219"/>
      <c r="HF99" s="219"/>
      <c r="HG99" s="219"/>
      <c r="HH99" s="219"/>
      <c r="HI99" s="219"/>
      <c r="HJ99" s="219"/>
      <c r="HK99" s="219"/>
      <c r="HL99" s="219"/>
      <c r="HM99" s="219"/>
      <c r="HN99" s="219"/>
      <c r="HO99" s="219"/>
      <c r="HP99" s="219"/>
      <c r="HQ99" s="219"/>
      <c r="HR99" s="219"/>
      <c r="HS99" s="219"/>
      <c r="HT99" s="219"/>
      <c r="HU99" s="219"/>
      <c r="HV99" s="219"/>
      <c r="HW99" s="219"/>
      <c r="HX99" s="219"/>
      <c r="HY99" s="219"/>
      <c r="HZ99" s="219"/>
      <c r="IA99" s="219"/>
      <c r="IB99" s="219"/>
      <c r="IC99" s="219"/>
      <c r="ID99" s="219"/>
      <c r="IE99" s="219"/>
      <c r="IF99" s="219"/>
      <c r="IG99" s="219"/>
      <c r="IH99" s="219"/>
      <c r="II99" s="219"/>
      <c r="IJ99" s="219"/>
      <c r="IK99" s="219"/>
      <c r="IL99" s="219"/>
      <c r="IM99" s="219"/>
      <c r="IN99" s="219"/>
      <c r="IO99" s="219"/>
      <c r="IP99" s="219"/>
      <c r="IQ99" s="219"/>
      <c r="IR99" s="219"/>
      <c r="IS99" s="219"/>
      <c r="IT99" s="219"/>
      <c r="IU99" s="219"/>
      <c r="IV99" s="219"/>
      <c r="IW99" s="219"/>
      <c r="IX99" s="219"/>
      <c r="IY99" s="219"/>
      <c r="IZ99" s="219"/>
      <c r="JA99" s="219"/>
      <c r="JB99" s="219"/>
      <c r="JC99" s="219"/>
      <c r="JD99" s="219"/>
      <c r="JE99" s="219"/>
      <c r="JF99" s="219"/>
      <c r="JG99" s="219"/>
      <c r="JH99" s="219"/>
      <c r="JI99" s="219"/>
      <c r="JJ99" s="219"/>
      <c r="JK99" s="219"/>
      <c r="JL99" s="219"/>
      <c r="JM99" s="219"/>
      <c r="JN99" s="219"/>
      <c r="JO99" s="219"/>
      <c r="JP99" s="219"/>
      <c r="JQ99" s="219"/>
      <c r="JR99" s="219"/>
      <c r="JS99" s="219"/>
      <c r="JT99" s="219"/>
      <c r="JU99" s="219"/>
      <c r="JV99" s="219"/>
      <c r="JW99" s="219"/>
      <c r="JX99" s="219"/>
      <c r="JY99" s="219"/>
      <c r="JZ99" s="219"/>
      <c r="KA99" s="219"/>
      <c r="KB99" s="219"/>
      <c r="KC99" s="219"/>
      <c r="KD99" s="219"/>
      <c r="KE99" s="219"/>
      <c r="KF99" s="219"/>
      <c r="KG99" s="219"/>
      <c r="KH99" s="219"/>
      <c r="KI99" s="219"/>
      <c r="KJ99" s="219"/>
      <c r="KK99" s="219"/>
      <c r="KL99" s="219"/>
      <c r="KM99" s="219"/>
      <c r="KN99" s="219"/>
      <c r="KO99" s="219"/>
      <c r="KP99" s="219"/>
      <c r="KQ99" s="219"/>
      <c r="KR99" s="219"/>
      <c r="KS99" s="219"/>
      <c r="KT99" s="219"/>
      <c r="KU99" s="219"/>
      <c r="KV99" s="219"/>
      <c r="KW99" s="219"/>
      <c r="KX99" s="219"/>
      <c r="KY99" s="219"/>
      <c r="KZ99" s="219"/>
      <c r="LA99" s="219"/>
      <c r="LB99" s="219"/>
      <c r="LC99" s="219"/>
      <c r="LD99" s="219"/>
      <c r="LE99" s="219"/>
    </row>
    <row r="100" spans="1:317" x14ac:dyDescent="0.25">
      <c r="A100" s="214" t="str">
        <f t="shared" si="13"/>
        <v>MGT 465</v>
      </c>
      <c r="B100" s="214" t="str">
        <f t="shared" si="14"/>
        <v>FA</v>
      </c>
      <c r="C100" s="214" t="str">
        <f t="shared" si="15"/>
        <v>Administration of Nonprofit Organizations</v>
      </c>
      <c r="D100" s="214" t="str">
        <f t="shared" si="16"/>
        <v>None</v>
      </c>
      <c r="E100" s="214" t="str">
        <f t="shared" si="17"/>
        <v/>
      </c>
      <c r="F100" s="211" t="str">
        <f>MASTERprerequisitesMATRIX!A97</f>
        <v>MGT 465</v>
      </c>
      <c r="G100" s="211" t="str">
        <f>MASTERprerequisitesMATRIX!B97</f>
        <v>FA</v>
      </c>
      <c r="H100" s="211" t="str">
        <f>MASTERprerequisitesMATRIX!C97</f>
        <v>Administration of Nonprofit Organizations</v>
      </c>
      <c r="I100" s="211" t="str">
        <f>MASTERprerequisitesMATRIX!D97</f>
        <v>None</v>
      </c>
      <c r="J100" s="218" t="str">
        <f>IF(MASTERprerequisitesMATRIX!E97=1,DYNAMICprerequisites!J$3,IF(MASTERprerequisitesMATRIX!E97=2,DYNAMICprerequisites!J$2,IF(MASTERprerequisitesMATRIX!E97=3,DYNAMICprerequisites!J$1,"")))</f>
        <v/>
      </c>
      <c r="K100" s="219" t="str">
        <f>IF(MASTERprerequisitesMATRIX!F97=1,DYNAMICprerequisites!K$3,IF(MASTERprerequisitesMATRIX!F97=2,DYNAMICprerequisites!K$2,IF(MASTERprerequisitesMATRIX!F97=3,DYNAMICprerequisites!K$1,"")))</f>
        <v/>
      </c>
      <c r="L100" s="219" t="str">
        <f>IF(MASTERprerequisitesMATRIX!G97=1,DYNAMICprerequisites!L$3,IF(MASTERprerequisitesMATRIX!G97=2,DYNAMICprerequisites!L$2,IF(MASTERprerequisitesMATRIX!G97=3,DYNAMICprerequisites!L$1,"")))</f>
        <v/>
      </c>
      <c r="M100" s="219" t="str">
        <f>IF(MASTERprerequisitesMATRIX!H97=1,DYNAMICprerequisites!M$3,IF(MASTERprerequisitesMATRIX!H97=2,DYNAMICprerequisites!M$2,IF(MASTERprerequisitesMATRIX!H97=3,DYNAMICprerequisites!M$1,"")))</f>
        <v/>
      </c>
      <c r="N100" s="219" t="str">
        <f>IF(MASTERprerequisitesMATRIX!I97=1,DYNAMICprerequisites!N$3,IF(MASTERprerequisitesMATRIX!I97=2,DYNAMICprerequisites!N$2,IF(MASTERprerequisitesMATRIX!I97=3,DYNAMICprerequisites!N$1,"")))</f>
        <v/>
      </c>
      <c r="O100" s="219" t="str">
        <f>IF(MASTERprerequisitesMATRIX!J97=1,DYNAMICprerequisites!O$3,IF(MASTERprerequisitesMATRIX!J97=2,DYNAMICprerequisites!O$2,IF(MASTERprerequisitesMATRIX!J97=3,DYNAMICprerequisites!O$1,"")))</f>
        <v/>
      </c>
      <c r="P100" s="219" t="str">
        <f>IF(MASTERprerequisitesMATRIX!K97=1,DYNAMICprerequisites!P$3,IF(MASTERprerequisitesMATRIX!K97=2,DYNAMICprerequisites!P$2,IF(MASTERprerequisitesMATRIX!K97=3,DYNAMICprerequisites!P$1,"")))</f>
        <v/>
      </c>
      <c r="Q100" s="219" t="str">
        <f>IF(MASTERprerequisitesMATRIX!L97=1,DYNAMICprerequisites!Q$3,IF(MASTERprerequisitesMATRIX!L97=2,DYNAMICprerequisites!Q$2,IF(MASTERprerequisitesMATRIX!L97=3,DYNAMICprerequisites!Q$1,"")))</f>
        <v/>
      </c>
      <c r="R100" s="219" t="str">
        <f>IF(MASTERprerequisitesMATRIX!M97=1,DYNAMICprerequisites!R$3,IF(MASTERprerequisitesMATRIX!M97=2,DYNAMICprerequisites!R$2,IF(MASTERprerequisitesMATRIX!M97=3,DYNAMICprerequisites!R$1,"")))</f>
        <v/>
      </c>
      <c r="S100" s="219" t="str">
        <f>IF(MASTERprerequisitesMATRIX!N97=1,DYNAMICprerequisites!S$3,IF(MASTERprerequisitesMATRIX!N97=2,DYNAMICprerequisites!S$2,IF(MASTERprerequisitesMATRIX!N97=3,DYNAMICprerequisites!S$1,"")))</f>
        <v/>
      </c>
      <c r="T100" s="219" t="str">
        <f>IF(MASTERprerequisitesMATRIX!O97=1,DYNAMICprerequisites!T$3,IF(MASTERprerequisitesMATRIX!O97=2,DYNAMICprerequisites!T$2,IF(MASTERprerequisitesMATRIX!O97=3,DYNAMICprerequisites!T$1,"")))</f>
        <v/>
      </c>
      <c r="U100" s="219" t="str">
        <f>IF(MASTERprerequisitesMATRIX!P97=1,DYNAMICprerequisites!U$3,IF(MASTERprerequisitesMATRIX!P97=2,DYNAMICprerequisites!U$2,IF(MASTERprerequisitesMATRIX!P97=3,DYNAMICprerequisites!U$1,"")))</f>
        <v/>
      </c>
      <c r="V100" s="219" t="str">
        <f>IF(MASTERprerequisitesMATRIX!Q97=1,DYNAMICprerequisites!V$3,IF(MASTERprerequisitesMATRIX!Q97=2,DYNAMICprerequisites!V$2,IF(MASTERprerequisitesMATRIX!Q97=3,DYNAMICprerequisites!V$1,"")))</f>
        <v/>
      </c>
      <c r="W100" s="219" t="str">
        <f>IF(MASTERprerequisitesMATRIX!R97=1,DYNAMICprerequisites!W$3,IF(MASTERprerequisitesMATRIX!R97=2,DYNAMICprerequisites!W$2,IF(MASTERprerequisitesMATRIX!R97=3,DYNAMICprerequisites!W$1,"")))</f>
        <v/>
      </c>
      <c r="X100" s="219" t="str">
        <f>IF(MASTERprerequisitesMATRIX!S97=1,DYNAMICprerequisites!X$3,IF(MASTERprerequisitesMATRIX!S97=2,DYNAMICprerequisites!X$2,IF(MASTERprerequisitesMATRIX!S97=3,DYNAMICprerequisites!X$1,"")))</f>
        <v/>
      </c>
      <c r="Y100" s="219" t="str">
        <f>IF(MASTERprerequisitesMATRIX!T97=1,DYNAMICprerequisites!Y$3,IF(MASTERprerequisitesMATRIX!T97=2,DYNAMICprerequisites!Y$2,IF(MASTERprerequisitesMATRIX!T97=3,DYNAMICprerequisites!Y$1,"")))</f>
        <v/>
      </c>
      <c r="Z100" s="219" t="str">
        <f>IF(MASTERprerequisitesMATRIX!U97=1,DYNAMICprerequisites!Z$3,IF(MASTERprerequisitesMATRIX!U97=2,DYNAMICprerequisites!Z$2,IF(MASTERprerequisitesMATRIX!U97=3,DYNAMICprerequisites!Z$1,"")))</f>
        <v/>
      </c>
      <c r="AA100" s="219" t="str">
        <f>IF(MASTERprerequisitesMATRIX!V97=1,DYNAMICprerequisites!AA$3,IF(MASTERprerequisitesMATRIX!V97=2,DYNAMICprerequisites!AA$2,IF(MASTERprerequisitesMATRIX!V97=3,DYNAMICprerequisites!AA$1,"")))</f>
        <v/>
      </c>
      <c r="AB100" s="219" t="str">
        <f>IF(MASTERprerequisitesMATRIX!W97=1,DYNAMICprerequisites!AB$3,IF(MASTERprerequisitesMATRIX!W97=2,DYNAMICprerequisites!AB$2,IF(MASTERprerequisitesMATRIX!W97=3,DYNAMICprerequisites!AB$1,"")))</f>
        <v/>
      </c>
      <c r="AC100" s="219" t="str">
        <f>IF(MASTERprerequisitesMATRIX!X97=1,DYNAMICprerequisites!AC$3,IF(MASTERprerequisitesMATRIX!X97=2,DYNAMICprerequisites!AC$2,IF(MASTERprerequisitesMATRIX!X97=3,DYNAMICprerequisites!AC$1,"")))</f>
        <v/>
      </c>
      <c r="AD100" s="219" t="str">
        <f>IF(MASTERprerequisitesMATRIX!Y97=1,DYNAMICprerequisites!AD$3,IF(MASTERprerequisitesMATRIX!Y97=2,DYNAMICprerequisites!AD$2,IF(MASTERprerequisitesMATRIX!Y97=3,DYNAMICprerequisites!AD$1,"")))</f>
        <v/>
      </c>
      <c r="AE100" s="219" t="str">
        <f>IF(MASTERprerequisitesMATRIX!Z97=1,DYNAMICprerequisites!AE$3,IF(MASTERprerequisitesMATRIX!Z97=2,DYNAMICprerequisites!AE$2,IF(MASTERprerequisitesMATRIX!Z97=3,DYNAMICprerequisites!AE$1,"")))</f>
        <v/>
      </c>
      <c r="AF100" s="219" t="str">
        <f>IF(MASTERprerequisitesMATRIX!AA97=1,DYNAMICprerequisites!AF$3,IF(MASTERprerequisitesMATRIX!AA97=2,DYNAMICprerequisites!AF$2,IF(MASTERprerequisitesMATRIX!AA97=3,DYNAMICprerequisites!AF$1,"")))</f>
        <v/>
      </c>
      <c r="AG100" s="219" t="str">
        <f>IF(MASTERprerequisitesMATRIX!AB97=1,DYNAMICprerequisites!AG$3,IF(MASTERprerequisitesMATRIX!AB97=2,DYNAMICprerequisites!AG$2,IF(MASTERprerequisitesMATRIX!AB97=3,DYNAMICprerequisites!AG$1,"")))</f>
        <v/>
      </c>
      <c r="AH100" s="219" t="str">
        <f>IF(MASTERprerequisitesMATRIX!AC97=1,DYNAMICprerequisites!AH$3,IF(MASTERprerequisitesMATRIX!AC97=2,DYNAMICprerequisites!AH$2,IF(MASTERprerequisitesMATRIX!AC97=3,DYNAMICprerequisites!AH$1,"")))</f>
        <v/>
      </c>
      <c r="AI100" s="219" t="str">
        <f>IF(MASTERprerequisitesMATRIX!AD97=1,DYNAMICprerequisites!AI$3,IF(MASTERprerequisitesMATRIX!AD97=2,DYNAMICprerequisites!AI$2,IF(MASTERprerequisitesMATRIX!AD97=3,DYNAMICprerequisites!AI$1,"")))</f>
        <v/>
      </c>
      <c r="AJ100" s="219" t="str">
        <f>IF(MASTERprerequisitesMATRIX!AE97=1,DYNAMICprerequisites!AJ$3,IF(MASTERprerequisitesMATRIX!AE97=2,DYNAMICprerequisites!AJ$2,IF(MASTERprerequisitesMATRIX!AE97=3,DYNAMICprerequisites!AJ$1,"")))</f>
        <v/>
      </c>
      <c r="AK100" s="219" t="str">
        <f>IF(MASTERprerequisitesMATRIX!AF97=1,DYNAMICprerequisites!AK$3,IF(MASTERprerequisitesMATRIX!AF97=2,DYNAMICprerequisites!AK$2,IF(MASTERprerequisitesMATRIX!AF97=3,DYNAMICprerequisites!AK$1,"")))</f>
        <v/>
      </c>
      <c r="AL100" s="219" t="str">
        <f>IF(MASTERprerequisitesMATRIX!AG97=1,DYNAMICprerequisites!AL$3,IF(MASTERprerequisitesMATRIX!AG97=2,DYNAMICprerequisites!AL$2,IF(MASTERprerequisitesMATRIX!AG97=3,DYNAMICprerequisites!AL$1,"")))</f>
        <v/>
      </c>
      <c r="AM100" s="219" t="str">
        <f>IF(MASTERprerequisitesMATRIX!AH97=1,DYNAMICprerequisites!AM$3,IF(MASTERprerequisitesMATRIX!AH97=2,DYNAMICprerequisites!AM$2,IF(MASTERprerequisitesMATRIX!AH97=3,DYNAMICprerequisites!AM$1,"")))</f>
        <v/>
      </c>
      <c r="AN100" s="219" t="str">
        <f>IF(MASTERprerequisitesMATRIX!AI97=1,DYNAMICprerequisites!AN$3,IF(MASTERprerequisitesMATRIX!AI97=2,DYNAMICprerequisites!AN$2,IF(MASTERprerequisitesMATRIX!AI97=3,DYNAMICprerequisites!AN$1,"")))</f>
        <v/>
      </c>
      <c r="AO100" s="219" t="str">
        <f>IF(MASTERprerequisitesMATRIX!AJ97=1,DYNAMICprerequisites!AO$3,IF(MASTERprerequisitesMATRIX!AJ97=2,DYNAMICprerequisites!AO$2,IF(MASTERprerequisitesMATRIX!AJ97=3,DYNAMICprerequisites!AO$1,"")))</f>
        <v/>
      </c>
      <c r="AP100" s="219" t="str">
        <f>IF(MASTERprerequisitesMATRIX!AK97=1,DYNAMICprerequisites!AP$3,IF(MASTERprerequisitesMATRIX!AK97=2,DYNAMICprerequisites!AP$2,IF(MASTERprerequisitesMATRIX!AK97=3,DYNAMICprerequisites!AP$1,"")))</f>
        <v/>
      </c>
      <c r="AQ100" s="219" t="str">
        <f>IF(MASTERprerequisitesMATRIX!AL97=1,DYNAMICprerequisites!AQ$3,IF(MASTERprerequisitesMATRIX!AL97=2,DYNAMICprerequisites!AQ$2,IF(MASTERprerequisitesMATRIX!AL97=3,DYNAMICprerequisites!AQ$1,"")))</f>
        <v/>
      </c>
      <c r="AR100" s="219" t="str">
        <f>IF(MASTERprerequisitesMATRIX!AM97=1,DYNAMICprerequisites!AR$3,IF(MASTERprerequisitesMATRIX!AM97=2,DYNAMICprerequisites!AR$2,IF(MASTERprerequisitesMATRIX!AM97=3,DYNAMICprerequisites!AR$1,"")))</f>
        <v/>
      </c>
      <c r="AS100" s="219" t="str">
        <f>IF(MASTERprerequisitesMATRIX!AN97=1,DYNAMICprerequisites!AS$3,IF(MASTERprerequisitesMATRIX!AN97=2,DYNAMICprerequisites!AS$2,IF(MASTERprerequisitesMATRIX!AN97=3,DYNAMICprerequisites!AS$1,"")))</f>
        <v/>
      </c>
      <c r="AT100" s="219" t="str">
        <f>IF(MASTERprerequisitesMATRIX!AO97=1,DYNAMICprerequisites!AT$3,IF(MASTERprerequisitesMATRIX!AO97=2,DYNAMICprerequisites!AT$2,IF(MASTERprerequisitesMATRIX!AO97=3,DYNAMICprerequisites!AT$1,"")))</f>
        <v/>
      </c>
      <c r="AU100" s="219" t="str">
        <f>IF(MASTERprerequisitesMATRIX!AP97=1,DYNAMICprerequisites!AU$3,IF(MASTERprerequisitesMATRIX!AP97=2,DYNAMICprerequisites!AU$2,IF(MASTERprerequisitesMATRIX!AP97=3,DYNAMICprerequisites!AU$1,"")))</f>
        <v/>
      </c>
      <c r="AV100" s="219" t="str">
        <f>IF(MASTERprerequisitesMATRIX!AQ97=1,DYNAMICprerequisites!AV$3,IF(MASTERprerequisitesMATRIX!AQ97=2,DYNAMICprerequisites!AV$2,IF(MASTERprerequisitesMATRIX!AQ97=3,DYNAMICprerequisites!AV$1,"")))</f>
        <v/>
      </c>
      <c r="AW100" s="219" t="str">
        <f>IF(MASTERprerequisitesMATRIX!AR97=1,DYNAMICprerequisites!AW$3,IF(MASTERprerequisitesMATRIX!AR97=2,DYNAMICprerequisites!AW$2,IF(MASTERprerequisitesMATRIX!AR97=3,DYNAMICprerequisites!AW$1,"")))</f>
        <v/>
      </c>
      <c r="AX100" s="219" t="str">
        <f>IF(MASTERprerequisitesMATRIX!AS97=1,DYNAMICprerequisites!AX$3,IF(MASTERprerequisitesMATRIX!AS97=2,DYNAMICprerequisites!AX$2,IF(MASTERprerequisitesMATRIX!AS97=3,DYNAMICprerequisites!AX$1,"")))</f>
        <v/>
      </c>
      <c r="AY100" s="219" t="str">
        <f>IF(MASTERprerequisitesMATRIX!AT97=1,DYNAMICprerequisites!AY$3,IF(MASTERprerequisitesMATRIX!AT97=2,DYNAMICprerequisites!AY$2,IF(MASTERprerequisitesMATRIX!AT97=3,DYNAMICprerequisites!AY$1,"")))</f>
        <v/>
      </c>
      <c r="AZ100" s="219" t="str">
        <f>IF(MASTERprerequisitesMATRIX!AU97=1,DYNAMICprerequisites!AZ$3,IF(MASTERprerequisitesMATRIX!AU97=2,DYNAMICprerequisites!AZ$2,IF(MASTERprerequisitesMATRIX!AU97=3,DYNAMICprerequisites!AZ$1,"")))</f>
        <v/>
      </c>
      <c r="BA100" s="219" t="str">
        <f>IF(MASTERprerequisitesMATRIX!AV97=1,DYNAMICprerequisites!BA$3,IF(MASTERprerequisitesMATRIX!AV97=2,DYNAMICprerequisites!BA$2,IF(MASTERprerequisitesMATRIX!AV97=3,DYNAMICprerequisites!BA$1,"")))</f>
        <v/>
      </c>
      <c r="BB100" s="219" t="str">
        <f>IF(MASTERprerequisitesMATRIX!AW97=1,DYNAMICprerequisites!BB$3,IF(MASTERprerequisitesMATRIX!AW97=2,DYNAMICprerequisites!BB$2,IF(MASTERprerequisitesMATRIX!AW97=3,DYNAMICprerequisites!BB$1,"")))</f>
        <v/>
      </c>
      <c r="BC100" s="219" t="str">
        <f>IF(MASTERprerequisitesMATRIX!AX97=1,DYNAMICprerequisites!BC$3,IF(MASTERprerequisitesMATRIX!AX97=2,DYNAMICprerequisites!BC$2,IF(MASTERprerequisitesMATRIX!AX97=3,DYNAMICprerequisites!BC$1,"")))</f>
        <v/>
      </c>
      <c r="BD100" s="219" t="str">
        <f>IF(MASTERprerequisitesMATRIX!AY97=1,DYNAMICprerequisites!BD$3,IF(MASTERprerequisitesMATRIX!AY97=2,DYNAMICprerequisites!BD$2,IF(MASTERprerequisitesMATRIX!AY97=3,DYNAMICprerequisites!BD$1,"")))</f>
        <v/>
      </c>
      <c r="BE100" s="219" t="str">
        <f>IF(MASTERprerequisitesMATRIX!AZ97=1,DYNAMICprerequisites!BE$3,IF(MASTERprerequisitesMATRIX!AZ97=2,DYNAMICprerequisites!BE$2,IF(MASTERprerequisitesMATRIX!AZ97=3,DYNAMICprerequisites!BE$1,"")))</f>
        <v/>
      </c>
      <c r="BF100" s="219" t="str">
        <f>IF(MASTERprerequisitesMATRIX!BA97=1,DYNAMICprerequisites!BF$3,IF(MASTERprerequisitesMATRIX!BA97=2,DYNAMICprerequisites!BF$2,IF(MASTERprerequisitesMATRIX!BA97=3,DYNAMICprerequisites!BF$1,"")))</f>
        <v/>
      </c>
      <c r="BG100" s="219" t="str">
        <f>IF(MASTERprerequisitesMATRIX!BB97=1,DYNAMICprerequisites!BG$3,IF(MASTERprerequisitesMATRIX!BB97=2,DYNAMICprerequisites!BG$2,IF(MASTERprerequisitesMATRIX!BB97=3,DYNAMICprerequisites!BG$1,"")))</f>
        <v/>
      </c>
      <c r="BH100" s="219" t="str">
        <f>IF(MASTERprerequisitesMATRIX!BC97=1,DYNAMICprerequisites!BH$3,IF(MASTERprerequisitesMATRIX!BC97=2,DYNAMICprerequisites!BH$2,IF(MASTERprerequisitesMATRIX!BC97=3,DYNAMICprerequisites!BH$1,"")))</f>
        <v/>
      </c>
      <c r="BI100" s="219" t="str">
        <f>IF(MASTERprerequisitesMATRIX!BD97=1,DYNAMICprerequisites!BI$3,IF(MASTERprerequisitesMATRIX!BD97=2,DYNAMICprerequisites!BI$2,IF(MASTERprerequisitesMATRIX!BD97=3,DYNAMICprerequisites!BI$1,"")))</f>
        <v/>
      </c>
      <c r="BJ100" s="219" t="str">
        <f>IF(MASTERprerequisitesMATRIX!BE97=1,DYNAMICprerequisites!BJ$3,IF(MASTERprerequisitesMATRIX!BE97=2,DYNAMICprerequisites!BJ$2,IF(MASTERprerequisitesMATRIX!BE97=3,DYNAMICprerequisites!BJ$1,"")))</f>
        <v/>
      </c>
      <c r="BK100" s="219" t="str">
        <f>IF(MASTERprerequisitesMATRIX!BF97=1,DYNAMICprerequisites!BK$3,IF(MASTERprerequisitesMATRIX!BF97=2,DYNAMICprerequisites!BK$2,IF(MASTERprerequisitesMATRIX!BF97=3,DYNAMICprerequisites!BK$1,"")))</f>
        <v/>
      </c>
      <c r="BL100" s="219" t="str">
        <f>IF(MASTERprerequisitesMATRIX!BG97=1,DYNAMICprerequisites!BL$3,IF(MASTERprerequisitesMATRIX!BG97=2,DYNAMICprerequisites!BL$2,IF(MASTERprerequisitesMATRIX!BG97=3,DYNAMICprerequisites!BL$1,"")))</f>
        <v/>
      </c>
      <c r="BM100" s="219" t="str">
        <f>IF(MASTERprerequisitesMATRIX!BH97=1,DYNAMICprerequisites!BM$3,IF(MASTERprerequisitesMATRIX!BH97=2,DYNAMICprerequisites!BM$2,IF(MASTERprerequisitesMATRIX!BH97=3,DYNAMICprerequisites!BM$1,"")))</f>
        <v/>
      </c>
      <c r="BN100" s="219" t="str">
        <f>IF(MASTERprerequisitesMATRIX!BI97=1,DYNAMICprerequisites!BN$3,IF(MASTERprerequisitesMATRIX!BI97=2,DYNAMICprerequisites!BN$2,IF(MASTERprerequisitesMATRIX!BI97=3,DYNAMICprerequisites!BN$1,"")))</f>
        <v/>
      </c>
      <c r="BO100" s="219" t="str">
        <f>IF(MASTERprerequisitesMATRIX!BJ97=1,DYNAMICprerequisites!BO$3,IF(MASTERprerequisitesMATRIX!BJ97=2,DYNAMICprerequisites!BO$2,IF(MASTERprerequisitesMATRIX!BJ97=3,DYNAMICprerequisites!BO$1,"")))</f>
        <v/>
      </c>
      <c r="BP100" s="219" t="str">
        <f>IF(MASTERprerequisitesMATRIX!BK97=1,DYNAMICprerequisites!BP$3,IF(MASTERprerequisitesMATRIX!BK97=2,DYNAMICprerequisites!BP$2,IF(MASTERprerequisitesMATRIX!BK97=3,DYNAMICprerequisites!BP$1,"")))</f>
        <v/>
      </c>
      <c r="BQ100" s="219" t="str">
        <f>IF(MASTERprerequisitesMATRIX!BL97=1,DYNAMICprerequisites!BQ$3,IF(MASTERprerequisitesMATRIX!BL97=2,DYNAMICprerequisites!BQ$2,IF(MASTERprerequisitesMATRIX!BL97=3,DYNAMICprerequisites!BQ$1,"")))</f>
        <v/>
      </c>
      <c r="BR100" s="219" t="str">
        <f>IF(MASTERprerequisitesMATRIX!BM97=1,DYNAMICprerequisites!BR$3,IF(MASTERprerequisitesMATRIX!BM97=2,DYNAMICprerequisites!BR$2,IF(MASTERprerequisitesMATRIX!BM97=3,DYNAMICprerequisites!BR$1,"")))</f>
        <v/>
      </c>
      <c r="BS100" s="219" t="str">
        <f>IF(MASTERprerequisitesMATRIX!BN97=1,DYNAMICprerequisites!BS$3,IF(MASTERprerequisitesMATRIX!BN97=2,DYNAMICprerequisites!BS$2,IF(MASTERprerequisitesMATRIX!BN97=3,DYNAMICprerequisites!BS$1,"")))</f>
        <v/>
      </c>
      <c r="BT100" s="219" t="str">
        <f>IF(MASTERprerequisitesMATRIX!BO97=1,DYNAMICprerequisites!BT$3,IF(MASTERprerequisitesMATRIX!BO97=2,DYNAMICprerequisites!BT$2,IF(MASTERprerequisitesMATRIX!BO97=3,DYNAMICprerequisites!BT$1,"")))</f>
        <v/>
      </c>
      <c r="BU100" s="219" t="str">
        <f>IF(MASTERprerequisitesMATRIX!BP97=1,DYNAMICprerequisites!BU$3,IF(MASTERprerequisitesMATRIX!BP97=2,DYNAMICprerequisites!BU$2,IF(MASTERprerequisitesMATRIX!BP97=3,DYNAMICprerequisites!BU$1,"")))</f>
        <v/>
      </c>
      <c r="BV100" s="219" t="str">
        <f>IF(MASTERprerequisitesMATRIX!BQ97=1,DYNAMICprerequisites!BV$3,IF(MASTERprerequisitesMATRIX!BQ97=2,DYNAMICprerequisites!BV$2,IF(MASTERprerequisitesMATRIX!BQ97=3,DYNAMICprerequisites!BV$1,"")))</f>
        <v/>
      </c>
      <c r="BW100" s="219" t="str">
        <f>IF(MASTERprerequisitesMATRIX!BR97=1,DYNAMICprerequisites!BW$3,IF(MASTERprerequisitesMATRIX!BR97=2,DYNAMICprerequisites!BW$2,IF(MASTERprerequisitesMATRIX!BR97=3,DYNAMICprerequisites!BW$1,"")))</f>
        <v/>
      </c>
      <c r="BX100" s="219" t="str">
        <f>IF(MASTERprerequisitesMATRIX!BS97=1,DYNAMICprerequisites!BX$3,IF(MASTERprerequisitesMATRIX!BS97=2,DYNAMICprerequisites!BX$2,IF(MASTERprerequisitesMATRIX!BS97=3,DYNAMICprerequisites!BX$1,"")))</f>
        <v/>
      </c>
      <c r="BY100" s="219" t="str">
        <f>IF(MASTERprerequisitesMATRIX!BT97=1,DYNAMICprerequisites!BY$3,IF(MASTERprerequisitesMATRIX!BT97=2,DYNAMICprerequisites!BY$2,IF(MASTERprerequisitesMATRIX!BT97=3,DYNAMICprerequisites!BY$1,"")))</f>
        <v/>
      </c>
      <c r="BZ100" s="219" t="str">
        <f>IF(MASTERprerequisitesMATRIX!BU97=1,DYNAMICprerequisites!BZ$3,IF(MASTERprerequisitesMATRIX!BU97=2,DYNAMICprerequisites!BZ$2,IF(MASTERprerequisitesMATRIX!BU97=3,DYNAMICprerequisites!BZ$1,"")))</f>
        <v/>
      </c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  <c r="EM100" s="219"/>
      <c r="EN100" s="219"/>
      <c r="EO100" s="219"/>
      <c r="EP100" s="219"/>
      <c r="EQ100" s="219"/>
      <c r="ER100" s="219"/>
      <c r="ES100" s="219"/>
      <c r="ET100" s="219"/>
      <c r="EU100" s="219"/>
      <c r="EV100" s="219"/>
      <c r="EW100" s="219"/>
      <c r="EX100" s="219"/>
      <c r="EY100" s="219"/>
      <c r="EZ100" s="219"/>
      <c r="FA100" s="219"/>
      <c r="FB100" s="219"/>
      <c r="FC100" s="219"/>
      <c r="FD100" s="219"/>
      <c r="FE100" s="219"/>
      <c r="FF100" s="219"/>
      <c r="FG100" s="219"/>
      <c r="FH100" s="219"/>
      <c r="FI100" s="219"/>
      <c r="FJ100" s="219"/>
      <c r="FK100" s="219"/>
      <c r="FL100" s="219"/>
      <c r="FM100" s="219"/>
      <c r="FN100" s="219"/>
      <c r="FO100" s="219"/>
      <c r="FP100" s="219"/>
      <c r="FQ100" s="219"/>
      <c r="FR100" s="219"/>
      <c r="FS100" s="219"/>
      <c r="FT100" s="219"/>
      <c r="FU100" s="219"/>
      <c r="FV100" s="219"/>
      <c r="FW100" s="219"/>
      <c r="FX100" s="219"/>
      <c r="FY100" s="219"/>
      <c r="FZ100" s="219"/>
      <c r="GA100" s="219"/>
      <c r="GB100" s="219"/>
      <c r="GC100" s="219"/>
      <c r="GD100" s="219"/>
      <c r="GE100" s="219"/>
      <c r="GF100" s="219"/>
      <c r="GG100" s="219"/>
      <c r="GH100" s="219"/>
      <c r="GI100" s="219"/>
      <c r="GJ100" s="219"/>
      <c r="GK100" s="219"/>
      <c r="GL100" s="219"/>
      <c r="GM100" s="219"/>
      <c r="GN100" s="219"/>
      <c r="GO100" s="219"/>
      <c r="GP100" s="219"/>
      <c r="GQ100" s="219"/>
      <c r="GR100" s="219"/>
      <c r="GS100" s="219"/>
      <c r="GT100" s="219"/>
      <c r="GU100" s="219"/>
      <c r="GV100" s="219"/>
      <c r="GW100" s="219"/>
      <c r="GX100" s="219"/>
      <c r="GY100" s="219"/>
      <c r="GZ100" s="219"/>
      <c r="HA100" s="219"/>
      <c r="HB100" s="219"/>
      <c r="HC100" s="219"/>
      <c r="HD100" s="219"/>
      <c r="HE100" s="219"/>
      <c r="HF100" s="219"/>
      <c r="HG100" s="219"/>
      <c r="HH100" s="219"/>
      <c r="HI100" s="219"/>
      <c r="HJ100" s="219"/>
      <c r="HK100" s="219"/>
      <c r="HL100" s="219"/>
      <c r="HM100" s="219"/>
      <c r="HN100" s="219"/>
      <c r="HO100" s="219"/>
      <c r="HP100" s="219"/>
      <c r="HQ100" s="219"/>
      <c r="HR100" s="219"/>
      <c r="HS100" s="219"/>
      <c r="HT100" s="219"/>
      <c r="HU100" s="219"/>
      <c r="HV100" s="219"/>
      <c r="HW100" s="219"/>
      <c r="HX100" s="219"/>
      <c r="HY100" s="219"/>
      <c r="HZ100" s="219"/>
      <c r="IA100" s="219"/>
      <c r="IB100" s="219"/>
      <c r="IC100" s="219"/>
      <c r="ID100" s="219"/>
      <c r="IE100" s="219"/>
      <c r="IF100" s="219"/>
      <c r="IG100" s="219"/>
      <c r="IH100" s="219"/>
      <c r="II100" s="219"/>
      <c r="IJ100" s="219"/>
      <c r="IK100" s="219"/>
      <c r="IL100" s="219"/>
      <c r="IM100" s="219"/>
      <c r="IN100" s="219"/>
      <c r="IO100" s="219"/>
      <c r="IP100" s="219"/>
      <c r="IQ100" s="219"/>
      <c r="IR100" s="219"/>
      <c r="IS100" s="219"/>
      <c r="IT100" s="219"/>
      <c r="IU100" s="219"/>
      <c r="IV100" s="219"/>
      <c r="IW100" s="219"/>
      <c r="IX100" s="219"/>
      <c r="IY100" s="219"/>
      <c r="IZ100" s="219"/>
      <c r="JA100" s="219"/>
      <c r="JB100" s="219"/>
      <c r="JC100" s="219"/>
      <c r="JD100" s="219"/>
      <c r="JE100" s="219"/>
      <c r="JF100" s="219"/>
      <c r="JG100" s="219"/>
      <c r="JH100" s="219"/>
      <c r="JI100" s="219"/>
      <c r="JJ100" s="219"/>
      <c r="JK100" s="219"/>
      <c r="JL100" s="219"/>
      <c r="JM100" s="219"/>
      <c r="JN100" s="219"/>
      <c r="JO100" s="219"/>
      <c r="JP100" s="219"/>
      <c r="JQ100" s="219"/>
      <c r="JR100" s="219"/>
      <c r="JS100" s="219"/>
      <c r="JT100" s="219"/>
      <c r="JU100" s="219"/>
      <c r="JV100" s="219"/>
      <c r="JW100" s="219"/>
      <c r="JX100" s="219"/>
      <c r="JY100" s="219"/>
      <c r="JZ100" s="219"/>
      <c r="KA100" s="219"/>
      <c r="KB100" s="219"/>
      <c r="KC100" s="219"/>
      <c r="KD100" s="219"/>
      <c r="KE100" s="219"/>
      <c r="KF100" s="219"/>
      <c r="KG100" s="219"/>
      <c r="KH100" s="219"/>
      <c r="KI100" s="219"/>
      <c r="KJ100" s="219"/>
      <c r="KK100" s="219"/>
      <c r="KL100" s="219"/>
      <c r="KM100" s="219"/>
      <c r="KN100" s="219"/>
      <c r="KO100" s="219"/>
      <c r="KP100" s="219"/>
      <c r="KQ100" s="219"/>
      <c r="KR100" s="219"/>
      <c r="KS100" s="219"/>
      <c r="KT100" s="219"/>
      <c r="KU100" s="219"/>
      <c r="KV100" s="219"/>
      <c r="KW100" s="219"/>
      <c r="KX100" s="219"/>
      <c r="KY100" s="219"/>
      <c r="KZ100" s="219"/>
      <c r="LA100" s="219"/>
      <c r="LB100" s="219"/>
      <c r="LC100" s="219"/>
      <c r="LD100" s="219"/>
      <c r="LE100" s="219"/>
    </row>
    <row r="101" spans="1:317" x14ac:dyDescent="0.25">
      <c r="A101" s="214" t="str">
        <f t="shared" si="13"/>
        <v>MKT 130</v>
      </c>
      <c r="B101" s="214" t="str">
        <f t="shared" si="14"/>
        <v>FA, SP</v>
      </c>
      <c r="C101" s="214" t="str">
        <f t="shared" si="15"/>
        <v>Principles of Marketing</v>
      </c>
      <c r="D101" s="214" t="str">
        <f t="shared" si="16"/>
        <v>None</v>
      </c>
      <c r="E101" s="214" t="str">
        <f t="shared" si="17"/>
        <v/>
      </c>
      <c r="F101" s="211" t="str">
        <f>MASTERprerequisitesMATRIX!A98</f>
        <v>MKT 130</v>
      </c>
      <c r="G101" s="211" t="str">
        <f>MASTERprerequisitesMATRIX!B98</f>
        <v>FA, SP</v>
      </c>
      <c r="H101" s="211" t="str">
        <f>MASTERprerequisitesMATRIX!C98</f>
        <v>Principles of Marketing</v>
      </c>
      <c r="I101" s="211" t="str">
        <f>MASTERprerequisitesMATRIX!D98</f>
        <v>None</v>
      </c>
      <c r="J101" s="218" t="str">
        <f>IF(MASTERprerequisitesMATRIX!E98=1,DYNAMICprerequisites!J$3,IF(MASTERprerequisitesMATRIX!E98=2,DYNAMICprerequisites!J$2,IF(MASTERprerequisitesMATRIX!E98=3,DYNAMICprerequisites!J$1,"")))</f>
        <v/>
      </c>
      <c r="K101" s="219" t="str">
        <f>IF(MASTERprerequisitesMATRIX!F98=1,DYNAMICprerequisites!K$3,IF(MASTERprerequisitesMATRIX!F98=2,DYNAMICprerequisites!K$2,IF(MASTERprerequisitesMATRIX!F98=3,DYNAMICprerequisites!K$1,"")))</f>
        <v/>
      </c>
      <c r="L101" s="219" t="str">
        <f>IF(MASTERprerequisitesMATRIX!G98=1,DYNAMICprerequisites!L$3,IF(MASTERprerequisitesMATRIX!G98=2,DYNAMICprerequisites!L$2,IF(MASTERprerequisitesMATRIX!G98=3,DYNAMICprerequisites!L$1,"")))</f>
        <v/>
      </c>
      <c r="M101" s="219" t="str">
        <f>IF(MASTERprerequisitesMATRIX!H98=1,DYNAMICprerequisites!M$3,IF(MASTERprerequisitesMATRIX!H98=2,DYNAMICprerequisites!M$2,IF(MASTERprerequisitesMATRIX!H98=3,DYNAMICprerequisites!M$1,"")))</f>
        <v/>
      </c>
      <c r="N101" s="219" t="str">
        <f>IF(MASTERprerequisitesMATRIX!I98=1,DYNAMICprerequisites!N$3,IF(MASTERprerequisitesMATRIX!I98=2,DYNAMICprerequisites!N$2,IF(MASTERprerequisitesMATRIX!I98=3,DYNAMICprerequisites!N$1,"")))</f>
        <v/>
      </c>
      <c r="O101" s="219" t="str">
        <f>IF(MASTERprerequisitesMATRIX!J98=1,DYNAMICprerequisites!O$3,IF(MASTERprerequisitesMATRIX!J98=2,DYNAMICprerequisites!O$2,IF(MASTERprerequisitesMATRIX!J98=3,DYNAMICprerequisites!O$1,"")))</f>
        <v/>
      </c>
      <c r="P101" s="219" t="str">
        <f>IF(MASTERprerequisitesMATRIX!K98=1,DYNAMICprerequisites!P$3,IF(MASTERprerequisitesMATRIX!K98=2,DYNAMICprerequisites!P$2,IF(MASTERprerequisitesMATRIX!K98=3,DYNAMICprerequisites!P$1,"")))</f>
        <v/>
      </c>
      <c r="Q101" s="219" t="str">
        <f>IF(MASTERprerequisitesMATRIX!L98=1,DYNAMICprerequisites!Q$3,IF(MASTERprerequisitesMATRIX!L98=2,DYNAMICprerequisites!Q$2,IF(MASTERprerequisitesMATRIX!L98=3,DYNAMICprerequisites!Q$1,"")))</f>
        <v/>
      </c>
      <c r="R101" s="219" t="str">
        <f>IF(MASTERprerequisitesMATRIX!M98=1,DYNAMICprerequisites!R$3,IF(MASTERprerequisitesMATRIX!M98=2,DYNAMICprerequisites!R$2,IF(MASTERprerequisitesMATRIX!M98=3,DYNAMICprerequisites!R$1,"")))</f>
        <v/>
      </c>
      <c r="S101" s="219" t="str">
        <f>IF(MASTERprerequisitesMATRIX!N98=1,DYNAMICprerequisites!S$3,IF(MASTERprerequisitesMATRIX!N98=2,DYNAMICprerequisites!S$2,IF(MASTERprerequisitesMATRIX!N98=3,DYNAMICprerequisites!S$1,"")))</f>
        <v/>
      </c>
      <c r="T101" s="219" t="str">
        <f>IF(MASTERprerequisitesMATRIX!O98=1,DYNAMICprerequisites!T$3,IF(MASTERprerequisitesMATRIX!O98=2,DYNAMICprerequisites!T$2,IF(MASTERprerequisitesMATRIX!O98=3,DYNAMICprerequisites!T$1,"")))</f>
        <v/>
      </c>
      <c r="U101" s="219" t="str">
        <f>IF(MASTERprerequisitesMATRIX!P98=1,DYNAMICprerequisites!U$3,IF(MASTERprerequisitesMATRIX!P98=2,DYNAMICprerequisites!U$2,IF(MASTERprerequisitesMATRIX!P98=3,DYNAMICprerequisites!U$1,"")))</f>
        <v/>
      </c>
      <c r="V101" s="219" t="str">
        <f>IF(MASTERprerequisitesMATRIX!Q98=1,DYNAMICprerequisites!V$3,IF(MASTERprerequisitesMATRIX!Q98=2,DYNAMICprerequisites!V$2,IF(MASTERprerequisitesMATRIX!Q98=3,DYNAMICprerequisites!V$1,"")))</f>
        <v/>
      </c>
      <c r="W101" s="219" t="str">
        <f>IF(MASTERprerequisitesMATRIX!R98=1,DYNAMICprerequisites!W$3,IF(MASTERprerequisitesMATRIX!R98=2,DYNAMICprerequisites!W$2,IF(MASTERprerequisitesMATRIX!R98=3,DYNAMICprerequisites!W$1,"")))</f>
        <v/>
      </c>
      <c r="X101" s="219" t="str">
        <f>IF(MASTERprerequisitesMATRIX!S98=1,DYNAMICprerequisites!X$3,IF(MASTERprerequisitesMATRIX!S98=2,DYNAMICprerequisites!X$2,IF(MASTERprerequisitesMATRIX!S98=3,DYNAMICprerequisites!X$1,"")))</f>
        <v/>
      </c>
      <c r="Y101" s="219" t="str">
        <f>IF(MASTERprerequisitesMATRIX!T98=1,DYNAMICprerequisites!Y$3,IF(MASTERprerequisitesMATRIX!T98=2,DYNAMICprerequisites!Y$2,IF(MASTERprerequisitesMATRIX!T98=3,DYNAMICprerequisites!Y$1,"")))</f>
        <v/>
      </c>
      <c r="Z101" s="219" t="str">
        <f>IF(MASTERprerequisitesMATRIX!U98=1,DYNAMICprerequisites!Z$3,IF(MASTERprerequisitesMATRIX!U98=2,DYNAMICprerequisites!Z$2,IF(MASTERprerequisitesMATRIX!U98=3,DYNAMICprerequisites!Z$1,"")))</f>
        <v/>
      </c>
      <c r="AA101" s="219" t="str">
        <f>IF(MASTERprerequisitesMATRIX!V98=1,DYNAMICprerequisites!AA$3,IF(MASTERprerequisitesMATRIX!V98=2,DYNAMICprerequisites!AA$2,IF(MASTERprerequisitesMATRIX!V98=3,DYNAMICprerequisites!AA$1,"")))</f>
        <v/>
      </c>
      <c r="AB101" s="219" t="str">
        <f>IF(MASTERprerequisitesMATRIX!W98=1,DYNAMICprerequisites!AB$3,IF(MASTERprerequisitesMATRIX!W98=2,DYNAMICprerequisites!AB$2,IF(MASTERprerequisitesMATRIX!W98=3,DYNAMICprerequisites!AB$1,"")))</f>
        <v/>
      </c>
      <c r="AC101" s="219" t="str">
        <f>IF(MASTERprerequisitesMATRIX!X98=1,DYNAMICprerequisites!AC$3,IF(MASTERprerequisitesMATRIX!X98=2,DYNAMICprerequisites!AC$2,IF(MASTERprerequisitesMATRIX!X98=3,DYNAMICprerequisites!AC$1,"")))</f>
        <v/>
      </c>
      <c r="AD101" s="219" t="str">
        <f>IF(MASTERprerequisitesMATRIX!Y98=1,DYNAMICprerequisites!AD$3,IF(MASTERprerequisitesMATRIX!Y98=2,DYNAMICprerequisites!AD$2,IF(MASTERprerequisitesMATRIX!Y98=3,DYNAMICprerequisites!AD$1,"")))</f>
        <v/>
      </c>
      <c r="AE101" s="219" t="str">
        <f>IF(MASTERprerequisitesMATRIX!Z98=1,DYNAMICprerequisites!AE$3,IF(MASTERprerequisitesMATRIX!Z98=2,DYNAMICprerequisites!AE$2,IF(MASTERprerequisitesMATRIX!Z98=3,DYNAMICprerequisites!AE$1,"")))</f>
        <v/>
      </c>
      <c r="AF101" s="219" t="str">
        <f>IF(MASTERprerequisitesMATRIX!AA98=1,DYNAMICprerequisites!AF$3,IF(MASTERprerequisitesMATRIX!AA98=2,DYNAMICprerequisites!AF$2,IF(MASTERprerequisitesMATRIX!AA98=3,DYNAMICprerequisites!AF$1,"")))</f>
        <v/>
      </c>
      <c r="AG101" s="219" t="str">
        <f>IF(MASTERprerequisitesMATRIX!AB98=1,DYNAMICprerequisites!AG$3,IF(MASTERprerequisitesMATRIX!AB98=2,DYNAMICprerequisites!AG$2,IF(MASTERprerequisitesMATRIX!AB98=3,DYNAMICprerequisites!AG$1,"")))</f>
        <v/>
      </c>
      <c r="AH101" s="219" t="str">
        <f>IF(MASTERprerequisitesMATRIX!AC98=1,DYNAMICprerequisites!AH$3,IF(MASTERprerequisitesMATRIX!AC98=2,DYNAMICprerequisites!AH$2,IF(MASTERprerequisitesMATRIX!AC98=3,DYNAMICprerequisites!AH$1,"")))</f>
        <v/>
      </c>
      <c r="AI101" s="219" t="str">
        <f>IF(MASTERprerequisitesMATRIX!AD98=1,DYNAMICprerequisites!AI$3,IF(MASTERprerequisitesMATRIX!AD98=2,DYNAMICprerequisites!AI$2,IF(MASTERprerequisitesMATRIX!AD98=3,DYNAMICprerequisites!AI$1,"")))</f>
        <v/>
      </c>
      <c r="AJ101" s="219" t="str">
        <f>IF(MASTERprerequisitesMATRIX!AE98=1,DYNAMICprerequisites!AJ$3,IF(MASTERprerequisitesMATRIX!AE98=2,DYNAMICprerequisites!AJ$2,IF(MASTERprerequisitesMATRIX!AE98=3,DYNAMICprerequisites!AJ$1,"")))</f>
        <v/>
      </c>
      <c r="AK101" s="219" t="str">
        <f>IF(MASTERprerequisitesMATRIX!AF98=1,DYNAMICprerequisites!AK$3,IF(MASTERprerequisitesMATRIX!AF98=2,DYNAMICprerequisites!AK$2,IF(MASTERprerequisitesMATRIX!AF98=3,DYNAMICprerequisites!AK$1,"")))</f>
        <v/>
      </c>
      <c r="AL101" s="219" t="str">
        <f>IF(MASTERprerequisitesMATRIX!AG98=1,DYNAMICprerequisites!AL$3,IF(MASTERprerequisitesMATRIX!AG98=2,DYNAMICprerequisites!AL$2,IF(MASTERprerequisitesMATRIX!AG98=3,DYNAMICprerequisites!AL$1,"")))</f>
        <v/>
      </c>
      <c r="AM101" s="219" t="str">
        <f>IF(MASTERprerequisitesMATRIX!AH98=1,DYNAMICprerequisites!AM$3,IF(MASTERprerequisitesMATRIX!AH98=2,DYNAMICprerequisites!AM$2,IF(MASTERprerequisitesMATRIX!AH98=3,DYNAMICprerequisites!AM$1,"")))</f>
        <v/>
      </c>
      <c r="AN101" s="219" t="str">
        <f>IF(MASTERprerequisitesMATRIX!AI98=1,DYNAMICprerequisites!AN$3,IF(MASTERprerequisitesMATRIX!AI98=2,DYNAMICprerequisites!AN$2,IF(MASTERprerequisitesMATRIX!AI98=3,DYNAMICprerequisites!AN$1,"")))</f>
        <v/>
      </c>
      <c r="AO101" s="219" t="str">
        <f>IF(MASTERprerequisitesMATRIX!AJ98=1,DYNAMICprerequisites!AO$3,IF(MASTERprerequisitesMATRIX!AJ98=2,DYNAMICprerequisites!AO$2,IF(MASTERprerequisitesMATRIX!AJ98=3,DYNAMICprerequisites!AO$1,"")))</f>
        <v/>
      </c>
      <c r="AP101" s="219" t="str">
        <f>IF(MASTERprerequisitesMATRIX!AK98=1,DYNAMICprerequisites!AP$3,IF(MASTERprerequisitesMATRIX!AK98=2,DYNAMICprerequisites!AP$2,IF(MASTERprerequisitesMATRIX!AK98=3,DYNAMICprerequisites!AP$1,"")))</f>
        <v/>
      </c>
      <c r="AQ101" s="219" t="str">
        <f>IF(MASTERprerequisitesMATRIX!AL98=1,DYNAMICprerequisites!AQ$3,IF(MASTERprerequisitesMATRIX!AL98=2,DYNAMICprerequisites!AQ$2,IF(MASTERprerequisitesMATRIX!AL98=3,DYNAMICprerequisites!AQ$1,"")))</f>
        <v/>
      </c>
      <c r="AR101" s="219" t="str">
        <f>IF(MASTERprerequisitesMATRIX!AM98=1,DYNAMICprerequisites!AR$3,IF(MASTERprerequisitesMATRIX!AM98=2,DYNAMICprerequisites!AR$2,IF(MASTERprerequisitesMATRIX!AM98=3,DYNAMICprerequisites!AR$1,"")))</f>
        <v/>
      </c>
      <c r="AS101" s="219" t="str">
        <f>IF(MASTERprerequisitesMATRIX!AN98=1,DYNAMICprerequisites!AS$3,IF(MASTERprerequisitesMATRIX!AN98=2,DYNAMICprerequisites!AS$2,IF(MASTERprerequisitesMATRIX!AN98=3,DYNAMICprerequisites!AS$1,"")))</f>
        <v/>
      </c>
      <c r="AT101" s="219" t="str">
        <f>IF(MASTERprerequisitesMATRIX!AO98=1,DYNAMICprerequisites!AT$3,IF(MASTERprerequisitesMATRIX!AO98=2,DYNAMICprerequisites!AT$2,IF(MASTERprerequisitesMATRIX!AO98=3,DYNAMICprerequisites!AT$1,"")))</f>
        <v/>
      </c>
      <c r="AU101" s="219" t="str">
        <f>IF(MASTERprerequisitesMATRIX!AP98=1,DYNAMICprerequisites!AU$3,IF(MASTERprerequisitesMATRIX!AP98=2,DYNAMICprerequisites!AU$2,IF(MASTERprerequisitesMATRIX!AP98=3,DYNAMICprerequisites!AU$1,"")))</f>
        <v/>
      </c>
      <c r="AV101" s="219" t="str">
        <f>IF(MASTERprerequisitesMATRIX!AQ98=1,DYNAMICprerequisites!AV$3,IF(MASTERprerequisitesMATRIX!AQ98=2,DYNAMICprerequisites!AV$2,IF(MASTERprerequisitesMATRIX!AQ98=3,DYNAMICprerequisites!AV$1,"")))</f>
        <v/>
      </c>
      <c r="AW101" s="219" t="str">
        <f>IF(MASTERprerequisitesMATRIX!AR98=1,DYNAMICprerequisites!AW$3,IF(MASTERprerequisitesMATRIX!AR98=2,DYNAMICprerequisites!AW$2,IF(MASTERprerequisitesMATRIX!AR98=3,DYNAMICprerequisites!AW$1,"")))</f>
        <v/>
      </c>
      <c r="AX101" s="219" t="str">
        <f>IF(MASTERprerequisitesMATRIX!AS98=1,DYNAMICprerequisites!AX$3,IF(MASTERprerequisitesMATRIX!AS98=2,DYNAMICprerequisites!AX$2,IF(MASTERprerequisitesMATRIX!AS98=3,DYNAMICprerequisites!AX$1,"")))</f>
        <v/>
      </c>
      <c r="AY101" s="219" t="str">
        <f>IF(MASTERprerequisitesMATRIX!AT98=1,DYNAMICprerequisites!AY$3,IF(MASTERprerequisitesMATRIX!AT98=2,DYNAMICprerequisites!AY$2,IF(MASTERprerequisitesMATRIX!AT98=3,DYNAMICprerequisites!AY$1,"")))</f>
        <v/>
      </c>
      <c r="AZ101" s="219" t="str">
        <f>IF(MASTERprerequisitesMATRIX!AU98=1,DYNAMICprerequisites!AZ$3,IF(MASTERprerequisitesMATRIX!AU98=2,DYNAMICprerequisites!AZ$2,IF(MASTERprerequisitesMATRIX!AU98=3,DYNAMICprerequisites!AZ$1,"")))</f>
        <v/>
      </c>
      <c r="BA101" s="219" t="str">
        <f>IF(MASTERprerequisitesMATRIX!AV98=1,DYNAMICprerequisites!BA$3,IF(MASTERprerequisitesMATRIX!AV98=2,DYNAMICprerequisites!BA$2,IF(MASTERprerequisitesMATRIX!AV98=3,DYNAMICprerequisites!BA$1,"")))</f>
        <v/>
      </c>
      <c r="BB101" s="219" t="str">
        <f>IF(MASTERprerequisitesMATRIX!AW98=1,DYNAMICprerequisites!BB$3,IF(MASTERprerequisitesMATRIX!AW98=2,DYNAMICprerequisites!BB$2,IF(MASTERprerequisitesMATRIX!AW98=3,DYNAMICprerequisites!BB$1,"")))</f>
        <v/>
      </c>
      <c r="BC101" s="219" t="str">
        <f>IF(MASTERprerequisitesMATRIX!AX98=1,DYNAMICprerequisites!BC$3,IF(MASTERprerequisitesMATRIX!AX98=2,DYNAMICprerequisites!BC$2,IF(MASTERprerequisitesMATRIX!AX98=3,DYNAMICprerequisites!BC$1,"")))</f>
        <v/>
      </c>
      <c r="BD101" s="219" t="str">
        <f>IF(MASTERprerequisitesMATRIX!AY98=1,DYNAMICprerequisites!BD$3,IF(MASTERprerequisitesMATRIX!AY98=2,DYNAMICprerequisites!BD$2,IF(MASTERprerequisitesMATRIX!AY98=3,DYNAMICprerequisites!BD$1,"")))</f>
        <v/>
      </c>
      <c r="BE101" s="219" t="str">
        <f>IF(MASTERprerequisitesMATRIX!AZ98=1,DYNAMICprerequisites!BE$3,IF(MASTERprerequisitesMATRIX!AZ98=2,DYNAMICprerequisites!BE$2,IF(MASTERprerequisitesMATRIX!AZ98=3,DYNAMICprerequisites!BE$1,"")))</f>
        <v/>
      </c>
      <c r="BF101" s="219" t="str">
        <f>IF(MASTERprerequisitesMATRIX!BA98=1,DYNAMICprerequisites!BF$3,IF(MASTERprerequisitesMATRIX!BA98=2,DYNAMICprerequisites!BF$2,IF(MASTERprerequisitesMATRIX!BA98=3,DYNAMICprerequisites!BF$1,"")))</f>
        <v/>
      </c>
      <c r="BG101" s="219" t="str">
        <f>IF(MASTERprerequisitesMATRIX!BB98=1,DYNAMICprerequisites!BG$3,IF(MASTERprerequisitesMATRIX!BB98=2,DYNAMICprerequisites!BG$2,IF(MASTERprerequisitesMATRIX!BB98=3,DYNAMICprerequisites!BG$1,"")))</f>
        <v/>
      </c>
      <c r="BH101" s="219" t="str">
        <f>IF(MASTERprerequisitesMATRIX!BC98=1,DYNAMICprerequisites!BH$3,IF(MASTERprerequisitesMATRIX!BC98=2,DYNAMICprerequisites!BH$2,IF(MASTERprerequisitesMATRIX!BC98=3,DYNAMICprerequisites!BH$1,"")))</f>
        <v/>
      </c>
      <c r="BI101" s="219" t="str">
        <f>IF(MASTERprerequisitesMATRIX!BD98=1,DYNAMICprerequisites!BI$3,IF(MASTERprerequisitesMATRIX!BD98=2,DYNAMICprerequisites!BI$2,IF(MASTERprerequisitesMATRIX!BD98=3,DYNAMICprerequisites!BI$1,"")))</f>
        <v/>
      </c>
      <c r="BJ101" s="219" t="str">
        <f>IF(MASTERprerequisitesMATRIX!BE98=1,DYNAMICprerequisites!BJ$3,IF(MASTERprerequisitesMATRIX!BE98=2,DYNAMICprerequisites!BJ$2,IF(MASTERprerequisitesMATRIX!BE98=3,DYNAMICprerequisites!BJ$1,"")))</f>
        <v/>
      </c>
      <c r="BK101" s="219" t="str">
        <f>IF(MASTERprerequisitesMATRIX!BF98=1,DYNAMICprerequisites!BK$3,IF(MASTERprerequisitesMATRIX!BF98=2,DYNAMICprerequisites!BK$2,IF(MASTERprerequisitesMATRIX!BF98=3,DYNAMICprerequisites!BK$1,"")))</f>
        <v/>
      </c>
      <c r="BL101" s="219" t="str">
        <f>IF(MASTERprerequisitesMATRIX!BG98=1,DYNAMICprerequisites!BL$3,IF(MASTERprerequisitesMATRIX!BG98=2,DYNAMICprerequisites!BL$2,IF(MASTERprerequisitesMATRIX!BG98=3,DYNAMICprerequisites!BL$1,"")))</f>
        <v/>
      </c>
      <c r="BM101" s="219" t="str">
        <f>IF(MASTERprerequisitesMATRIX!BH98=1,DYNAMICprerequisites!BM$3,IF(MASTERprerequisitesMATRIX!BH98=2,DYNAMICprerequisites!BM$2,IF(MASTERprerequisitesMATRIX!BH98=3,DYNAMICprerequisites!BM$1,"")))</f>
        <v/>
      </c>
      <c r="BN101" s="219" t="str">
        <f>IF(MASTERprerequisitesMATRIX!BI98=1,DYNAMICprerequisites!BN$3,IF(MASTERprerequisitesMATRIX!BI98=2,DYNAMICprerequisites!BN$2,IF(MASTERprerequisitesMATRIX!BI98=3,DYNAMICprerequisites!BN$1,"")))</f>
        <v/>
      </c>
      <c r="BO101" s="219" t="str">
        <f>IF(MASTERprerequisitesMATRIX!BJ98=1,DYNAMICprerequisites!BO$3,IF(MASTERprerequisitesMATRIX!BJ98=2,DYNAMICprerequisites!BO$2,IF(MASTERprerequisitesMATRIX!BJ98=3,DYNAMICprerequisites!BO$1,"")))</f>
        <v/>
      </c>
      <c r="BP101" s="219" t="str">
        <f>IF(MASTERprerequisitesMATRIX!BK98=1,DYNAMICprerequisites!BP$3,IF(MASTERprerequisitesMATRIX!BK98=2,DYNAMICprerequisites!BP$2,IF(MASTERprerequisitesMATRIX!BK98=3,DYNAMICprerequisites!BP$1,"")))</f>
        <v/>
      </c>
      <c r="BQ101" s="219" t="str">
        <f>IF(MASTERprerequisitesMATRIX!BL98=1,DYNAMICprerequisites!BQ$3,IF(MASTERprerequisitesMATRIX!BL98=2,DYNAMICprerequisites!BQ$2,IF(MASTERprerequisitesMATRIX!BL98=3,DYNAMICprerequisites!BQ$1,"")))</f>
        <v/>
      </c>
      <c r="BR101" s="219" t="str">
        <f>IF(MASTERprerequisitesMATRIX!BM98=1,DYNAMICprerequisites!BR$3,IF(MASTERprerequisitesMATRIX!BM98=2,DYNAMICprerequisites!BR$2,IF(MASTERprerequisitesMATRIX!BM98=3,DYNAMICprerequisites!BR$1,"")))</f>
        <v/>
      </c>
      <c r="BS101" s="219" t="str">
        <f>IF(MASTERprerequisitesMATRIX!BN98=1,DYNAMICprerequisites!BS$3,IF(MASTERprerequisitesMATRIX!BN98=2,DYNAMICprerequisites!BS$2,IF(MASTERprerequisitesMATRIX!BN98=3,DYNAMICprerequisites!BS$1,"")))</f>
        <v/>
      </c>
      <c r="BT101" s="219" t="str">
        <f>IF(MASTERprerequisitesMATRIX!BO98=1,DYNAMICprerequisites!BT$3,IF(MASTERprerequisitesMATRIX!BO98=2,DYNAMICprerequisites!BT$2,IF(MASTERprerequisitesMATRIX!BO98=3,DYNAMICprerequisites!BT$1,"")))</f>
        <v/>
      </c>
      <c r="BU101" s="219" t="str">
        <f>IF(MASTERprerequisitesMATRIX!BP98=1,DYNAMICprerequisites!BU$3,IF(MASTERprerequisitesMATRIX!BP98=2,DYNAMICprerequisites!BU$2,IF(MASTERprerequisitesMATRIX!BP98=3,DYNAMICprerequisites!BU$1,"")))</f>
        <v/>
      </c>
      <c r="BV101" s="219" t="str">
        <f>IF(MASTERprerequisitesMATRIX!BQ98=1,DYNAMICprerequisites!BV$3,IF(MASTERprerequisitesMATRIX!BQ98=2,DYNAMICprerequisites!BV$2,IF(MASTERprerequisitesMATRIX!BQ98=3,DYNAMICprerequisites!BV$1,"")))</f>
        <v/>
      </c>
      <c r="BW101" s="219" t="str">
        <f>IF(MASTERprerequisitesMATRIX!BR98=1,DYNAMICprerequisites!BW$3,IF(MASTERprerequisitesMATRIX!BR98=2,DYNAMICprerequisites!BW$2,IF(MASTERprerequisitesMATRIX!BR98=3,DYNAMICprerequisites!BW$1,"")))</f>
        <v/>
      </c>
      <c r="BX101" s="219" t="str">
        <f>IF(MASTERprerequisitesMATRIX!BS98=1,DYNAMICprerequisites!BX$3,IF(MASTERprerequisitesMATRIX!BS98=2,DYNAMICprerequisites!BX$2,IF(MASTERprerequisitesMATRIX!BS98=3,DYNAMICprerequisites!BX$1,"")))</f>
        <v/>
      </c>
      <c r="BY101" s="219" t="str">
        <f>IF(MASTERprerequisitesMATRIX!BT98=1,DYNAMICprerequisites!BY$3,IF(MASTERprerequisitesMATRIX!BT98=2,DYNAMICprerequisites!BY$2,IF(MASTERprerequisitesMATRIX!BT98=3,DYNAMICprerequisites!BY$1,"")))</f>
        <v/>
      </c>
      <c r="BZ101" s="219" t="str">
        <f>IF(MASTERprerequisitesMATRIX!BU98=1,DYNAMICprerequisites!BZ$3,IF(MASTERprerequisitesMATRIX!BU98=2,DYNAMICprerequisites!BZ$2,IF(MASTERprerequisitesMATRIX!BU98=3,DYNAMICprerequisites!BZ$1,"")))</f>
        <v/>
      </c>
      <c r="CA101" s="219"/>
      <c r="CB101" s="219"/>
      <c r="CC101" s="219"/>
      <c r="CD101" s="219"/>
      <c r="CE101" s="219"/>
      <c r="CF101" s="219"/>
      <c r="CG101" s="219"/>
      <c r="CH101" s="219"/>
      <c r="CI101" s="219"/>
      <c r="CJ101" s="219"/>
      <c r="CK101" s="219"/>
      <c r="CL101" s="219"/>
      <c r="CM101" s="219"/>
      <c r="CN101" s="219"/>
      <c r="CO101" s="219"/>
      <c r="CP101" s="219"/>
      <c r="CQ101" s="219"/>
      <c r="CR101" s="219"/>
      <c r="CS101" s="219"/>
      <c r="CT101" s="219"/>
      <c r="CU101" s="219"/>
      <c r="CV101" s="219"/>
      <c r="CW101" s="219"/>
      <c r="CX101" s="219"/>
      <c r="CY101" s="219"/>
      <c r="CZ101" s="219"/>
      <c r="DA101" s="219"/>
      <c r="DB101" s="219"/>
      <c r="DC101" s="219"/>
      <c r="DD101" s="219"/>
      <c r="DE101" s="219"/>
      <c r="DF101" s="219"/>
      <c r="DG101" s="219"/>
      <c r="DH101" s="219"/>
      <c r="DI101" s="219"/>
      <c r="DJ101" s="219"/>
      <c r="DK101" s="219"/>
      <c r="DL101" s="219"/>
      <c r="DM101" s="219"/>
      <c r="DN101" s="219"/>
      <c r="DO101" s="219"/>
      <c r="DP101" s="219"/>
      <c r="DQ101" s="219"/>
      <c r="DR101" s="219"/>
      <c r="DS101" s="219"/>
      <c r="DT101" s="219"/>
      <c r="DU101" s="219"/>
      <c r="DV101" s="219"/>
      <c r="DW101" s="219"/>
      <c r="DX101" s="219"/>
      <c r="DY101" s="219"/>
      <c r="DZ101" s="219"/>
      <c r="EA101" s="219"/>
      <c r="EB101" s="219"/>
      <c r="EC101" s="219"/>
      <c r="ED101" s="219"/>
      <c r="EE101" s="219"/>
      <c r="EF101" s="219"/>
      <c r="EG101" s="219"/>
      <c r="EH101" s="219"/>
      <c r="EI101" s="219"/>
      <c r="EJ101" s="219"/>
      <c r="EK101" s="219"/>
      <c r="EL101" s="219"/>
      <c r="EM101" s="219"/>
      <c r="EN101" s="219"/>
      <c r="EO101" s="219"/>
      <c r="EP101" s="219"/>
      <c r="EQ101" s="219"/>
      <c r="ER101" s="219"/>
      <c r="ES101" s="219"/>
      <c r="ET101" s="219"/>
      <c r="EU101" s="219"/>
      <c r="EV101" s="219"/>
      <c r="EW101" s="219"/>
      <c r="EX101" s="219"/>
      <c r="EY101" s="219"/>
      <c r="EZ101" s="219"/>
      <c r="FA101" s="219"/>
      <c r="FB101" s="219"/>
      <c r="FC101" s="219"/>
      <c r="FD101" s="219"/>
      <c r="FE101" s="219"/>
      <c r="FF101" s="219"/>
      <c r="FG101" s="219"/>
      <c r="FH101" s="219"/>
      <c r="FI101" s="219"/>
      <c r="FJ101" s="219"/>
      <c r="FK101" s="219"/>
      <c r="FL101" s="219"/>
      <c r="FM101" s="219"/>
      <c r="FN101" s="219"/>
      <c r="FO101" s="219"/>
      <c r="FP101" s="219"/>
      <c r="FQ101" s="219"/>
      <c r="FR101" s="219"/>
      <c r="FS101" s="219"/>
      <c r="FT101" s="219"/>
      <c r="FU101" s="219"/>
      <c r="FV101" s="219"/>
      <c r="FW101" s="219"/>
      <c r="FX101" s="219"/>
      <c r="FY101" s="219"/>
      <c r="FZ101" s="219"/>
      <c r="GA101" s="219"/>
      <c r="GB101" s="219"/>
      <c r="GC101" s="219"/>
      <c r="GD101" s="219"/>
      <c r="GE101" s="219"/>
      <c r="GF101" s="219"/>
      <c r="GG101" s="219"/>
      <c r="GH101" s="219"/>
      <c r="GI101" s="219"/>
      <c r="GJ101" s="219"/>
      <c r="GK101" s="219"/>
      <c r="GL101" s="219"/>
      <c r="GM101" s="219"/>
      <c r="GN101" s="219"/>
      <c r="GO101" s="219"/>
      <c r="GP101" s="219"/>
      <c r="GQ101" s="219"/>
      <c r="GR101" s="219"/>
      <c r="GS101" s="219"/>
      <c r="GT101" s="219"/>
      <c r="GU101" s="219"/>
      <c r="GV101" s="219"/>
      <c r="GW101" s="219"/>
      <c r="GX101" s="219"/>
      <c r="GY101" s="219"/>
      <c r="GZ101" s="219"/>
      <c r="HA101" s="219"/>
      <c r="HB101" s="219"/>
      <c r="HC101" s="219"/>
      <c r="HD101" s="219"/>
      <c r="HE101" s="219"/>
      <c r="HF101" s="219"/>
      <c r="HG101" s="219"/>
      <c r="HH101" s="219"/>
      <c r="HI101" s="219"/>
      <c r="HJ101" s="219"/>
      <c r="HK101" s="219"/>
      <c r="HL101" s="219"/>
      <c r="HM101" s="219"/>
      <c r="HN101" s="219"/>
      <c r="HO101" s="219"/>
      <c r="HP101" s="219"/>
      <c r="HQ101" s="219"/>
      <c r="HR101" s="219"/>
      <c r="HS101" s="219"/>
      <c r="HT101" s="219"/>
      <c r="HU101" s="219"/>
      <c r="HV101" s="219"/>
      <c r="HW101" s="219"/>
      <c r="HX101" s="219"/>
      <c r="HY101" s="219"/>
      <c r="HZ101" s="219"/>
      <c r="IA101" s="219"/>
      <c r="IB101" s="219"/>
      <c r="IC101" s="219"/>
      <c r="ID101" s="219"/>
      <c r="IE101" s="219"/>
      <c r="IF101" s="219"/>
      <c r="IG101" s="219"/>
      <c r="IH101" s="219"/>
      <c r="II101" s="219"/>
      <c r="IJ101" s="219"/>
      <c r="IK101" s="219"/>
      <c r="IL101" s="219"/>
      <c r="IM101" s="219"/>
      <c r="IN101" s="219"/>
      <c r="IO101" s="219"/>
      <c r="IP101" s="219"/>
      <c r="IQ101" s="219"/>
      <c r="IR101" s="219"/>
      <c r="IS101" s="219"/>
      <c r="IT101" s="219"/>
      <c r="IU101" s="219"/>
      <c r="IV101" s="219"/>
      <c r="IW101" s="219"/>
      <c r="IX101" s="219"/>
      <c r="IY101" s="219"/>
      <c r="IZ101" s="219"/>
      <c r="JA101" s="219"/>
      <c r="JB101" s="219"/>
      <c r="JC101" s="219"/>
      <c r="JD101" s="219"/>
      <c r="JE101" s="219"/>
      <c r="JF101" s="219"/>
      <c r="JG101" s="219"/>
      <c r="JH101" s="219"/>
      <c r="JI101" s="219"/>
      <c r="JJ101" s="219"/>
      <c r="JK101" s="219"/>
      <c r="JL101" s="219"/>
      <c r="JM101" s="219"/>
      <c r="JN101" s="219"/>
      <c r="JO101" s="219"/>
      <c r="JP101" s="219"/>
      <c r="JQ101" s="219"/>
      <c r="JR101" s="219"/>
      <c r="JS101" s="219"/>
      <c r="JT101" s="219"/>
      <c r="JU101" s="219"/>
      <c r="JV101" s="219"/>
      <c r="JW101" s="219"/>
      <c r="JX101" s="219"/>
      <c r="JY101" s="219"/>
      <c r="JZ101" s="219"/>
      <c r="KA101" s="219"/>
      <c r="KB101" s="219"/>
      <c r="KC101" s="219"/>
      <c r="KD101" s="219"/>
      <c r="KE101" s="219"/>
      <c r="KF101" s="219"/>
      <c r="KG101" s="219"/>
      <c r="KH101" s="219"/>
      <c r="KI101" s="219"/>
      <c r="KJ101" s="219"/>
      <c r="KK101" s="219"/>
      <c r="KL101" s="219"/>
      <c r="KM101" s="219"/>
      <c r="KN101" s="219"/>
      <c r="KO101" s="219"/>
      <c r="KP101" s="219"/>
      <c r="KQ101" s="219"/>
      <c r="KR101" s="219"/>
      <c r="KS101" s="219"/>
      <c r="KT101" s="219"/>
      <c r="KU101" s="219"/>
      <c r="KV101" s="219"/>
      <c r="KW101" s="219"/>
      <c r="KX101" s="219"/>
      <c r="KY101" s="219"/>
      <c r="KZ101" s="219"/>
      <c r="LA101" s="219"/>
      <c r="LB101" s="219"/>
      <c r="LC101" s="219"/>
      <c r="LD101" s="219"/>
      <c r="LE101" s="219"/>
    </row>
    <row r="102" spans="1:317" x14ac:dyDescent="0.25">
      <c r="A102" s="214" t="str">
        <f t="shared" si="13"/>
        <v>MKT 333</v>
      </c>
      <c r="B102" s="214" t="str">
        <f t="shared" si="14"/>
        <v>SP</v>
      </c>
      <c r="C102" s="214" t="str">
        <f t="shared" si="15"/>
        <v>Consumer Behavior</v>
      </c>
      <c r="D102" s="214" t="str">
        <f t="shared" si="16"/>
        <v>MKT 130</v>
      </c>
      <c r="E102" s="214" t="str">
        <f t="shared" ca="1" si="17"/>
        <v>MKT 130</v>
      </c>
      <c r="F102" s="211" t="str">
        <f>MASTERprerequisitesMATRIX!A99</f>
        <v>MKT 333</v>
      </c>
      <c r="G102" s="211" t="str">
        <f>MASTERprerequisitesMATRIX!B99</f>
        <v>SP</v>
      </c>
      <c r="H102" s="211" t="str">
        <f>MASTERprerequisitesMATRIX!C99</f>
        <v>Consumer Behavior</v>
      </c>
      <c r="I102" s="211" t="str">
        <f>MASTERprerequisitesMATRIX!D99</f>
        <v>MKT 130</v>
      </c>
      <c r="J102" s="218" t="str">
        <f>IF(MASTERprerequisitesMATRIX!E99=1,DYNAMICprerequisites!J$3,IF(MASTERprerequisitesMATRIX!E99=2,DYNAMICprerequisites!J$2,IF(MASTERprerequisitesMATRIX!E99=3,DYNAMICprerequisites!J$1,"")))</f>
        <v/>
      </c>
      <c r="K102" s="219" t="str">
        <f>IF(MASTERprerequisitesMATRIX!F99=1,DYNAMICprerequisites!K$3,IF(MASTERprerequisitesMATRIX!F99=2,DYNAMICprerequisites!K$2,IF(MASTERprerequisitesMATRIX!F99=3,DYNAMICprerequisites!K$1,"")))</f>
        <v/>
      </c>
      <c r="L102" s="219" t="str">
        <f>IF(MASTERprerequisitesMATRIX!G99=1,DYNAMICprerequisites!L$3,IF(MASTERprerequisitesMATRIX!G99=2,DYNAMICprerequisites!L$2,IF(MASTERprerequisitesMATRIX!G99=3,DYNAMICprerequisites!L$1,"")))</f>
        <v/>
      </c>
      <c r="M102" s="219" t="str">
        <f>IF(MASTERprerequisitesMATRIX!H99=1,DYNAMICprerequisites!M$3,IF(MASTERprerequisitesMATRIX!H99=2,DYNAMICprerequisites!M$2,IF(MASTERprerequisitesMATRIX!H99=3,DYNAMICprerequisites!M$1,"")))</f>
        <v/>
      </c>
      <c r="N102" s="219" t="str">
        <f>IF(MASTERprerequisitesMATRIX!I99=1,DYNAMICprerequisites!N$3,IF(MASTERprerequisitesMATRIX!I99=2,DYNAMICprerequisites!N$2,IF(MASTERprerequisitesMATRIX!I99=3,DYNAMICprerequisites!N$1,"")))</f>
        <v/>
      </c>
      <c r="O102" s="219" t="str">
        <f>IF(MASTERprerequisitesMATRIX!J99=1,DYNAMICprerequisites!O$3,IF(MASTERprerequisitesMATRIX!J99=2,DYNAMICprerequisites!O$2,IF(MASTERprerequisitesMATRIX!J99=3,DYNAMICprerequisites!O$1,"")))</f>
        <v/>
      </c>
      <c r="P102" s="219" t="str">
        <f>IF(MASTERprerequisitesMATRIX!K99=1,DYNAMICprerequisites!P$3,IF(MASTERprerequisitesMATRIX!K99=2,DYNAMICprerequisites!P$2,IF(MASTERprerequisitesMATRIX!K99=3,DYNAMICprerequisites!P$1,"")))</f>
        <v/>
      </c>
      <c r="Q102" s="219" t="str">
        <f>IF(MASTERprerequisitesMATRIX!L99=1,DYNAMICprerequisites!Q$3,IF(MASTERprerequisitesMATRIX!L99=2,DYNAMICprerequisites!Q$2,IF(MASTERprerequisitesMATRIX!L99=3,DYNAMICprerequisites!Q$1,"")))</f>
        <v/>
      </c>
      <c r="R102" s="219" t="str">
        <f>IF(MASTERprerequisitesMATRIX!M99=1,DYNAMICprerequisites!R$3,IF(MASTERprerequisitesMATRIX!M99=2,DYNAMICprerequisites!R$2,IF(MASTERprerequisitesMATRIX!M99=3,DYNAMICprerequisites!R$1,"")))</f>
        <v/>
      </c>
      <c r="S102" s="219" t="str">
        <f>IF(MASTERprerequisitesMATRIX!N99=1,DYNAMICprerequisites!S$3,IF(MASTERprerequisitesMATRIX!N99=2,DYNAMICprerequisites!S$2,IF(MASTERprerequisitesMATRIX!N99=3,DYNAMICprerequisites!S$1,"")))</f>
        <v/>
      </c>
      <c r="T102" s="219" t="str">
        <f>IF(MASTERprerequisitesMATRIX!O99=1,DYNAMICprerequisites!T$3,IF(MASTERprerequisitesMATRIX!O99=2,DYNAMICprerequisites!T$2,IF(MASTERprerequisitesMATRIX!O99=3,DYNAMICprerequisites!T$1,"")))</f>
        <v/>
      </c>
      <c r="U102" s="219" t="str">
        <f>IF(MASTERprerequisitesMATRIX!P99=1,DYNAMICprerequisites!U$3,IF(MASTERprerequisitesMATRIX!P99=2,DYNAMICprerequisites!U$2,IF(MASTERprerequisitesMATRIX!P99=3,DYNAMICprerequisites!U$1,"")))</f>
        <v/>
      </c>
      <c r="V102" s="219" t="str">
        <f>IF(MASTERprerequisitesMATRIX!Q99=1,DYNAMICprerequisites!V$3,IF(MASTERprerequisitesMATRIX!Q99=2,DYNAMICprerequisites!V$2,IF(MASTERprerequisitesMATRIX!Q99=3,DYNAMICprerequisites!V$1,"")))</f>
        <v/>
      </c>
      <c r="W102" s="219" t="str">
        <f>IF(MASTERprerequisitesMATRIX!R99=1,DYNAMICprerequisites!W$3,IF(MASTERprerequisitesMATRIX!R99=2,DYNAMICprerequisites!W$2,IF(MASTERprerequisitesMATRIX!R99=3,DYNAMICprerequisites!W$1,"")))</f>
        <v/>
      </c>
      <c r="X102" s="219" t="str">
        <f>IF(MASTERprerequisitesMATRIX!S99=1,DYNAMICprerequisites!X$3,IF(MASTERprerequisitesMATRIX!S99=2,DYNAMICprerequisites!X$2,IF(MASTERprerequisitesMATRIX!S99=3,DYNAMICprerequisites!X$1,"")))</f>
        <v/>
      </c>
      <c r="Y102" s="219" t="str">
        <f>IF(MASTERprerequisitesMATRIX!T99=1,DYNAMICprerequisites!Y$3,IF(MASTERprerequisitesMATRIX!T99=2,DYNAMICprerequisites!Y$2,IF(MASTERprerequisitesMATRIX!T99=3,DYNAMICprerequisites!Y$1,"")))</f>
        <v/>
      </c>
      <c r="Z102" s="219" t="str">
        <f>IF(MASTERprerequisitesMATRIX!U99=1,DYNAMICprerequisites!Z$3,IF(MASTERprerequisitesMATRIX!U99=2,DYNAMICprerequisites!Z$2,IF(MASTERprerequisitesMATRIX!U99=3,DYNAMICprerequisites!Z$1,"")))</f>
        <v/>
      </c>
      <c r="AA102" s="219" t="str">
        <f>IF(MASTERprerequisitesMATRIX!V99=1,DYNAMICprerequisites!AA$3,IF(MASTERprerequisitesMATRIX!V99=2,DYNAMICprerequisites!AA$2,IF(MASTERprerequisitesMATRIX!V99=3,DYNAMICprerequisites!AA$1,"")))</f>
        <v/>
      </c>
      <c r="AB102" s="219" t="str">
        <f>IF(MASTERprerequisitesMATRIX!W99=1,DYNAMICprerequisites!AB$3,IF(MASTERprerequisitesMATRIX!W99=2,DYNAMICprerequisites!AB$2,IF(MASTERprerequisitesMATRIX!W99=3,DYNAMICprerequisites!AB$1,"")))</f>
        <v/>
      </c>
      <c r="AC102" s="219" t="str">
        <f>IF(MASTERprerequisitesMATRIX!X99=1,DYNAMICprerequisites!AC$3,IF(MASTERprerequisitesMATRIX!X99=2,DYNAMICprerequisites!AC$2,IF(MASTERprerequisitesMATRIX!X99=3,DYNAMICprerequisites!AC$1,"")))</f>
        <v/>
      </c>
      <c r="AD102" s="219" t="str">
        <f>IF(MASTERprerequisitesMATRIX!Y99=1,DYNAMICprerequisites!AD$3,IF(MASTERprerequisitesMATRIX!Y99=2,DYNAMICprerequisites!AD$2,IF(MASTERprerequisitesMATRIX!Y99=3,DYNAMICprerequisites!AD$1,"")))</f>
        <v/>
      </c>
      <c r="AE102" s="219" t="str">
        <f>IF(MASTERprerequisitesMATRIX!Z99=1,DYNAMICprerequisites!AE$3,IF(MASTERprerequisitesMATRIX!Z99=2,DYNAMICprerequisites!AE$2,IF(MASTERprerequisitesMATRIX!Z99=3,DYNAMICprerequisites!AE$1,"")))</f>
        <v/>
      </c>
      <c r="AF102" s="219" t="str">
        <f>IF(MASTERprerequisitesMATRIX!AA99=1,DYNAMICprerequisites!AF$3,IF(MASTERprerequisitesMATRIX!AA99=2,DYNAMICprerequisites!AF$2,IF(MASTERprerequisitesMATRIX!AA99=3,DYNAMICprerequisites!AF$1,"")))</f>
        <v/>
      </c>
      <c r="AG102" s="219" t="str">
        <f>IF(MASTERprerequisitesMATRIX!AB99=1,DYNAMICprerequisites!AG$3,IF(MASTERprerequisitesMATRIX!AB99=2,DYNAMICprerequisites!AG$2,IF(MASTERprerequisitesMATRIX!AB99=3,DYNAMICprerequisites!AG$1,"")))</f>
        <v/>
      </c>
      <c r="AH102" s="219" t="str">
        <f>IF(MASTERprerequisitesMATRIX!AC99=1,DYNAMICprerequisites!AH$3,IF(MASTERprerequisitesMATRIX!AC99=2,DYNAMICprerequisites!AH$2,IF(MASTERprerequisitesMATRIX!AC99=3,DYNAMICprerequisites!AH$1,"")))</f>
        <v/>
      </c>
      <c r="AI102" s="219" t="str">
        <f>IF(MASTERprerequisitesMATRIX!AD99=1,DYNAMICprerequisites!AI$3,IF(MASTERprerequisitesMATRIX!AD99=2,DYNAMICprerequisites!AI$2,IF(MASTERprerequisitesMATRIX!AD99=3,DYNAMICprerequisites!AI$1,"")))</f>
        <v/>
      </c>
      <c r="AJ102" s="219" t="str">
        <f>IF(MASTERprerequisitesMATRIX!AE99=1,DYNAMICprerequisites!AJ$3,IF(MASTERprerequisitesMATRIX!AE99=2,DYNAMICprerequisites!AJ$2,IF(MASTERprerequisitesMATRIX!AE99=3,DYNAMICprerequisites!AJ$1,"")))</f>
        <v/>
      </c>
      <c r="AK102" s="219" t="str">
        <f>IF(MASTERprerequisitesMATRIX!AF99=1,DYNAMICprerequisites!AK$3,IF(MASTERprerequisitesMATRIX!AF99=2,DYNAMICprerequisites!AK$2,IF(MASTERprerequisitesMATRIX!AF99=3,DYNAMICprerequisites!AK$1,"")))</f>
        <v/>
      </c>
      <c r="AL102" s="219" t="str">
        <f>IF(MASTERprerequisitesMATRIX!AG99=1,DYNAMICprerequisites!AL$3,IF(MASTERprerequisitesMATRIX!AG99=2,DYNAMICprerequisites!AL$2,IF(MASTERprerequisitesMATRIX!AG99=3,DYNAMICprerequisites!AL$1,"")))</f>
        <v/>
      </c>
      <c r="AM102" s="219" t="str">
        <f>IF(MASTERprerequisitesMATRIX!AH99=1,DYNAMICprerequisites!AM$3,IF(MASTERprerequisitesMATRIX!AH99=2,DYNAMICprerequisites!AM$2,IF(MASTERprerequisitesMATRIX!AH99=3,DYNAMICprerequisites!AM$1,"")))</f>
        <v/>
      </c>
      <c r="AN102" s="219" t="str">
        <f>IF(MASTERprerequisitesMATRIX!AI99=1,DYNAMICprerequisites!AN$3,IF(MASTERprerequisitesMATRIX!AI99=2,DYNAMICprerequisites!AN$2,IF(MASTERprerequisitesMATRIX!AI99=3,DYNAMICprerequisites!AN$1,"")))</f>
        <v/>
      </c>
      <c r="AO102" s="219" t="str">
        <f>IF(MASTERprerequisitesMATRIX!AJ99=1,DYNAMICprerequisites!AO$3,IF(MASTERprerequisitesMATRIX!AJ99=2,DYNAMICprerequisites!AO$2,IF(MASTERprerequisitesMATRIX!AJ99=3,DYNAMICprerequisites!AO$1,"")))</f>
        <v/>
      </c>
      <c r="AP102" s="219" t="str">
        <f>IF(MASTERprerequisitesMATRIX!AK99=1,DYNAMICprerequisites!AP$3,IF(MASTERprerequisitesMATRIX!AK99=2,DYNAMICprerequisites!AP$2,IF(MASTERprerequisitesMATRIX!AK99=3,DYNAMICprerequisites!AP$1,"")))</f>
        <v/>
      </c>
      <c r="AQ102" s="218" t="str">
        <f ca="1">IF(MASTERprerequisitesMATRIX!AL99=1,DYNAMICprerequisites!AQ$3,IF(MASTERprerequisitesMATRIX!AL99=2,DYNAMICprerequisites!AQ$2,IF(MASTERprerequisitesMATRIX!AL99=3,DYNAMICprerequisites!AQ$1,"")))</f>
        <v xml:space="preserve"> MKT 130 </v>
      </c>
      <c r="AR102" s="219" t="str">
        <f>IF(MASTERprerequisitesMATRIX!AM99=1,DYNAMICprerequisites!AR$3,IF(MASTERprerequisitesMATRIX!AM99=2,DYNAMICprerequisites!AR$2,IF(MASTERprerequisitesMATRIX!AM99=3,DYNAMICprerequisites!AR$1,"")))</f>
        <v/>
      </c>
      <c r="AS102" s="219" t="str">
        <f>IF(MASTERprerequisitesMATRIX!AN99=1,DYNAMICprerequisites!AS$3,IF(MASTERprerequisitesMATRIX!AN99=2,DYNAMICprerequisites!AS$2,IF(MASTERprerequisitesMATRIX!AN99=3,DYNAMICprerequisites!AS$1,"")))</f>
        <v/>
      </c>
      <c r="AT102" s="219" t="str">
        <f>IF(MASTERprerequisitesMATRIX!AO99=1,DYNAMICprerequisites!AT$3,IF(MASTERprerequisitesMATRIX!AO99=2,DYNAMICprerequisites!AT$2,IF(MASTERprerequisitesMATRIX!AO99=3,DYNAMICprerequisites!AT$1,"")))</f>
        <v/>
      </c>
      <c r="AU102" s="219" t="str">
        <f>IF(MASTERprerequisitesMATRIX!AP99=1,DYNAMICprerequisites!AU$3,IF(MASTERprerequisitesMATRIX!AP99=2,DYNAMICprerequisites!AU$2,IF(MASTERprerequisitesMATRIX!AP99=3,DYNAMICprerequisites!AU$1,"")))</f>
        <v/>
      </c>
      <c r="AV102" s="219" t="str">
        <f>IF(MASTERprerequisitesMATRIX!AQ99=1,DYNAMICprerequisites!AV$3,IF(MASTERprerequisitesMATRIX!AQ99=2,DYNAMICprerequisites!AV$2,IF(MASTERprerequisitesMATRIX!AQ99=3,DYNAMICprerequisites!AV$1,"")))</f>
        <v/>
      </c>
      <c r="AW102" s="219" t="str">
        <f>IF(MASTERprerequisitesMATRIX!AR99=1,DYNAMICprerequisites!AW$3,IF(MASTERprerequisitesMATRIX!AR99=2,DYNAMICprerequisites!AW$2,IF(MASTERprerequisitesMATRIX!AR99=3,DYNAMICprerequisites!AW$1,"")))</f>
        <v/>
      </c>
      <c r="AX102" s="219" t="str">
        <f>IF(MASTERprerequisitesMATRIX!AS99=1,DYNAMICprerequisites!AX$3,IF(MASTERprerequisitesMATRIX!AS99=2,DYNAMICprerequisites!AX$2,IF(MASTERprerequisitesMATRIX!AS99=3,DYNAMICprerequisites!AX$1,"")))</f>
        <v/>
      </c>
      <c r="AY102" s="219" t="str">
        <f>IF(MASTERprerequisitesMATRIX!AT99=1,DYNAMICprerequisites!AY$3,IF(MASTERprerequisitesMATRIX!AT99=2,DYNAMICprerequisites!AY$2,IF(MASTERprerequisitesMATRIX!AT99=3,DYNAMICprerequisites!AY$1,"")))</f>
        <v/>
      </c>
      <c r="AZ102" s="219" t="str">
        <f>IF(MASTERprerequisitesMATRIX!AU99=1,DYNAMICprerequisites!AZ$3,IF(MASTERprerequisitesMATRIX!AU99=2,DYNAMICprerequisites!AZ$2,IF(MASTERprerequisitesMATRIX!AU99=3,DYNAMICprerequisites!AZ$1,"")))</f>
        <v/>
      </c>
      <c r="BA102" s="219" t="str">
        <f>IF(MASTERprerequisitesMATRIX!AV99=1,DYNAMICprerequisites!BA$3,IF(MASTERprerequisitesMATRIX!AV99=2,DYNAMICprerequisites!BA$2,IF(MASTERprerequisitesMATRIX!AV99=3,DYNAMICprerequisites!BA$1,"")))</f>
        <v/>
      </c>
      <c r="BB102" s="219" t="str">
        <f>IF(MASTERprerequisitesMATRIX!AW99=1,DYNAMICprerequisites!BB$3,IF(MASTERprerequisitesMATRIX!AW99=2,DYNAMICprerequisites!BB$2,IF(MASTERprerequisitesMATRIX!AW99=3,DYNAMICprerequisites!BB$1,"")))</f>
        <v/>
      </c>
      <c r="BC102" s="219" t="str">
        <f>IF(MASTERprerequisitesMATRIX!AX99=1,DYNAMICprerequisites!BC$3,IF(MASTERprerequisitesMATRIX!AX99=2,DYNAMICprerequisites!BC$2,IF(MASTERprerequisitesMATRIX!AX99=3,DYNAMICprerequisites!BC$1,"")))</f>
        <v/>
      </c>
      <c r="BD102" s="219" t="str">
        <f>IF(MASTERprerequisitesMATRIX!AY99=1,DYNAMICprerequisites!BD$3,IF(MASTERprerequisitesMATRIX!AY99=2,DYNAMICprerequisites!BD$2,IF(MASTERprerequisitesMATRIX!AY99=3,DYNAMICprerequisites!BD$1,"")))</f>
        <v/>
      </c>
      <c r="BE102" s="219" t="str">
        <f>IF(MASTERprerequisitesMATRIX!AZ99=1,DYNAMICprerequisites!BE$3,IF(MASTERprerequisitesMATRIX!AZ99=2,DYNAMICprerequisites!BE$2,IF(MASTERprerequisitesMATRIX!AZ99=3,DYNAMICprerequisites!BE$1,"")))</f>
        <v/>
      </c>
      <c r="BF102" s="219" t="str">
        <f>IF(MASTERprerequisitesMATRIX!BA99=1,DYNAMICprerequisites!BF$3,IF(MASTERprerequisitesMATRIX!BA99=2,DYNAMICprerequisites!BF$2,IF(MASTERprerequisitesMATRIX!BA99=3,DYNAMICprerequisites!BF$1,"")))</f>
        <v/>
      </c>
      <c r="BG102" s="219" t="str">
        <f>IF(MASTERprerequisitesMATRIX!BB99=1,DYNAMICprerequisites!BG$3,IF(MASTERprerequisitesMATRIX!BB99=2,DYNAMICprerequisites!BG$2,IF(MASTERprerequisitesMATRIX!BB99=3,DYNAMICprerequisites!BG$1,"")))</f>
        <v/>
      </c>
      <c r="BH102" s="219" t="str">
        <f>IF(MASTERprerequisitesMATRIX!BC99=1,DYNAMICprerequisites!BH$3,IF(MASTERprerequisitesMATRIX!BC99=2,DYNAMICprerequisites!BH$2,IF(MASTERprerequisitesMATRIX!BC99=3,DYNAMICprerequisites!BH$1,"")))</f>
        <v/>
      </c>
      <c r="BI102" s="219" t="str">
        <f>IF(MASTERprerequisitesMATRIX!BD99=1,DYNAMICprerequisites!BI$3,IF(MASTERprerequisitesMATRIX!BD99=2,DYNAMICprerequisites!BI$2,IF(MASTERprerequisitesMATRIX!BD99=3,DYNAMICprerequisites!BI$1,"")))</f>
        <v/>
      </c>
      <c r="BJ102" s="219" t="str">
        <f>IF(MASTERprerequisitesMATRIX!BE99=1,DYNAMICprerequisites!BJ$3,IF(MASTERprerequisitesMATRIX!BE99=2,DYNAMICprerequisites!BJ$2,IF(MASTERprerequisitesMATRIX!BE99=3,DYNAMICprerequisites!BJ$1,"")))</f>
        <v/>
      </c>
      <c r="BK102" s="219" t="str">
        <f>IF(MASTERprerequisitesMATRIX!BF99=1,DYNAMICprerequisites!BK$3,IF(MASTERprerequisitesMATRIX!BF99=2,DYNAMICprerequisites!BK$2,IF(MASTERprerequisitesMATRIX!BF99=3,DYNAMICprerequisites!BK$1,"")))</f>
        <v/>
      </c>
      <c r="BL102" s="219" t="str">
        <f>IF(MASTERprerequisitesMATRIX!BG99=1,DYNAMICprerequisites!BL$3,IF(MASTERprerequisitesMATRIX!BG99=2,DYNAMICprerequisites!BL$2,IF(MASTERprerequisitesMATRIX!BG99=3,DYNAMICprerequisites!BL$1,"")))</f>
        <v/>
      </c>
      <c r="BM102" s="219" t="str">
        <f>IF(MASTERprerequisitesMATRIX!BH99=1,DYNAMICprerequisites!BM$3,IF(MASTERprerequisitesMATRIX!BH99=2,DYNAMICprerequisites!BM$2,IF(MASTERprerequisitesMATRIX!BH99=3,DYNAMICprerequisites!BM$1,"")))</f>
        <v/>
      </c>
      <c r="BN102" s="219" t="str">
        <f>IF(MASTERprerequisitesMATRIX!BI99=1,DYNAMICprerequisites!BN$3,IF(MASTERprerequisitesMATRIX!BI99=2,DYNAMICprerequisites!BN$2,IF(MASTERprerequisitesMATRIX!BI99=3,DYNAMICprerequisites!BN$1,"")))</f>
        <v/>
      </c>
      <c r="BO102" s="219" t="str">
        <f>IF(MASTERprerequisitesMATRIX!BJ99=1,DYNAMICprerequisites!BO$3,IF(MASTERprerequisitesMATRIX!BJ99=2,DYNAMICprerequisites!BO$2,IF(MASTERprerequisitesMATRIX!BJ99=3,DYNAMICprerequisites!BO$1,"")))</f>
        <v/>
      </c>
      <c r="BP102" s="219" t="str">
        <f>IF(MASTERprerequisitesMATRIX!BK99=1,DYNAMICprerequisites!BP$3,IF(MASTERprerequisitesMATRIX!BK99=2,DYNAMICprerequisites!BP$2,IF(MASTERprerequisitesMATRIX!BK99=3,DYNAMICprerequisites!BP$1,"")))</f>
        <v/>
      </c>
      <c r="BQ102" s="219" t="str">
        <f>IF(MASTERprerequisitesMATRIX!BL99=1,DYNAMICprerequisites!BQ$3,IF(MASTERprerequisitesMATRIX!BL99=2,DYNAMICprerequisites!BQ$2,IF(MASTERprerequisitesMATRIX!BL99=3,DYNAMICprerequisites!BQ$1,"")))</f>
        <v/>
      </c>
      <c r="BR102" s="219" t="str">
        <f>IF(MASTERprerequisitesMATRIX!BM99=1,DYNAMICprerequisites!BR$3,IF(MASTERprerequisitesMATRIX!BM99=2,DYNAMICprerequisites!BR$2,IF(MASTERprerequisitesMATRIX!BM99=3,DYNAMICprerequisites!BR$1,"")))</f>
        <v/>
      </c>
      <c r="BS102" s="219" t="str">
        <f>IF(MASTERprerequisitesMATRIX!BN99=1,DYNAMICprerequisites!BS$3,IF(MASTERprerequisitesMATRIX!BN99=2,DYNAMICprerequisites!BS$2,IF(MASTERprerequisitesMATRIX!BN99=3,DYNAMICprerequisites!BS$1,"")))</f>
        <v/>
      </c>
      <c r="BT102" s="219" t="str">
        <f>IF(MASTERprerequisitesMATRIX!BO99=1,DYNAMICprerequisites!BT$3,IF(MASTERprerequisitesMATRIX!BO99=2,DYNAMICprerequisites!BT$2,IF(MASTERprerequisitesMATRIX!BO99=3,DYNAMICprerequisites!BT$1,"")))</f>
        <v/>
      </c>
      <c r="BU102" s="219" t="str">
        <f>IF(MASTERprerequisitesMATRIX!BP99=1,DYNAMICprerequisites!BU$3,IF(MASTERprerequisitesMATRIX!BP99=2,DYNAMICprerequisites!BU$2,IF(MASTERprerequisitesMATRIX!BP99=3,DYNAMICprerequisites!BU$1,"")))</f>
        <v/>
      </c>
      <c r="BV102" s="219" t="str">
        <f>IF(MASTERprerequisitesMATRIX!BQ99=1,DYNAMICprerequisites!BV$3,IF(MASTERprerequisitesMATRIX!BQ99=2,DYNAMICprerequisites!BV$2,IF(MASTERprerequisitesMATRIX!BQ99=3,DYNAMICprerequisites!BV$1,"")))</f>
        <v/>
      </c>
      <c r="BW102" s="219" t="str">
        <f>IF(MASTERprerequisitesMATRIX!BR99=1,DYNAMICprerequisites!BW$3,IF(MASTERprerequisitesMATRIX!BR99=2,DYNAMICprerequisites!BW$2,IF(MASTERprerequisitesMATRIX!BR99=3,DYNAMICprerequisites!BW$1,"")))</f>
        <v/>
      </c>
      <c r="BX102" s="219" t="str">
        <f>IF(MASTERprerequisitesMATRIX!BS99=1,DYNAMICprerequisites!BX$3,IF(MASTERprerequisitesMATRIX!BS99=2,DYNAMICprerequisites!BX$2,IF(MASTERprerequisitesMATRIX!BS99=3,DYNAMICprerequisites!BX$1,"")))</f>
        <v/>
      </c>
      <c r="BY102" s="219" t="str">
        <f>IF(MASTERprerequisitesMATRIX!BT99=1,DYNAMICprerequisites!BY$3,IF(MASTERprerequisitesMATRIX!BT99=2,DYNAMICprerequisites!BY$2,IF(MASTERprerequisitesMATRIX!BT99=3,DYNAMICprerequisites!BY$1,"")))</f>
        <v/>
      </c>
      <c r="BZ102" s="219" t="str">
        <f>IF(MASTERprerequisitesMATRIX!BU99=1,DYNAMICprerequisites!BZ$3,IF(MASTERprerequisitesMATRIX!BU99=2,DYNAMICprerequisites!BZ$2,IF(MASTERprerequisitesMATRIX!BU99=3,DYNAMICprerequisites!BZ$1,"")))</f>
        <v/>
      </c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  <c r="DU102" s="219"/>
      <c r="DV102" s="219"/>
      <c r="DW102" s="219"/>
      <c r="DX102" s="219"/>
      <c r="DY102" s="219"/>
      <c r="DZ102" s="219"/>
      <c r="EA102" s="219"/>
      <c r="EB102" s="219"/>
      <c r="EC102" s="219"/>
      <c r="ED102" s="219"/>
      <c r="EE102" s="219"/>
      <c r="EF102" s="219"/>
      <c r="EG102" s="219"/>
      <c r="EH102" s="219"/>
      <c r="EI102" s="219"/>
      <c r="EJ102" s="219"/>
      <c r="EK102" s="219"/>
      <c r="EL102" s="219"/>
      <c r="EM102" s="219"/>
      <c r="EN102" s="219"/>
      <c r="EO102" s="219"/>
      <c r="EP102" s="219"/>
      <c r="EQ102" s="219"/>
      <c r="ER102" s="219"/>
      <c r="ES102" s="219"/>
      <c r="ET102" s="219"/>
      <c r="EU102" s="219"/>
      <c r="EV102" s="219"/>
      <c r="EW102" s="219"/>
      <c r="EX102" s="219"/>
      <c r="EY102" s="219"/>
      <c r="EZ102" s="219"/>
      <c r="FA102" s="219"/>
      <c r="FB102" s="219"/>
      <c r="FC102" s="219"/>
      <c r="FD102" s="219"/>
      <c r="FE102" s="219"/>
      <c r="FF102" s="219"/>
      <c r="FG102" s="219"/>
      <c r="FH102" s="219"/>
      <c r="FI102" s="219"/>
      <c r="FJ102" s="219"/>
      <c r="FK102" s="219"/>
      <c r="FL102" s="219"/>
      <c r="FM102" s="219"/>
      <c r="FN102" s="219"/>
      <c r="FO102" s="219"/>
      <c r="FP102" s="219"/>
      <c r="FQ102" s="219"/>
      <c r="FR102" s="219"/>
      <c r="FS102" s="219"/>
      <c r="FT102" s="219"/>
      <c r="FU102" s="219"/>
      <c r="FV102" s="219"/>
      <c r="FW102" s="219"/>
      <c r="FX102" s="219"/>
      <c r="FY102" s="219"/>
      <c r="FZ102" s="219"/>
      <c r="GA102" s="219"/>
      <c r="GB102" s="219"/>
      <c r="GC102" s="219"/>
      <c r="GD102" s="219"/>
      <c r="GE102" s="219"/>
      <c r="GF102" s="219"/>
      <c r="GG102" s="219"/>
      <c r="GH102" s="219"/>
      <c r="GI102" s="219"/>
      <c r="GJ102" s="219"/>
      <c r="GK102" s="219"/>
      <c r="GL102" s="219"/>
      <c r="GM102" s="219"/>
      <c r="GN102" s="219"/>
      <c r="GO102" s="219"/>
      <c r="GP102" s="219"/>
      <c r="GQ102" s="219"/>
      <c r="GR102" s="219"/>
      <c r="GS102" s="219"/>
      <c r="GT102" s="219"/>
      <c r="GU102" s="219"/>
      <c r="GV102" s="219"/>
      <c r="GW102" s="219"/>
      <c r="GX102" s="219"/>
      <c r="GY102" s="219"/>
      <c r="GZ102" s="219"/>
      <c r="HA102" s="219"/>
      <c r="HB102" s="219"/>
      <c r="HC102" s="219"/>
      <c r="HD102" s="219"/>
      <c r="HE102" s="219"/>
      <c r="HF102" s="219"/>
      <c r="HG102" s="219"/>
      <c r="HH102" s="219"/>
      <c r="HI102" s="219"/>
      <c r="HJ102" s="219"/>
      <c r="HK102" s="219"/>
      <c r="HL102" s="219"/>
      <c r="HM102" s="219"/>
      <c r="HN102" s="219"/>
      <c r="HO102" s="219"/>
      <c r="HP102" s="219"/>
      <c r="HQ102" s="219"/>
      <c r="HR102" s="219"/>
      <c r="HS102" s="219"/>
      <c r="HT102" s="219"/>
      <c r="HU102" s="219"/>
      <c r="HV102" s="219"/>
      <c r="HW102" s="219"/>
      <c r="HX102" s="219"/>
      <c r="HY102" s="219"/>
      <c r="HZ102" s="219"/>
      <c r="IA102" s="219"/>
      <c r="IB102" s="219"/>
      <c r="IC102" s="219"/>
      <c r="ID102" s="219"/>
      <c r="IE102" s="219"/>
      <c r="IF102" s="219"/>
      <c r="IG102" s="219"/>
      <c r="IH102" s="219"/>
      <c r="II102" s="219"/>
      <c r="IJ102" s="219"/>
      <c r="IK102" s="219"/>
      <c r="IL102" s="219"/>
      <c r="IM102" s="219"/>
      <c r="IN102" s="219"/>
      <c r="IO102" s="219"/>
      <c r="IP102" s="219"/>
      <c r="IQ102" s="219"/>
      <c r="IR102" s="219"/>
      <c r="IS102" s="219"/>
      <c r="IT102" s="219"/>
      <c r="IU102" s="219"/>
      <c r="IV102" s="219"/>
      <c r="IW102" s="219"/>
      <c r="IX102" s="219"/>
      <c r="IY102" s="219"/>
      <c r="IZ102" s="219"/>
      <c r="JA102" s="219"/>
      <c r="JB102" s="219"/>
      <c r="JC102" s="219"/>
      <c r="JD102" s="219"/>
      <c r="JE102" s="219"/>
      <c r="JF102" s="219"/>
      <c r="JG102" s="219"/>
      <c r="JH102" s="219"/>
      <c r="JI102" s="219"/>
      <c r="JJ102" s="219"/>
      <c r="JK102" s="219"/>
      <c r="JL102" s="219"/>
      <c r="JM102" s="219"/>
      <c r="JN102" s="219"/>
      <c r="JO102" s="219"/>
      <c r="JP102" s="219"/>
      <c r="JQ102" s="219"/>
      <c r="JR102" s="219"/>
      <c r="JS102" s="219"/>
      <c r="JT102" s="219"/>
      <c r="JU102" s="219"/>
      <c r="JV102" s="219"/>
      <c r="JW102" s="219"/>
      <c r="JX102" s="219"/>
      <c r="JY102" s="219"/>
      <c r="JZ102" s="219"/>
      <c r="KA102" s="219"/>
      <c r="KB102" s="219"/>
      <c r="KC102" s="219"/>
      <c r="KD102" s="219"/>
      <c r="KE102" s="219"/>
      <c r="KF102" s="219"/>
      <c r="KG102" s="219"/>
      <c r="KH102" s="219"/>
      <c r="KI102" s="219"/>
      <c r="KJ102" s="219"/>
      <c r="KK102" s="219"/>
      <c r="KL102" s="219"/>
      <c r="KM102" s="219"/>
      <c r="KN102" s="219"/>
      <c r="KO102" s="219"/>
      <c r="KP102" s="219"/>
      <c r="KQ102" s="219"/>
      <c r="KR102" s="219"/>
      <c r="KS102" s="219"/>
      <c r="KT102" s="219"/>
      <c r="KU102" s="219"/>
      <c r="KV102" s="219"/>
      <c r="KW102" s="219"/>
      <c r="KX102" s="219"/>
      <c r="KY102" s="219"/>
      <c r="KZ102" s="219"/>
      <c r="LA102" s="219"/>
      <c r="LB102" s="219"/>
      <c r="LC102" s="219"/>
      <c r="LD102" s="219"/>
      <c r="LE102" s="219"/>
    </row>
    <row r="103" spans="1:317" x14ac:dyDescent="0.25">
      <c r="A103" s="214" t="str">
        <f t="shared" si="13"/>
        <v>MKT 334</v>
      </c>
      <c r="B103" s="214" t="str">
        <f t="shared" si="14"/>
        <v>FA</v>
      </c>
      <c r="C103" s="214" t="str">
        <f t="shared" si="15"/>
        <v>Promotional Management</v>
      </c>
      <c r="D103" s="214" t="str">
        <f t="shared" si="16"/>
        <v>MKT 130</v>
      </c>
      <c r="E103" s="214" t="str">
        <f t="shared" ca="1" si="17"/>
        <v>MKT 130</v>
      </c>
      <c r="F103" s="211" t="str">
        <f>MASTERprerequisitesMATRIX!A100</f>
        <v>MKT 334</v>
      </c>
      <c r="G103" s="211" t="str">
        <f>MASTERprerequisitesMATRIX!B100</f>
        <v>FA</v>
      </c>
      <c r="H103" s="211" t="str">
        <f>MASTERprerequisitesMATRIX!C100</f>
        <v>Promotional Management</v>
      </c>
      <c r="I103" s="211" t="str">
        <f>MASTERprerequisitesMATRIX!D100</f>
        <v>MKT 130</v>
      </c>
      <c r="J103" s="218" t="str">
        <f>IF(MASTERprerequisitesMATRIX!E100=1,DYNAMICprerequisites!J$3,IF(MASTERprerequisitesMATRIX!E100=2,DYNAMICprerequisites!J$2,IF(MASTERprerequisitesMATRIX!E100=3,DYNAMICprerequisites!J$1,"")))</f>
        <v/>
      </c>
      <c r="K103" s="219" t="str">
        <f>IF(MASTERprerequisitesMATRIX!F100=1,DYNAMICprerequisites!K$3,IF(MASTERprerequisitesMATRIX!F100=2,DYNAMICprerequisites!K$2,IF(MASTERprerequisitesMATRIX!F100=3,DYNAMICprerequisites!K$1,"")))</f>
        <v/>
      </c>
      <c r="L103" s="219" t="str">
        <f>IF(MASTERprerequisitesMATRIX!G100=1,DYNAMICprerequisites!L$3,IF(MASTERprerequisitesMATRIX!G100=2,DYNAMICprerequisites!L$2,IF(MASTERprerequisitesMATRIX!G100=3,DYNAMICprerequisites!L$1,"")))</f>
        <v/>
      </c>
      <c r="M103" s="219" t="str">
        <f>IF(MASTERprerequisitesMATRIX!H100=1,DYNAMICprerequisites!M$3,IF(MASTERprerequisitesMATRIX!H100=2,DYNAMICprerequisites!M$2,IF(MASTERprerequisitesMATRIX!H100=3,DYNAMICprerequisites!M$1,"")))</f>
        <v/>
      </c>
      <c r="N103" s="219" t="str">
        <f>IF(MASTERprerequisitesMATRIX!I100=1,DYNAMICprerequisites!N$3,IF(MASTERprerequisitesMATRIX!I100=2,DYNAMICprerequisites!N$2,IF(MASTERprerequisitesMATRIX!I100=3,DYNAMICprerequisites!N$1,"")))</f>
        <v/>
      </c>
      <c r="O103" s="219" t="str">
        <f>IF(MASTERprerequisitesMATRIX!J100=1,DYNAMICprerequisites!O$3,IF(MASTERprerequisitesMATRIX!J100=2,DYNAMICprerequisites!O$2,IF(MASTERprerequisitesMATRIX!J100=3,DYNAMICprerequisites!O$1,"")))</f>
        <v/>
      </c>
      <c r="P103" s="219" t="str">
        <f>IF(MASTERprerequisitesMATRIX!K100=1,DYNAMICprerequisites!P$3,IF(MASTERprerequisitesMATRIX!K100=2,DYNAMICprerequisites!P$2,IF(MASTERprerequisitesMATRIX!K100=3,DYNAMICprerequisites!P$1,"")))</f>
        <v/>
      </c>
      <c r="Q103" s="219" t="str">
        <f>IF(MASTERprerequisitesMATRIX!L100=1,DYNAMICprerequisites!Q$3,IF(MASTERprerequisitesMATRIX!L100=2,DYNAMICprerequisites!Q$2,IF(MASTERprerequisitesMATRIX!L100=3,DYNAMICprerequisites!Q$1,"")))</f>
        <v/>
      </c>
      <c r="R103" s="219" t="str">
        <f>IF(MASTERprerequisitesMATRIX!M100=1,DYNAMICprerequisites!R$3,IF(MASTERprerequisitesMATRIX!M100=2,DYNAMICprerequisites!R$2,IF(MASTERprerequisitesMATRIX!M100=3,DYNAMICprerequisites!R$1,"")))</f>
        <v/>
      </c>
      <c r="S103" s="219" t="str">
        <f>IF(MASTERprerequisitesMATRIX!N100=1,DYNAMICprerequisites!S$3,IF(MASTERprerequisitesMATRIX!N100=2,DYNAMICprerequisites!S$2,IF(MASTERprerequisitesMATRIX!N100=3,DYNAMICprerequisites!S$1,"")))</f>
        <v/>
      </c>
      <c r="T103" s="219" t="str">
        <f>IF(MASTERprerequisitesMATRIX!O100=1,DYNAMICprerequisites!T$3,IF(MASTERprerequisitesMATRIX!O100=2,DYNAMICprerequisites!T$2,IF(MASTERprerequisitesMATRIX!O100=3,DYNAMICprerequisites!T$1,"")))</f>
        <v/>
      </c>
      <c r="U103" s="219" t="str">
        <f>IF(MASTERprerequisitesMATRIX!P100=1,DYNAMICprerequisites!U$3,IF(MASTERprerequisitesMATRIX!P100=2,DYNAMICprerequisites!U$2,IF(MASTERprerequisitesMATRIX!P100=3,DYNAMICprerequisites!U$1,"")))</f>
        <v/>
      </c>
      <c r="V103" s="219" t="str">
        <f>IF(MASTERprerequisitesMATRIX!Q100=1,DYNAMICprerequisites!V$3,IF(MASTERprerequisitesMATRIX!Q100=2,DYNAMICprerequisites!V$2,IF(MASTERprerequisitesMATRIX!Q100=3,DYNAMICprerequisites!V$1,"")))</f>
        <v/>
      </c>
      <c r="W103" s="219" t="str">
        <f>IF(MASTERprerequisitesMATRIX!R100=1,DYNAMICprerequisites!W$3,IF(MASTERprerequisitesMATRIX!R100=2,DYNAMICprerequisites!W$2,IF(MASTERprerequisitesMATRIX!R100=3,DYNAMICprerequisites!W$1,"")))</f>
        <v/>
      </c>
      <c r="X103" s="219" t="str">
        <f>IF(MASTERprerequisitesMATRIX!S100=1,DYNAMICprerequisites!X$3,IF(MASTERprerequisitesMATRIX!S100=2,DYNAMICprerequisites!X$2,IF(MASTERprerequisitesMATRIX!S100=3,DYNAMICprerequisites!X$1,"")))</f>
        <v/>
      </c>
      <c r="Y103" s="219" t="str">
        <f>IF(MASTERprerequisitesMATRIX!T100=1,DYNAMICprerequisites!Y$3,IF(MASTERprerequisitesMATRIX!T100=2,DYNAMICprerequisites!Y$2,IF(MASTERprerequisitesMATRIX!T100=3,DYNAMICprerequisites!Y$1,"")))</f>
        <v/>
      </c>
      <c r="Z103" s="219" t="str">
        <f>IF(MASTERprerequisitesMATRIX!U100=1,DYNAMICprerequisites!Z$3,IF(MASTERprerequisitesMATRIX!U100=2,DYNAMICprerequisites!Z$2,IF(MASTERprerequisitesMATRIX!U100=3,DYNAMICprerequisites!Z$1,"")))</f>
        <v/>
      </c>
      <c r="AA103" s="219" t="str">
        <f>IF(MASTERprerequisitesMATRIX!V100=1,DYNAMICprerequisites!AA$3,IF(MASTERprerequisitesMATRIX!V100=2,DYNAMICprerequisites!AA$2,IF(MASTERprerequisitesMATRIX!V100=3,DYNAMICprerequisites!AA$1,"")))</f>
        <v/>
      </c>
      <c r="AB103" s="219" t="str">
        <f>IF(MASTERprerequisitesMATRIX!W100=1,DYNAMICprerequisites!AB$3,IF(MASTERprerequisitesMATRIX!W100=2,DYNAMICprerequisites!AB$2,IF(MASTERprerequisitesMATRIX!W100=3,DYNAMICprerequisites!AB$1,"")))</f>
        <v/>
      </c>
      <c r="AC103" s="219" t="str">
        <f>IF(MASTERprerequisitesMATRIX!X100=1,DYNAMICprerequisites!AC$3,IF(MASTERprerequisitesMATRIX!X100=2,DYNAMICprerequisites!AC$2,IF(MASTERprerequisitesMATRIX!X100=3,DYNAMICprerequisites!AC$1,"")))</f>
        <v/>
      </c>
      <c r="AD103" s="219" t="str">
        <f>IF(MASTERprerequisitesMATRIX!Y100=1,DYNAMICprerequisites!AD$3,IF(MASTERprerequisitesMATRIX!Y100=2,DYNAMICprerequisites!AD$2,IF(MASTERprerequisitesMATRIX!Y100=3,DYNAMICprerequisites!AD$1,"")))</f>
        <v/>
      </c>
      <c r="AE103" s="219" t="str">
        <f>IF(MASTERprerequisitesMATRIX!Z100=1,DYNAMICprerequisites!AE$3,IF(MASTERprerequisitesMATRIX!Z100=2,DYNAMICprerequisites!AE$2,IF(MASTERprerequisitesMATRIX!Z100=3,DYNAMICprerequisites!AE$1,"")))</f>
        <v/>
      </c>
      <c r="AF103" s="219" t="str">
        <f>IF(MASTERprerequisitesMATRIX!AA100=1,DYNAMICprerequisites!AF$3,IF(MASTERprerequisitesMATRIX!AA100=2,DYNAMICprerequisites!AF$2,IF(MASTERprerequisitesMATRIX!AA100=3,DYNAMICprerequisites!AF$1,"")))</f>
        <v/>
      </c>
      <c r="AG103" s="219" t="str">
        <f>IF(MASTERprerequisitesMATRIX!AB100=1,DYNAMICprerequisites!AG$3,IF(MASTERprerequisitesMATRIX!AB100=2,DYNAMICprerequisites!AG$2,IF(MASTERprerequisitesMATRIX!AB100=3,DYNAMICprerequisites!AG$1,"")))</f>
        <v/>
      </c>
      <c r="AH103" s="219" t="str">
        <f>IF(MASTERprerequisitesMATRIX!AC100=1,DYNAMICprerequisites!AH$3,IF(MASTERprerequisitesMATRIX!AC100=2,DYNAMICprerequisites!AH$2,IF(MASTERprerequisitesMATRIX!AC100=3,DYNAMICprerequisites!AH$1,"")))</f>
        <v/>
      </c>
      <c r="AI103" s="219" t="str">
        <f>IF(MASTERprerequisitesMATRIX!AD100=1,DYNAMICprerequisites!AI$3,IF(MASTERprerequisitesMATRIX!AD100=2,DYNAMICprerequisites!AI$2,IF(MASTERprerequisitesMATRIX!AD100=3,DYNAMICprerequisites!AI$1,"")))</f>
        <v/>
      </c>
      <c r="AJ103" s="219" t="str">
        <f>IF(MASTERprerequisitesMATRIX!AE100=1,DYNAMICprerequisites!AJ$3,IF(MASTERprerequisitesMATRIX!AE100=2,DYNAMICprerequisites!AJ$2,IF(MASTERprerequisitesMATRIX!AE100=3,DYNAMICprerequisites!AJ$1,"")))</f>
        <v/>
      </c>
      <c r="AK103" s="219" t="str">
        <f>IF(MASTERprerequisitesMATRIX!AF100=1,DYNAMICprerequisites!AK$3,IF(MASTERprerequisitesMATRIX!AF100=2,DYNAMICprerequisites!AK$2,IF(MASTERprerequisitesMATRIX!AF100=3,DYNAMICprerequisites!AK$1,"")))</f>
        <v/>
      </c>
      <c r="AL103" s="219" t="str">
        <f>IF(MASTERprerequisitesMATRIX!AG100=1,DYNAMICprerequisites!AL$3,IF(MASTERprerequisitesMATRIX!AG100=2,DYNAMICprerequisites!AL$2,IF(MASTERprerequisitesMATRIX!AG100=3,DYNAMICprerequisites!AL$1,"")))</f>
        <v/>
      </c>
      <c r="AM103" s="219" t="str">
        <f>IF(MASTERprerequisitesMATRIX!AH100=1,DYNAMICprerequisites!AM$3,IF(MASTERprerequisitesMATRIX!AH100=2,DYNAMICprerequisites!AM$2,IF(MASTERprerequisitesMATRIX!AH100=3,DYNAMICprerequisites!AM$1,"")))</f>
        <v/>
      </c>
      <c r="AN103" s="219" t="str">
        <f>IF(MASTERprerequisitesMATRIX!AI100=1,DYNAMICprerequisites!AN$3,IF(MASTERprerequisitesMATRIX!AI100=2,DYNAMICprerequisites!AN$2,IF(MASTERprerequisitesMATRIX!AI100=3,DYNAMICprerequisites!AN$1,"")))</f>
        <v/>
      </c>
      <c r="AO103" s="219" t="str">
        <f>IF(MASTERprerequisitesMATRIX!AJ100=1,DYNAMICprerequisites!AO$3,IF(MASTERprerequisitesMATRIX!AJ100=2,DYNAMICprerequisites!AO$2,IF(MASTERprerequisitesMATRIX!AJ100=3,DYNAMICprerequisites!AO$1,"")))</f>
        <v/>
      </c>
      <c r="AP103" s="219" t="str">
        <f>IF(MASTERprerequisitesMATRIX!AK100=1,DYNAMICprerequisites!AP$3,IF(MASTERprerequisitesMATRIX!AK100=2,DYNAMICprerequisites!AP$2,IF(MASTERprerequisitesMATRIX!AK100=3,DYNAMICprerequisites!AP$1,"")))</f>
        <v/>
      </c>
      <c r="AQ103" s="218" t="str">
        <f ca="1">IF(MASTERprerequisitesMATRIX!AL100=1,DYNAMICprerequisites!AQ$3,IF(MASTERprerequisitesMATRIX!AL100=2,DYNAMICprerequisites!AQ$2,IF(MASTERprerequisitesMATRIX!AL100=3,DYNAMICprerequisites!AQ$1,"")))</f>
        <v xml:space="preserve"> MKT 130 </v>
      </c>
      <c r="AR103" s="219" t="str">
        <f>IF(MASTERprerequisitesMATRIX!AM100=1,DYNAMICprerequisites!AR$3,IF(MASTERprerequisitesMATRIX!AM100=2,DYNAMICprerequisites!AR$2,IF(MASTERprerequisitesMATRIX!AM100=3,DYNAMICprerequisites!AR$1,"")))</f>
        <v/>
      </c>
      <c r="AS103" s="219" t="str">
        <f>IF(MASTERprerequisitesMATRIX!AN100=1,DYNAMICprerequisites!AS$3,IF(MASTERprerequisitesMATRIX!AN100=2,DYNAMICprerequisites!AS$2,IF(MASTERprerequisitesMATRIX!AN100=3,DYNAMICprerequisites!AS$1,"")))</f>
        <v/>
      </c>
      <c r="AT103" s="219" t="str">
        <f>IF(MASTERprerequisitesMATRIX!AO100=1,DYNAMICprerequisites!AT$3,IF(MASTERprerequisitesMATRIX!AO100=2,DYNAMICprerequisites!AT$2,IF(MASTERprerequisitesMATRIX!AO100=3,DYNAMICprerequisites!AT$1,"")))</f>
        <v/>
      </c>
      <c r="AU103" s="219" t="str">
        <f>IF(MASTERprerequisitesMATRIX!AP100=1,DYNAMICprerequisites!AU$3,IF(MASTERprerequisitesMATRIX!AP100=2,DYNAMICprerequisites!AU$2,IF(MASTERprerequisitesMATRIX!AP100=3,DYNAMICprerequisites!AU$1,"")))</f>
        <v/>
      </c>
      <c r="AV103" s="219" t="str">
        <f>IF(MASTERprerequisitesMATRIX!AQ100=1,DYNAMICprerequisites!AV$3,IF(MASTERprerequisitesMATRIX!AQ100=2,DYNAMICprerequisites!AV$2,IF(MASTERprerequisitesMATRIX!AQ100=3,DYNAMICprerequisites!AV$1,"")))</f>
        <v/>
      </c>
      <c r="AW103" s="219" t="str">
        <f>IF(MASTERprerequisitesMATRIX!AR100=1,DYNAMICprerequisites!AW$3,IF(MASTERprerequisitesMATRIX!AR100=2,DYNAMICprerequisites!AW$2,IF(MASTERprerequisitesMATRIX!AR100=3,DYNAMICprerequisites!AW$1,"")))</f>
        <v/>
      </c>
      <c r="AX103" s="219" t="str">
        <f>IF(MASTERprerequisitesMATRIX!AS100=1,DYNAMICprerequisites!AX$3,IF(MASTERprerequisitesMATRIX!AS100=2,DYNAMICprerequisites!AX$2,IF(MASTERprerequisitesMATRIX!AS100=3,DYNAMICprerequisites!AX$1,"")))</f>
        <v/>
      </c>
      <c r="AY103" s="219" t="str">
        <f>IF(MASTERprerequisitesMATRIX!AT100=1,DYNAMICprerequisites!AY$3,IF(MASTERprerequisitesMATRIX!AT100=2,DYNAMICprerequisites!AY$2,IF(MASTERprerequisitesMATRIX!AT100=3,DYNAMICprerequisites!AY$1,"")))</f>
        <v/>
      </c>
      <c r="AZ103" s="219" t="str">
        <f>IF(MASTERprerequisitesMATRIX!AU100=1,DYNAMICprerequisites!AZ$3,IF(MASTERprerequisitesMATRIX!AU100=2,DYNAMICprerequisites!AZ$2,IF(MASTERprerequisitesMATRIX!AU100=3,DYNAMICprerequisites!AZ$1,"")))</f>
        <v/>
      </c>
      <c r="BA103" s="219" t="str">
        <f>IF(MASTERprerequisitesMATRIX!AV100=1,DYNAMICprerequisites!BA$3,IF(MASTERprerequisitesMATRIX!AV100=2,DYNAMICprerequisites!BA$2,IF(MASTERprerequisitesMATRIX!AV100=3,DYNAMICprerequisites!BA$1,"")))</f>
        <v/>
      </c>
      <c r="BB103" s="219" t="str">
        <f>IF(MASTERprerequisitesMATRIX!AW100=1,DYNAMICprerequisites!BB$3,IF(MASTERprerequisitesMATRIX!AW100=2,DYNAMICprerequisites!BB$2,IF(MASTERprerequisitesMATRIX!AW100=3,DYNAMICprerequisites!BB$1,"")))</f>
        <v/>
      </c>
      <c r="BC103" s="219" t="str">
        <f>IF(MASTERprerequisitesMATRIX!AX100=1,DYNAMICprerequisites!BC$3,IF(MASTERprerequisitesMATRIX!AX100=2,DYNAMICprerequisites!BC$2,IF(MASTERprerequisitesMATRIX!AX100=3,DYNAMICprerequisites!BC$1,"")))</f>
        <v/>
      </c>
      <c r="BD103" s="219" t="str">
        <f>IF(MASTERprerequisitesMATRIX!AY100=1,DYNAMICprerequisites!BD$3,IF(MASTERprerequisitesMATRIX!AY100=2,DYNAMICprerequisites!BD$2,IF(MASTERprerequisitesMATRIX!AY100=3,DYNAMICprerequisites!BD$1,"")))</f>
        <v/>
      </c>
      <c r="BE103" s="219" t="str">
        <f>IF(MASTERprerequisitesMATRIX!AZ100=1,DYNAMICprerequisites!BE$3,IF(MASTERprerequisitesMATRIX!AZ100=2,DYNAMICprerequisites!BE$2,IF(MASTERprerequisitesMATRIX!AZ100=3,DYNAMICprerequisites!BE$1,"")))</f>
        <v/>
      </c>
      <c r="BF103" s="219" t="str">
        <f>IF(MASTERprerequisitesMATRIX!BA100=1,DYNAMICprerequisites!BF$3,IF(MASTERprerequisitesMATRIX!BA100=2,DYNAMICprerequisites!BF$2,IF(MASTERprerequisitesMATRIX!BA100=3,DYNAMICprerequisites!BF$1,"")))</f>
        <v/>
      </c>
      <c r="BG103" s="219" t="str">
        <f>IF(MASTERprerequisitesMATRIX!BB100=1,DYNAMICprerequisites!BG$3,IF(MASTERprerequisitesMATRIX!BB100=2,DYNAMICprerequisites!BG$2,IF(MASTERprerequisitesMATRIX!BB100=3,DYNAMICprerequisites!BG$1,"")))</f>
        <v/>
      </c>
      <c r="BH103" s="219" t="str">
        <f>IF(MASTERprerequisitesMATRIX!BC100=1,DYNAMICprerequisites!BH$3,IF(MASTERprerequisitesMATRIX!BC100=2,DYNAMICprerequisites!BH$2,IF(MASTERprerequisitesMATRIX!BC100=3,DYNAMICprerequisites!BH$1,"")))</f>
        <v/>
      </c>
      <c r="BI103" s="219" t="str">
        <f>IF(MASTERprerequisitesMATRIX!BD100=1,DYNAMICprerequisites!BI$3,IF(MASTERprerequisitesMATRIX!BD100=2,DYNAMICprerequisites!BI$2,IF(MASTERprerequisitesMATRIX!BD100=3,DYNAMICprerequisites!BI$1,"")))</f>
        <v/>
      </c>
      <c r="BJ103" s="219" t="str">
        <f>IF(MASTERprerequisitesMATRIX!BE100=1,DYNAMICprerequisites!BJ$3,IF(MASTERprerequisitesMATRIX!BE100=2,DYNAMICprerequisites!BJ$2,IF(MASTERprerequisitesMATRIX!BE100=3,DYNAMICprerequisites!BJ$1,"")))</f>
        <v/>
      </c>
      <c r="BK103" s="219" t="str">
        <f>IF(MASTERprerequisitesMATRIX!BF100=1,DYNAMICprerequisites!BK$3,IF(MASTERprerequisitesMATRIX!BF100=2,DYNAMICprerequisites!BK$2,IF(MASTERprerequisitesMATRIX!BF100=3,DYNAMICprerequisites!BK$1,"")))</f>
        <v/>
      </c>
      <c r="BL103" s="219" t="str">
        <f>IF(MASTERprerequisitesMATRIX!BG100=1,DYNAMICprerequisites!BL$3,IF(MASTERprerequisitesMATRIX!BG100=2,DYNAMICprerequisites!BL$2,IF(MASTERprerequisitesMATRIX!BG100=3,DYNAMICprerequisites!BL$1,"")))</f>
        <v/>
      </c>
      <c r="BM103" s="219" t="str">
        <f>IF(MASTERprerequisitesMATRIX!BH100=1,DYNAMICprerequisites!BM$3,IF(MASTERprerequisitesMATRIX!BH100=2,DYNAMICprerequisites!BM$2,IF(MASTERprerequisitesMATRIX!BH100=3,DYNAMICprerequisites!BM$1,"")))</f>
        <v/>
      </c>
      <c r="BN103" s="219" t="str">
        <f>IF(MASTERprerequisitesMATRIX!BI100=1,DYNAMICprerequisites!BN$3,IF(MASTERprerequisitesMATRIX!BI100=2,DYNAMICprerequisites!BN$2,IF(MASTERprerequisitesMATRIX!BI100=3,DYNAMICprerequisites!BN$1,"")))</f>
        <v/>
      </c>
      <c r="BO103" s="219" t="str">
        <f>IF(MASTERprerequisitesMATRIX!BJ100=1,DYNAMICprerequisites!BO$3,IF(MASTERprerequisitesMATRIX!BJ100=2,DYNAMICprerequisites!BO$2,IF(MASTERprerequisitesMATRIX!BJ100=3,DYNAMICprerequisites!BO$1,"")))</f>
        <v/>
      </c>
      <c r="BP103" s="219" t="str">
        <f>IF(MASTERprerequisitesMATRIX!BK100=1,DYNAMICprerequisites!BP$3,IF(MASTERprerequisitesMATRIX!BK100=2,DYNAMICprerequisites!BP$2,IF(MASTERprerequisitesMATRIX!BK100=3,DYNAMICprerequisites!BP$1,"")))</f>
        <v/>
      </c>
      <c r="BQ103" s="219" t="str">
        <f>IF(MASTERprerequisitesMATRIX!BL100=1,DYNAMICprerequisites!BQ$3,IF(MASTERprerequisitesMATRIX!BL100=2,DYNAMICprerequisites!BQ$2,IF(MASTERprerequisitesMATRIX!BL100=3,DYNAMICprerequisites!BQ$1,"")))</f>
        <v/>
      </c>
      <c r="BR103" s="219" t="str">
        <f>IF(MASTERprerequisitesMATRIX!BM100=1,DYNAMICprerequisites!BR$3,IF(MASTERprerequisitesMATRIX!BM100=2,DYNAMICprerequisites!BR$2,IF(MASTERprerequisitesMATRIX!BM100=3,DYNAMICprerequisites!BR$1,"")))</f>
        <v/>
      </c>
      <c r="BS103" s="219" t="str">
        <f>IF(MASTERprerequisitesMATRIX!BN100=1,DYNAMICprerequisites!BS$3,IF(MASTERprerequisitesMATRIX!BN100=2,DYNAMICprerequisites!BS$2,IF(MASTERprerequisitesMATRIX!BN100=3,DYNAMICprerequisites!BS$1,"")))</f>
        <v/>
      </c>
      <c r="BT103" s="219" t="str">
        <f>IF(MASTERprerequisitesMATRIX!BO100=1,DYNAMICprerequisites!BT$3,IF(MASTERprerequisitesMATRIX!BO100=2,DYNAMICprerequisites!BT$2,IF(MASTERprerequisitesMATRIX!BO100=3,DYNAMICprerequisites!BT$1,"")))</f>
        <v/>
      </c>
      <c r="BU103" s="219" t="str">
        <f>IF(MASTERprerequisitesMATRIX!BP100=1,DYNAMICprerequisites!BU$3,IF(MASTERprerequisitesMATRIX!BP100=2,DYNAMICprerequisites!BU$2,IF(MASTERprerequisitesMATRIX!BP100=3,DYNAMICprerequisites!BU$1,"")))</f>
        <v/>
      </c>
      <c r="BV103" s="219" t="str">
        <f>IF(MASTERprerequisitesMATRIX!BQ100=1,DYNAMICprerequisites!BV$3,IF(MASTERprerequisitesMATRIX!BQ100=2,DYNAMICprerequisites!BV$2,IF(MASTERprerequisitesMATRIX!BQ100=3,DYNAMICprerequisites!BV$1,"")))</f>
        <v/>
      </c>
      <c r="BW103" s="219" t="str">
        <f>IF(MASTERprerequisitesMATRIX!BR100=1,DYNAMICprerequisites!BW$3,IF(MASTERprerequisitesMATRIX!BR100=2,DYNAMICprerequisites!BW$2,IF(MASTERprerequisitesMATRIX!BR100=3,DYNAMICprerequisites!BW$1,"")))</f>
        <v/>
      </c>
      <c r="BX103" s="219" t="str">
        <f>IF(MASTERprerequisitesMATRIX!BS100=1,DYNAMICprerequisites!BX$3,IF(MASTERprerequisitesMATRIX!BS100=2,DYNAMICprerequisites!BX$2,IF(MASTERprerequisitesMATRIX!BS100=3,DYNAMICprerequisites!BX$1,"")))</f>
        <v/>
      </c>
      <c r="BY103" s="219" t="str">
        <f>IF(MASTERprerequisitesMATRIX!BT100=1,DYNAMICprerequisites!BY$3,IF(MASTERprerequisitesMATRIX!BT100=2,DYNAMICprerequisites!BY$2,IF(MASTERprerequisitesMATRIX!BT100=3,DYNAMICprerequisites!BY$1,"")))</f>
        <v/>
      </c>
      <c r="BZ103" s="219" t="str">
        <f>IF(MASTERprerequisitesMATRIX!BU100=1,DYNAMICprerequisites!BZ$3,IF(MASTERprerequisitesMATRIX!BU100=2,DYNAMICprerequisites!BZ$2,IF(MASTERprerequisitesMATRIX!BU100=3,DYNAMICprerequisites!BZ$1,"")))</f>
        <v/>
      </c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19"/>
      <c r="DF103" s="219"/>
      <c r="DG103" s="219"/>
      <c r="DH103" s="219"/>
      <c r="DI103" s="219"/>
      <c r="DJ103" s="219"/>
      <c r="DK103" s="219"/>
      <c r="DL103" s="219"/>
      <c r="DM103" s="219"/>
      <c r="DN103" s="219"/>
      <c r="DO103" s="219"/>
      <c r="DP103" s="219"/>
      <c r="DQ103" s="219"/>
      <c r="DR103" s="219"/>
      <c r="DS103" s="219"/>
      <c r="DT103" s="219"/>
      <c r="DU103" s="219"/>
      <c r="DV103" s="219"/>
      <c r="DW103" s="219"/>
      <c r="DX103" s="219"/>
      <c r="DY103" s="219"/>
      <c r="DZ103" s="219"/>
      <c r="EA103" s="219"/>
      <c r="EB103" s="219"/>
      <c r="EC103" s="219"/>
      <c r="ED103" s="219"/>
      <c r="EE103" s="219"/>
      <c r="EF103" s="219"/>
      <c r="EG103" s="219"/>
      <c r="EH103" s="219"/>
      <c r="EI103" s="219"/>
      <c r="EJ103" s="219"/>
      <c r="EK103" s="219"/>
      <c r="EL103" s="219"/>
      <c r="EM103" s="219"/>
      <c r="EN103" s="219"/>
      <c r="EO103" s="219"/>
      <c r="EP103" s="219"/>
      <c r="EQ103" s="219"/>
      <c r="ER103" s="219"/>
      <c r="ES103" s="219"/>
      <c r="ET103" s="219"/>
      <c r="EU103" s="219"/>
      <c r="EV103" s="219"/>
      <c r="EW103" s="219"/>
      <c r="EX103" s="219"/>
      <c r="EY103" s="219"/>
      <c r="EZ103" s="219"/>
      <c r="FA103" s="219"/>
      <c r="FB103" s="219"/>
      <c r="FC103" s="219"/>
      <c r="FD103" s="219"/>
      <c r="FE103" s="219"/>
      <c r="FF103" s="219"/>
      <c r="FG103" s="219"/>
      <c r="FH103" s="219"/>
      <c r="FI103" s="219"/>
      <c r="FJ103" s="219"/>
      <c r="FK103" s="219"/>
      <c r="FL103" s="219"/>
      <c r="FM103" s="219"/>
      <c r="FN103" s="219"/>
      <c r="FO103" s="219"/>
      <c r="FP103" s="219"/>
      <c r="FQ103" s="219"/>
      <c r="FR103" s="219"/>
      <c r="FS103" s="219"/>
      <c r="FT103" s="219"/>
      <c r="FU103" s="219"/>
      <c r="FV103" s="219"/>
      <c r="FW103" s="219"/>
      <c r="FX103" s="219"/>
      <c r="FY103" s="219"/>
      <c r="FZ103" s="219"/>
      <c r="GA103" s="219"/>
      <c r="GB103" s="219"/>
      <c r="GC103" s="219"/>
      <c r="GD103" s="219"/>
      <c r="GE103" s="219"/>
      <c r="GF103" s="219"/>
      <c r="GG103" s="219"/>
      <c r="GH103" s="219"/>
      <c r="GI103" s="219"/>
      <c r="GJ103" s="219"/>
      <c r="GK103" s="219"/>
      <c r="GL103" s="219"/>
      <c r="GM103" s="219"/>
      <c r="GN103" s="219"/>
      <c r="GO103" s="219"/>
      <c r="GP103" s="219"/>
      <c r="GQ103" s="219"/>
      <c r="GR103" s="219"/>
      <c r="GS103" s="219"/>
      <c r="GT103" s="219"/>
      <c r="GU103" s="219"/>
      <c r="GV103" s="219"/>
      <c r="GW103" s="219"/>
      <c r="GX103" s="219"/>
      <c r="GY103" s="219"/>
      <c r="GZ103" s="219"/>
      <c r="HA103" s="219"/>
      <c r="HB103" s="219"/>
      <c r="HC103" s="219"/>
      <c r="HD103" s="219"/>
      <c r="HE103" s="219"/>
      <c r="HF103" s="219"/>
      <c r="HG103" s="219"/>
      <c r="HH103" s="219"/>
      <c r="HI103" s="219"/>
      <c r="HJ103" s="219"/>
      <c r="HK103" s="219"/>
      <c r="HL103" s="219"/>
      <c r="HM103" s="219"/>
      <c r="HN103" s="219"/>
      <c r="HO103" s="219"/>
      <c r="HP103" s="219"/>
      <c r="HQ103" s="219"/>
      <c r="HR103" s="219"/>
      <c r="HS103" s="219"/>
      <c r="HT103" s="219"/>
      <c r="HU103" s="219"/>
      <c r="HV103" s="219"/>
      <c r="HW103" s="219"/>
      <c r="HX103" s="219"/>
      <c r="HY103" s="219"/>
      <c r="HZ103" s="219"/>
      <c r="IA103" s="219"/>
      <c r="IB103" s="219"/>
      <c r="IC103" s="219"/>
      <c r="ID103" s="219"/>
      <c r="IE103" s="219"/>
      <c r="IF103" s="219"/>
      <c r="IG103" s="219"/>
      <c r="IH103" s="219"/>
      <c r="II103" s="219"/>
      <c r="IJ103" s="219"/>
      <c r="IK103" s="219"/>
      <c r="IL103" s="219"/>
      <c r="IM103" s="219"/>
      <c r="IN103" s="219"/>
      <c r="IO103" s="219"/>
      <c r="IP103" s="219"/>
      <c r="IQ103" s="219"/>
      <c r="IR103" s="219"/>
      <c r="IS103" s="219"/>
      <c r="IT103" s="219"/>
      <c r="IU103" s="219"/>
      <c r="IV103" s="219"/>
      <c r="IW103" s="219"/>
      <c r="IX103" s="219"/>
      <c r="IY103" s="219"/>
      <c r="IZ103" s="219"/>
      <c r="JA103" s="219"/>
      <c r="JB103" s="219"/>
      <c r="JC103" s="219"/>
      <c r="JD103" s="219"/>
      <c r="JE103" s="219"/>
      <c r="JF103" s="219"/>
      <c r="JG103" s="219"/>
      <c r="JH103" s="219"/>
      <c r="JI103" s="219"/>
      <c r="JJ103" s="219"/>
      <c r="JK103" s="219"/>
      <c r="JL103" s="219"/>
      <c r="JM103" s="219"/>
      <c r="JN103" s="219"/>
      <c r="JO103" s="219"/>
      <c r="JP103" s="219"/>
      <c r="JQ103" s="219"/>
      <c r="JR103" s="219"/>
      <c r="JS103" s="219"/>
      <c r="JT103" s="219"/>
      <c r="JU103" s="219"/>
      <c r="JV103" s="219"/>
      <c r="JW103" s="219"/>
      <c r="JX103" s="219"/>
      <c r="JY103" s="219"/>
      <c r="JZ103" s="219"/>
      <c r="KA103" s="219"/>
      <c r="KB103" s="219"/>
      <c r="KC103" s="219"/>
      <c r="KD103" s="219"/>
      <c r="KE103" s="219"/>
      <c r="KF103" s="219"/>
      <c r="KG103" s="219"/>
      <c r="KH103" s="219"/>
      <c r="KI103" s="219"/>
      <c r="KJ103" s="219"/>
      <c r="KK103" s="219"/>
      <c r="KL103" s="219"/>
      <c r="KM103" s="219"/>
      <c r="KN103" s="219"/>
      <c r="KO103" s="219"/>
      <c r="KP103" s="219"/>
      <c r="KQ103" s="219"/>
      <c r="KR103" s="219"/>
      <c r="KS103" s="219"/>
      <c r="KT103" s="219"/>
      <c r="KU103" s="219"/>
      <c r="KV103" s="219"/>
      <c r="KW103" s="219"/>
      <c r="KX103" s="219"/>
      <c r="KY103" s="219"/>
      <c r="KZ103" s="219"/>
      <c r="LA103" s="219"/>
      <c r="LB103" s="219"/>
      <c r="LC103" s="219"/>
      <c r="LD103" s="219"/>
      <c r="LE103" s="219"/>
    </row>
    <row r="104" spans="1:317" x14ac:dyDescent="0.25">
      <c r="A104" s="214" t="str">
        <f t="shared" si="13"/>
        <v>MKT 346</v>
      </c>
      <c r="B104" s="214" t="str">
        <f t="shared" si="14"/>
        <v>FA</v>
      </c>
      <c r="C104" s="214" t="str">
        <f t="shared" si="15"/>
        <v>Personal Selling</v>
      </c>
      <c r="D104" s="214" t="str">
        <f t="shared" si="16"/>
        <v>MKT 130</v>
      </c>
      <c r="E104" s="214" t="str">
        <f t="shared" ca="1" si="17"/>
        <v>MKT 130</v>
      </c>
      <c r="F104" s="211" t="str">
        <f>MASTERprerequisitesMATRIX!A101</f>
        <v>MKT 346</v>
      </c>
      <c r="G104" s="211" t="str">
        <f>MASTERprerequisitesMATRIX!B101</f>
        <v>FA</v>
      </c>
      <c r="H104" s="211" t="str">
        <f>MASTERprerequisitesMATRIX!C101</f>
        <v>Personal Selling</v>
      </c>
      <c r="I104" s="211" t="str">
        <f>MASTERprerequisitesMATRIX!D101</f>
        <v>MKT 130</v>
      </c>
      <c r="J104" s="218" t="str">
        <f>IF(MASTERprerequisitesMATRIX!E101=1,DYNAMICprerequisites!J$3,IF(MASTERprerequisitesMATRIX!E101=2,DYNAMICprerequisites!J$2,IF(MASTERprerequisitesMATRIX!E101=3,DYNAMICprerequisites!J$1,"")))</f>
        <v/>
      </c>
      <c r="K104" s="219" t="str">
        <f>IF(MASTERprerequisitesMATRIX!F101=1,DYNAMICprerequisites!K$3,IF(MASTERprerequisitesMATRIX!F101=2,DYNAMICprerequisites!K$2,IF(MASTERprerequisitesMATRIX!F101=3,DYNAMICprerequisites!K$1,"")))</f>
        <v/>
      </c>
      <c r="L104" s="219" t="str">
        <f>IF(MASTERprerequisitesMATRIX!G101=1,DYNAMICprerequisites!L$3,IF(MASTERprerequisitesMATRIX!G101=2,DYNAMICprerequisites!L$2,IF(MASTERprerequisitesMATRIX!G101=3,DYNAMICprerequisites!L$1,"")))</f>
        <v/>
      </c>
      <c r="M104" s="219" t="str">
        <f>IF(MASTERprerequisitesMATRIX!H101=1,DYNAMICprerequisites!M$3,IF(MASTERprerequisitesMATRIX!H101=2,DYNAMICprerequisites!M$2,IF(MASTERprerequisitesMATRIX!H101=3,DYNAMICprerequisites!M$1,"")))</f>
        <v/>
      </c>
      <c r="N104" s="219" t="str">
        <f>IF(MASTERprerequisitesMATRIX!I101=1,DYNAMICprerequisites!N$3,IF(MASTERprerequisitesMATRIX!I101=2,DYNAMICprerequisites!N$2,IF(MASTERprerequisitesMATRIX!I101=3,DYNAMICprerequisites!N$1,"")))</f>
        <v/>
      </c>
      <c r="O104" s="219" t="str">
        <f>IF(MASTERprerequisitesMATRIX!J101=1,DYNAMICprerequisites!O$3,IF(MASTERprerequisitesMATRIX!J101=2,DYNAMICprerequisites!O$2,IF(MASTERprerequisitesMATRIX!J101=3,DYNAMICprerequisites!O$1,"")))</f>
        <v/>
      </c>
      <c r="P104" s="219" t="str">
        <f>IF(MASTERprerequisitesMATRIX!K101=1,DYNAMICprerequisites!P$3,IF(MASTERprerequisitesMATRIX!K101=2,DYNAMICprerequisites!P$2,IF(MASTERprerequisitesMATRIX!K101=3,DYNAMICprerequisites!P$1,"")))</f>
        <v/>
      </c>
      <c r="Q104" s="219" t="str">
        <f>IF(MASTERprerequisitesMATRIX!L101=1,DYNAMICprerequisites!Q$3,IF(MASTERprerequisitesMATRIX!L101=2,DYNAMICprerequisites!Q$2,IF(MASTERprerequisitesMATRIX!L101=3,DYNAMICprerequisites!Q$1,"")))</f>
        <v/>
      </c>
      <c r="R104" s="219" t="str">
        <f>IF(MASTERprerequisitesMATRIX!M101=1,DYNAMICprerequisites!R$3,IF(MASTERprerequisitesMATRIX!M101=2,DYNAMICprerequisites!R$2,IF(MASTERprerequisitesMATRIX!M101=3,DYNAMICprerequisites!R$1,"")))</f>
        <v/>
      </c>
      <c r="S104" s="219" t="str">
        <f>IF(MASTERprerequisitesMATRIX!N101=1,DYNAMICprerequisites!S$3,IF(MASTERprerequisitesMATRIX!N101=2,DYNAMICprerequisites!S$2,IF(MASTERprerequisitesMATRIX!N101=3,DYNAMICprerequisites!S$1,"")))</f>
        <v/>
      </c>
      <c r="T104" s="219" t="str">
        <f>IF(MASTERprerequisitesMATRIX!O101=1,DYNAMICprerequisites!T$3,IF(MASTERprerequisitesMATRIX!O101=2,DYNAMICprerequisites!T$2,IF(MASTERprerequisitesMATRIX!O101=3,DYNAMICprerequisites!T$1,"")))</f>
        <v/>
      </c>
      <c r="U104" s="219" t="str">
        <f>IF(MASTERprerequisitesMATRIX!P101=1,DYNAMICprerequisites!U$3,IF(MASTERprerequisitesMATRIX!P101=2,DYNAMICprerequisites!U$2,IF(MASTERprerequisitesMATRIX!P101=3,DYNAMICprerequisites!U$1,"")))</f>
        <v/>
      </c>
      <c r="V104" s="219" t="str">
        <f>IF(MASTERprerequisitesMATRIX!Q101=1,DYNAMICprerequisites!V$3,IF(MASTERprerequisitesMATRIX!Q101=2,DYNAMICprerequisites!V$2,IF(MASTERprerequisitesMATRIX!Q101=3,DYNAMICprerequisites!V$1,"")))</f>
        <v/>
      </c>
      <c r="W104" s="219" t="str">
        <f>IF(MASTERprerequisitesMATRIX!R101=1,DYNAMICprerequisites!W$3,IF(MASTERprerequisitesMATRIX!R101=2,DYNAMICprerequisites!W$2,IF(MASTERprerequisitesMATRIX!R101=3,DYNAMICprerequisites!W$1,"")))</f>
        <v/>
      </c>
      <c r="X104" s="219" t="str">
        <f>IF(MASTERprerequisitesMATRIX!S101=1,DYNAMICprerequisites!X$3,IF(MASTERprerequisitesMATRIX!S101=2,DYNAMICprerequisites!X$2,IF(MASTERprerequisitesMATRIX!S101=3,DYNAMICprerequisites!X$1,"")))</f>
        <v/>
      </c>
      <c r="Y104" s="219" t="str">
        <f>IF(MASTERprerequisitesMATRIX!T101=1,DYNAMICprerequisites!Y$3,IF(MASTERprerequisitesMATRIX!T101=2,DYNAMICprerequisites!Y$2,IF(MASTERprerequisitesMATRIX!T101=3,DYNAMICprerequisites!Y$1,"")))</f>
        <v/>
      </c>
      <c r="Z104" s="219" t="str">
        <f>IF(MASTERprerequisitesMATRIX!U101=1,DYNAMICprerequisites!Z$3,IF(MASTERprerequisitesMATRIX!U101=2,DYNAMICprerequisites!Z$2,IF(MASTERprerequisitesMATRIX!U101=3,DYNAMICprerequisites!Z$1,"")))</f>
        <v/>
      </c>
      <c r="AA104" s="219" t="str">
        <f>IF(MASTERprerequisitesMATRIX!V101=1,DYNAMICprerequisites!AA$3,IF(MASTERprerequisitesMATRIX!V101=2,DYNAMICprerequisites!AA$2,IF(MASTERprerequisitesMATRIX!V101=3,DYNAMICprerequisites!AA$1,"")))</f>
        <v/>
      </c>
      <c r="AB104" s="219" t="str">
        <f>IF(MASTERprerequisitesMATRIX!W101=1,DYNAMICprerequisites!AB$3,IF(MASTERprerequisitesMATRIX!W101=2,DYNAMICprerequisites!AB$2,IF(MASTERprerequisitesMATRIX!W101=3,DYNAMICprerequisites!AB$1,"")))</f>
        <v/>
      </c>
      <c r="AC104" s="219" t="str">
        <f>IF(MASTERprerequisitesMATRIX!X101=1,DYNAMICprerequisites!AC$3,IF(MASTERprerequisitesMATRIX!X101=2,DYNAMICprerequisites!AC$2,IF(MASTERprerequisitesMATRIX!X101=3,DYNAMICprerequisites!AC$1,"")))</f>
        <v/>
      </c>
      <c r="AD104" s="219" t="str">
        <f>IF(MASTERprerequisitesMATRIX!Y101=1,DYNAMICprerequisites!AD$3,IF(MASTERprerequisitesMATRIX!Y101=2,DYNAMICprerequisites!AD$2,IF(MASTERprerequisitesMATRIX!Y101=3,DYNAMICprerequisites!AD$1,"")))</f>
        <v/>
      </c>
      <c r="AE104" s="219" t="str">
        <f>IF(MASTERprerequisitesMATRIX!Z101=1,DYNAMICprerequisites!AE$3,IF(MASTERprerequisitesMATRIX!Z101=2,DYNAMICprerequisites!AE$2,IF(MASTERprerequisitesMATRIX!Z101=3,DYNAMICprerequisites!AE$1,"")))</f>
        <v/>
      </c>
      <c r="AF104" s="219" t="str">
        <f>IF(MASTERprerequisitesMATRIX!AA101=1,DYNAMICprerequisites!AF$3,IF(MASTERprerequisitesMATRIX!AA101=2,DYNAMICprerequisites!AF$2,IF(MASTERprerequisitesMATRIX!AA101=3,DYNAMICprerequisites!AF$1,"")))</f>
        <v/>
      </c>
      <c r="AG104" s="219" t="str">
        <f>IF(MASTERprerequisitesMATRIX!AB101=1,DYNAMICprerequisites!AG$3,IF(MASTERprerequisitesMATRIX!AB101=2,DYNAMICprerequisites!AG$2,IF(MASTERprerequisitesMATRIX!AB101=3,DYNAMICprerequisites!AG$1,"")))</f>
        <v/>
      </c>
      <c r="AH104" s="219" t="str">
        <f>IF(MASTERprerequisitesMATRIX!AC101=1,DYNAMICprerequisites!AH$3,IF(MASTERprerequisitesMATRIX!AC101=2,DYNAMICprerequisites!AH$2,IF(MASTERprerequisitesMATRIX!AC101=3,DYNAMICprerequisites!AH$1,"")))</f>
        <v/>
      </c>
      <c r="AI104" s="219" t="str">
        <f>IF(MASTERprerequisitesMATRIX!AD101=1,DYNAMICprerequisites!AI$3,IF(MASTERprerequisitesMATRIX!AD101=2,DYNAMICprerequisites!AI$2,IF(MASTERprerequisitesMATRIX!AD101=3,DYNAMICprerequisites!AI$1,"")))</f>
        <v/>
      </c>
      <c r="AJ104" s="219" t="str">
        <f>IF(MASTERprerequisitesMATRIX!AE101=1,DYNAMICprerequisites!AJ$3,IF(MASTERprerequisitesMATRIX!AE101=2,DYNAMICprerequisites!AJ$2,IF(MASTERprerequisitesMATRIX!AE101=3,DYNAMICprerequisites!AJ$1,"")))</f>
        <v/>
      </c>
      <c r="AK104" s="219" t="str">
        <f>IF(MASTERprerequisitesMATRIX!AF101=1,DYNAMICprerequisites!AK$3,IF(MASTERprerequisitesMATRIX!AF101=2,DYNAMICprerequisites!AK$2,IF(MASTERprerequisitesMATRIX!AF101=3,DYNAMICprerequisites!AK$1,"")))</f>
        <v/>
      </c>
      <c r="AL104" s="219" t="str">
        <f>IF(MASTERprerequisitesMATRIX!AG101=1,DYNAMICprerequisites!AL$3,IF(MASTERprerequisitesMATRIX!AG101=2,DYNAMICprerequisites!AL$2,IF(MASTERprerequisitesMATRIX!AG101=3,DYNAMICprerequisites!AL$1,"")))</f>
        <v/>
      </c>
      <c r="AM104" s="219" t="str">
        <f>IF(MASTERprerequisitesMATRIX!AH101=1,DYNAMICprerequisites!AM$3,IF(MASTERprerequisitesMATRIX!AH101=2,DYNAMICprerequisites!AM$2,IF(MASTERprerequisitesMATRIX!AH101=3,DYNAMICprerequisites!AM$1,"")))</f>
        <v/>
      </c>
      <c r="AN104" s="219" t="str">
        <f>IF(MASTERprerequisitesMATRIX!AI101=1,DYNAMICprerequisites!AN$3,IF(MASTERprerequisitesMATRIX!AI101=2,DYNAMICprerequisites!AN$2,IF(MASTERprerequisitesMATRIX!AI101=3,DYNAMICprerequisites!AN$1,"")))</f>
        <v/>
      </c>
      <c r="AO104" s="219" t="str">
        <f>IF(MASTERprerequisitesMATRIX!AJ101=1,DYNAMICprerequisites!AO$3,IF(MASTERprerequisitesMATRIX!AJ101=2,DYNAMICprerequisites!AO$2,IF(MASTERprerequisitesMATRIX!AJ101=3,DYNAMICprerequisites!AO$1,"")))</f>
        <v/>
      </c>
      <c r="AP104" s="219" t="str">
        <f>IF(MASTERprerequisitesMATRIX!AK101=1,DYNAMICprerequisites!AP$3,IF(MASTERprerequisitesMATRIX!AK101=2,DYNAMICprerequisites!AP$2,IF(MASTERprerequisitesMATRIX!AK101=3,DYNAMICprerequisites!AP$1,"")))</f>
        <v/>
      </c>
      <c r="AQ104" s="218" t="str">
        <f ca="1">IF(MASTERprerequisitesMATRIX!AL101=1,DYNAMICprerequisites!AQ$3,IF(MASTERprerequisitesMATRIX!AL101=2,DYNAMICprerequisites!AQ$2,IF(MASTERprerequisitesMATRIX!AL101=3,DYNAMICprerequisites!AQ$1,"")))</f>
        <v xml:space="preserve"> MKT 130 </v>
      </c>
      <c r="AR104" s="219" t="str">
        <f>IF(MASTERprerequisitesMATRIX!AM101=1,DYNAMICprerequisites!AR$3,IF(MASTERprerequisitesMATRIX!AM101=2,DYNAMICprerequisites!AR$2,IF(MASTERprerequisitesMATRIX!AM101=3,DYNAMICprerequisites!AR$1,"")))</f>
        <v/>
      </c>
      <c r="AS104" s="219" t="str">
        <f>IF(MASTERprerequisitesMATRIX!AN101=1,DYNAMICprerequisites!AS$3,IF(MASTERprerequisitesMATRIX!AN101=2,DYNAMICprerequisites!AS$2,IF(MASTERprerequisitesMATRIX!AN101=3,DYNAMICprerequisites!AS$1,"")))</f>
        <v/>
      </c>
      <c r="AT104" s="219" t="str">
        <f>IF(MASTERprerequisitesMATRIX!AO101=1,DYNAMICprerequisites!AT$3,IF(MASTERprerequisitesMATRIX!AO101=2,DYNAMICprerequisites!AT$2,IF(MASTERprerequisitesMATRIX!AO101=3,DYNAMICprerequisites!AT$1,"")))</f>
        <v/>
      </c>
      <c r="AU104" s="219" t="str">
        <f>IF(MASTERprerequisitesMATRIX!AP101=1,DYNAMICprerequisites!AU$3,IF(MASTERprerequisitesMATRIX!AP101=2,DYNAMICprerequisites!AU$2,IF(MASTERprerequisitesMATRIX!AP101=3,DYNAMICprerequisites!AU$1,"")))</f>
        <v/>
      </c>
      <c r="AV104" s="219" t="str">
        <f>IF(MASTERprerequisitesMATRIX!AQ101=1,DYNAMICprerequisites!AV$3,IF(MASTERprerequisitesMATRIX!AQ101=2,DYNAMICprerequisites!AV$2,IF(MASTERprerequisitesMATRIX!AQ101=3,DYNAMICprerequisites!AV$1,"")))</f>
        <v/>
      </c>
      <c r="AW104" s="219" t="str">
        <f>IF(MASTERprerequisitesMATRIX!AR101=1,DYNAMICprerequisites!AW$3,IF(MASTERprerequisitesMATRIX!AR101=2,DYNAMICprerequisites!AW$2,IF(MASTERprerequisitesMATRIX!AR101=3,DYNAMICprerequisites!AW$1,"")))</f>
        <v/>
      </c>
      <c r="AX104" s="219" t="str">
        <f>IF(MASTERprerequisitesMATRIX!AS101=1,DYNAMICprerequisites!AX$3,IF(MASTERprerequisitesMATRIX!AS101=2,DYNAMICprerequisites!AX$2,IF(MASTERprerequisitesMATRIX!AS101=3,DYNAMICprerequisites!AX$1,"")))</f>
        <v/>
      </c>
      <c r="AY104" s="219" t="str">
        <f>IF(MASTERprerequisitesMATRIX!AT101=1,DYNAMICprerequisites!AY$3,IF(MASTERprerequisitesMATRIX!AT101=2,DYNAMICprerequisites!AY$2,IF(MASTERprerequisitesMATRIX!AT101=3,DYNAMICprerequisites!AY$1,"")))</f>
        <v/>
      </c>
      <c r="AZ104" s="219" t="str">
        <f>IF(MASTERprerequisitesMATRIX!AU101=1,DYNAMICprerequisites!AZ$3,IF(MASTERprerequisitesMATRIX!AU101=2,DYNAMICprerequisites!AZ$2,IF(MASTERprerequisitesMATRIX!AU101=3,DYNAMICprerequisites!AZ$1,"")))</f>
        <v/>
      </c>
      <c r="BA104" s="219" t="str">
        <f>IF(MASTERprerequisitesMATRIX!AV101=1,DYNAMICprerequisites!BA$3,IF(MASTERprerequisitesMATRIX!AV101=2,DYNAMICprerequisites!BA$2,IF(MASTERprerequisitesMATRIX!AV101=3,DYNAMICprerequisites!BA$1,"")))</f>
        <v/>
      </c>
      <c r="BB104" s="219" t="str">
        <f>IF(MASTERprerequisitesMATRIX!AW101=1,DYNAMICprerequisites!BB$3,IF(MASTERprerequisitesMATRIX!AW101=2,DYNAMICprerequisites!BB$2,IF(MASTERprerequisitesMATRIX!AW101=3,DYNAMICprerequisites!BB$1,"")))</f>
        <v/>
      </c>
      <c r="BC104" s="219" t="str">
        <f>IF(MASTERprerequisitesMATRIX!AX101=1,DYNAMICprerequisites!BC$3,IF(MASTERprerequisitesMATRIX!AX101=2,DYNAMICprerequisites!BC$2,IF(MASTERprerequisitesMATRIX!AX101=3,DYNAMICprerequisites!BC$1,"")))</f>
        <v/>
      </c>
      <c r="BD104" s="219" t="str">
        <f>IF(MASTERprerequisitesMATRIX!AY101=1,DYNAMICprerequisites!BD$3,IF(MASTERprerequisitesMATRIX!AY101=2,DYNAMICprerequisites!BD$2,IF(MASTERprerequisitesMATRIX!AY101=3,DYNAMICprerequisites!BD$1,"")))</f>
        <v/>
      </c>
      <c r="BE104" s="219" t="str">
        <f>IF(MASTERprerequisitesMATRIX!AZ101=1,DYNAMICprerequisites!BE$3,IF(MASTERprerequisitesMATRIX!AZ101=2,DYNAMICprerequisites!BE$2,IF(MASTERprerequisitesMATRIX!AZ101=3,DYNAMICprerequisites!BE$1,"")))</f>
        <v/>
      </c>
      <c r="BF104" s="219" t="str">
        <f>IF(MASTERprerequisitesMATRIX!BA101=1,DYNAMICprerequisites!BF$3,IF(MASTERprerequisitesMATRIX!BA101=2,DYNAMICprerequisites!BF$2,IF(MASTERprerequisitesMATRIX!BA101=3,DYNAMICprerequisites!BF$1,"")))</f>
        <v/>
      </c>
      <c r="BG104" s="219" t="str">
        <f>IF(MASTERprerequisitesMATRIX!BB101=1,DYNAMICprerequisites!BG$3,IF(MASTERprerequisitesMATRIX!BB101=2,DYNAMICprerequisites!BG$2,IF(MASTERprerequisitesMATRIX!BB101=3,DYNAMICprerequisites!BG$1,"")))</f>
        <v/>
      </c>
      <c r="BH104" s="219" t="str">
        <f>IF(MASTERprerequisitesMATRIX!BC101=1,DYNAMICprerequisites!BH$3,IF(MASTERprerequisitesMATRIX!BC101=2,DYNAMICprerequisites!BH$2,IF(MASTERprerequisitesMATRIX!BC101=3,DYNAMICprerequisites!BH$1,"")))</f>
        <v/>
      </c>
      <c r="BI104" s="219" t="str">
        <f>IF(MASTERprerequisitesMATRIX!BD101=1,DYNAMICprerequisites!BI$3,IF(MASTERprerequisitesMATRIX!BD101=2,DYNAMICprerequisites!BI$2,IF(MASTERprerequisitesMATRIX!BD101=3,DYNAMICprerequisites!BI$1,"")))</f>
        <v/>
      </c>
      <c r="BJ104" s="219" t="str">
        <f>IF(MASTERprerequisitesMATRIX!BE101=1,DYNAMICprerequisites!BJ$3,IF(MASTERprerequisitesMATRIX!BE101=2,DYNAMICprerequisites!BJ$2,IF(MASTERprerequisitesMATRIX!BE101=3,DYNAMICprerequisites!BJ$1,"")))</f>
        <v/>
      </c>
      <c r="BK104" s="219" t="str">
        <f>IF(MASTERprerequisitesMATRIX!BF101=1,DYNAMICprerequisites!BK$3,IF(MASTERprerequisitesMATRIX!BF101=2,DYNAMICprerequisites!BK$2,IF(MASTERprerequisitesMATRIX!BF101=3,DYNAMICprerequisites!BK$1,"")))</f>
        <v/>
      </c>
      <c r="BL104" s="219" t="str">
        <f>IF(MASTERprerequisitesMATRIX!BG101=1,DYNAMICprerequisites!BL$3,IF(MASTERprerequisitesMATRIX!BG101=2,DYNAMICprerequisites!BL$2,IF(MASTERprerequisitesMATRIX!BG101=3,DYNAMICprerequisites!BL$1,"")))</f>
        <v/>
      </c>
      <c r="BM104" s="219" t="str">
        <f>IF(MASTERprerequisitesMATRIX!BH101=1,DYNAMICprerequisites!BM$3,IF(MASTERprerequisitesMATRIX!BH101=2,DYNAMICprerequisites!BM$2,IF(MASTERprerequisitesMATRIX!BH101=3,DYNAMICprerequisites!BM$1,"")))</f>
        <v/>
      </c>
      <c r="BN104" s="219" t="str">
        <f>IF(MASTERprerequisitesMATRIX!BI101=1,DYNAMICprerequisites!BN$3,IF(MASTERprerequisitesMATRIX!BI101=2,DYNAMICprerequisites!BN$2,IF(MASTERprerequisitesMATRIX!BI101=3,DYNAMICprerequisites!BN$1,"")))</f>
        <v/>
      </c>
      <c r="BO104" s="219" t="str">
        <f>IF(MASTERprerequisitesMATRIX!BJ101=1,DYNAMICprerequisites!BO$3,IF(MASTERprerequisitesMATRIX!BJ101=2,DYNAMICprerequisites!BO$2,IF(MASTERprerequisitesMATRIX!BJ101=3,DYNAMICprerequisites!BO$1,"")))</f>
        <v/>
      </c>
      <c r="BP104" s="219" t="str">
        <f>IF(MASTERprerequisitesMATRIX!BK101=1,DYNAMICprerequisites!BP$3,IF(MASTERprerequisitesMATRIX!BK101=2,DYNAMICprerequisites!BP$2,IF(MASTERprerequisitesMATRIX!BK101=3,DYNAMICprerequisites!BP$1,"")))</f>
        <v/>
      </c>
      <c r="BQ104" s="219" t="str">
        <f>IF(MASTERprerequisitesMATRIX!BL101=1,DYNAMICprerequisites!BQ$3,IF(MASTERprerequisitesMATRIX!BL101=2,DYNAMICprerequisites!BQ$2,IF(MASTERprerequisitesMATRIX!BL101=3,DYNAMICprerequisites!BQ$1,"")))</f>
        <v/>
      </c>
      <c r="BR104" s="219" t="str">
        <f>IF(MASTERprerequisitesMATRIX!BM101=1,DYNAMICprerequisites!BR$3,IF(MASTERprerequisitesMATRIX!BM101=2,DYNAMICprerequisites!BR$2,IF(MASTERprerequisitesMATRIX!BM101=3,DYNAMICprerequisites!BR$1,"")))</f>
        <v/>
      </c>
      <c r="BS104" s="219" t="str">
        <f>IF(MASTERprerequisitesMATRIX!BN101=1,DYNAMICprerequisites!BS$3,IF(MASTERprerequisitesMATRIX!BN101=2,DYNAMICprerequisites!BS$2,IF(MASTERprerequisitesMATRIX!BN101=3,DYNAMICprerequisites!BS$1,"")))</f>
        <v/>
      </c>
      <c r="BT104" s="219" t="str">
        <f>IF(MASTERprerequisitesMATRIX!BO101=1,DYNAMICprerequisites!BT$3,IF(MASTERprerequisitesMATRIX!BO101=2,DYNAMICprerequisites!BT$2,IF(MASTERprerequisitesMATRIX!BO101=3,DYNAMICprerequisites!BT$1,"")))</f>
        <v/>
      </c>
      <c r="BU104" s="219" t="str">
        <f>IF(MASTERprerequisitesMATRIX!BP101=1,DYNAMICprerequisites!BU$3,IF(MASTERprerequisitesMATRIX!BP101=2,DYNAMICprerequisites!BU$2,IF(MASTERprerequisitesMATRIX!BP101=3,DYNAMICprerequisites!BU$1,"")))</f>
        <v/>
      </c>
      <c r="BV104" s="219" t="str">
        <f>IF(MASTERprerequisitesMATRIX!BQ101=1,DYNAMICprerequisites!BV$3,IF(MASTERprerequisitesMATRIX!BQ101=2,DYNAMICprerequisites!BV$2,IF(MASTERprerequisitesMATRIX!BQ101=3,DYNAMICprerequisites!BV$1,"")))</f>
        <v/>
      </c>
      <c r="BW104" s="219" t="str">
        <f>IF(MASTERprerequisitesMATRIX!BR101=1,DYNAMICprerequisites!BW$3,IF(MASTERprerequisitesMATRIX!BR101=2,DYNAMICprerequisites!BW$2,IF(MASTERprerequisitesMATRIX!BR101=3,DYNAMICprerequisites!BW$1,"")))</f>
        <v/>
      </c>
      <c r="BX104" s="219" t="str">
        <f>IF(MASTERprerequisitesMATRIX!BS101=1,DYNAMICprerequisites!BX$3,IF(MASTERprerequisitesMATRIX!BS101=2,DYNAMICprerequisites!BX$2,IF(MASTERprerequisitesMATRIX!BS101=3,DYNAMICprerequisites!BX$1,"")))</f>
        <v/>
      </c>
      <c r="BY104" s="219" t="str">
        <f>IF(MASTERprerequisitesMATRIX!BT101=1,DYNAMICprerequisites!BY$3,IF(MASTERprerequisitesMATRIX!BT101=2,DYNAMICprerequisites!BY$2,IF(MASTERprerequisitesMATRIX!BT101=3,DYNAMICprerequisites!BY$1,"")))</f>
        <v/>
      </c>
      <c r="BZ104" s="219" t="str">
        <f>IF(MASTERprerequisitesMATRIX!BU101=1,DYNAMICprerequisites!BZ$3,IF(MASTERprerequisitesMATRIX!BU101=2,DYNAMICprerequisites!BZ$2,IF(MASTERprerequisitesMATRIX!BU101=3,DYNAMICprerequisites!BZ$1,"")))</f>
        <v/>
      </c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  <c r="EV104" s="219"/>
      <c r="EW104" s="219"/>
      <c r="EX104" s="219"/>
      <c r="EY104" s="219"/>
      <c r="EZ104" s="219"/>
      <c r="FA104" s="219"/>
      <c r="FB104" s="219"/>
      <c r="FC104" s="219"/>
      <c r="FD104" s="219"/>
      <c r="FE104" s="219"/>
      <c r="FF104" s="219"/>
      <c r="FG104" s="219"/>
      <c r="FH104" s="219"/>
      <c r="FI104" s="219"/>
      <c r="FJ104" s="219"/>
      <c r="FK104" s="219"/>
      <c r="FL104" s="219"/>
      <c r="FM104" s="219"/>
      <c r="FN104" s="219"/>
      <c r="FO104" s="219"/>
      <c r="FP104" s="219"/>
      <c r="FQ104" s="219"/>
      <c r="FR104" s="219"/>
      <c r="FS104" s="219"/>
      <c r="FT104" s="219"/>
      <c r="FU104" s="219"/>
      <c r="FV104" s="219"/>
      <c r="FW104" s="219"/>
      <c r="FX104" s="219"/>
      <c r="FY104" s="219"/>
      <c r="FZ104" s="219"/>
      <c r="GA104" s="219"/>
      <c r="GB104" s="219"/>
      <c r="GC104" s="219"/>
      <c r="GD104" s="219"/>
      <c r="GE104" s="219"/>
      <c r="GF104" s="219"/>
      <c r="GG104" s="219"/>
      <c r="GH104" s="219"/>
      <c r="GI104" s="219"/>
      <c r="GJ104" s="219"/>
      <c r="GK104" s="219"/>
      <c r="GL104" s="219"/>
      <c r="GM104" s="219"/>
      <c r="GN104" s="219"/>
      <c r="GO104" s="219"/>
      <c r="GP104" s="219"/>
      <c r="GQ104" s="219"/>
      <c r="GR104" s="219"/>
      <c r="GS104" s="219"/>
      <c r="GT104" s="219"/>
      <c r="GU104" s="219"/>
      <c r="GV104" s="219"/>
      <c r="GW104" s="219"/>
      <c r="GX104" s="219"/>
      <c r="GY104" s="219"/>
      <c r="GZ104" s="219"/>
      <c r="HA104" s="219"/>
      <c r="HB104" s="219"/>
      <c r="HC104" s="219"/>
      <c r="HD104" s="219"/>
      <c r="HE104" s="219"/>
      <c r="HF104" s="219"/>
      <c r="HG104" s="219"/>
      <c r="HH104" s="219"/>
      <c r="HI104" s="219"/>
      <c r="HJ104" s="219"/>
      <c r="HK104" s="219"/>
      <c r="HL104" s="219"/>
      <c r="HM104" s="219"/>
      <c r="HN104" s="219"/>
      <c r="HO104" s="219"/>
      <c r="HP104" s="219"/>
      <c r="HQ104" s="219"/>
      <c r="HR104" s="219"/>
      <c r="HS104" s="219"/>
      <c r="HT104" s="219"/>
      <c r="HU104" s="219"/>
      <c r="HV104" s="219"/>
      <c r="HW104" s="219"/>
      <c r="HX104" s="219"/>
      <c r="HY104" s="219"/>
      <c r="HZ104" s="219"/>
      <c r="IA104" s="219"/>
      <c r="IB104" s="219"/>
      <c r="IC104" s="219"/>
      <c r="ID104" s="219"/>
      <c r="IE104" s="219"/>
      <c r="IF104" s="219"/>
      <c r="IG104" s="219"/>
      <c r="IH104" s="219"/>
      <c r="II104" s="219"/>
      <c r="IJ104" s="219"/>
      <c r="IK104" s="219"/>
      <c r="IL104" s="219"/>
      <c r="IM104" s="219"/>
      <c r="IN104" s="219"/>
      <c r="IO104" s="219"/>
      <c r="IP104" s="219"/>
      <c r="IQ104" s="219"/>
      <c r="IR104" s="219"/>
      <c r="IS104" s="219"/>
      <c r="IT104" s="219"/>
      <c r="IU104" s="219"/>
      <c r="IV104" s="219"/>
      <c r="IW104" s="219"/>
      <c r="IX104" s="219"/>
      <c r="IY104" s="219"/>
      <c r="IZ104" s="219"/>
      <c r="JA104" s="219"/>
      <c r="JB104" s="219"/>
      <c r="JC104" s="219"/>
      <c r="JD104" s="219"/>
      <c r="JE104" s="219"/>
      <c r="JF104" s="219"/>
      <c r="JG104" s="219"/>
      <c r="JH104" s="219"/>
      <c r="JI104" s="219"/>
      <c r="JJ104" s="219"/>
      <c r="JK104" s="219"/>
      <c r="JL104" s="219"/>
      <c r="JM104" s="219"/>
      <c r="JN104" s="219"/>
      <c r="JO104" s="219"/>
      <c r="JP104" s="219"/>
      <c r="JQ104" s="219"/>
      <c r="JR104" s="219"/>
      <c r="JS104" s="219"/>
      <c r="JT104" s="219"/>
      <c r="JU104" s="219"/>
      <c r="JV104" s="219"/>
      <c r="JW104" s="219"/>
      <c r="JX104" s="219"/>
      <c r="JY104" s="219"/>
      <c r="JZ104" s="219"/>
      <c r="KA104" s="219"/>
      <c r="KB104" s="219"/>
      <c r="KC104" s="219"/>
      <c r="KD104" s="219"/>
      <c r="KE104" s="219"/>
      <c r="KF104" s="219"/>
      <c r="KG104" s="219"/>
      <c r="KH104" s="219"/>
      <c r="KI104" s="219"/>
      <c r="KJ104" s="219"/>
      <c r="KK104" s="219"/>
      <c r="KL104" s="219"/>
      <c r="KM104" s="219"/>
      <c r="KN104" s="219"/>
      <c r="KO104" s="219"/>
      <c r="KP104" s="219"/>
      <c r="KQ104" s="219"/>
      <c r="KR104" s="219"/>
      <c r="KS104" s="219"/>
      <c r="KT104" s="219"/>
      <c r="KU104" s="219"/>
      <c r="KV104" s="219"/>
      <c r="KW104" s="219"/>
      <c r="KX104" s="219"/>
      <c r="KY104" s="219"/>
      <c r="KZ104" s="219"/>
      <c r="LA104" s="219"/>
      <c r="LB104" s="219"/>
      <c r="LC104" s="219"/>
      <c r="LD104" s="219"/>
      <c r="LE104" s="219"/>
    </row>
    <row r="105" spans="1:317" x14ac:dyDescent="0.25">
      <c r="A105" s="214" t="str">
        <f t="shared" si="13"/>
        <v>MKT 350</v>
      </c>
      <c r="B105" s="214" t="str">
        <f t="shared" si="14"/>
        <v>SP</v>
      </c>
      <c r="C105" s="214" t="str">
        <f t="shared" si="15"/>
        <v>Internet Marketing</v>
      </c>
      <c r="D105" s="214" t="str">
        <f t="shared" si="16"/>
        <v>MKT 130</v>
      </c>
      <c r="E105" s="214" t="str">
        <f t="shared" ca="1" si="17"/>
        <v>MKT 130</v>
      </c>
      <c r="F105" s="211" t="str">
        <f>MASTERprerequisitesMATRIX!A102</f>
        <v>MKT 350</v>
      </c>
      <c r="G105" s="211" t="str">
        <f>MASTERprerequisitesMATRIX!B102</f>
        <v>SP</v>
      </c>
      <c r="H105" s="211" t="str">
        <f>MASTERprerequisitesMATRIX!C102</f>
        <v>Internet Marketing</v>
      </c>
      <c r="I105" s="211" t="str">
        <f>MASTERprerequisitesMATRIX!D102</f>
        <v>MKT 130</v>
      </c>
      <c r="J105" s="218" t="str">
        <f>IF(MASTERprerequisitesMATRIX!E102=1,DYNAMICprerequisites!J$3,IF(MASTERprerequisitesMATRIX!E102=2,DYNAMICprerequisites!J$2,IF(MASTERprerequisitesMATRIX!E102=3,DYNAMICprerequisites!J$1,"")))</f>
        <v/>
      </c>
      <c r="K105" s="219" t="str">
        <f>IF(MASTERprerequisitesMATRIX!F102=1,DYNAMICprerequisites!K$3,IF(MASTERprerequisitesMATRIX!F102=2,DYNAMICprerequisites!K$2,IF(MASTERprerequisitesMATRIX!F102=3,DYNAMICprerequisites!K$1,"")))</f>
        <v/>
      </c>
      <c r="L105" s="219" t="str">
        <f>IF(MASTERprerequisitesMATRIX!G102=1,DYNAMICprerequisites!L$3,IF(MASTERprerequisitesMATRIX!G102=2,DYNAMICprerequisites!L$2,IF(MASTERprerequisitesMATRIX!G102=3,DYNAMICprerequisites!L$1,"")))</f>
        <v/>
      </c>
      <c r="M105" s="219" t="str">
        <f>IF(MASTERprerequisitesMATRIX!H102=1,DYNAMICprerequisites!M$3,IF(MASTERprerequisitesMATRIX!H102=2,DYNAMICprerequisites!M$2,IF(MASTERprerequisitesMATRIX!H102=3,DYNAMICprerequisites!M$1,"")))</f>
        <v/>
      </c>
      <c r="N105" s="219" t="str">
        <f>IF(MASTERprerequisitesMATRIX!I102=1,DYNAMICprerequisites!N$3,IF(MASTERprerequisitesMATRIX!I102=2,DYNAMICprerequisites!N$2,IF(MASTERprerequisitesMATRIX!I102=3,DYNAMICprerequisites!N$1,"")))</f>
        <v/>
      </c>
      <c r="O105" s="219" t="str">
        <f>IF(MASTERprerequisitesMATRIX!J102=1,DYNAMICprerequisites!O$3,IF(MASTERprerequisitesMATRIX!J102=2,DYNAMICprerequisites!O$2,IF(MASTERprerequisitesMATRIX!J102=3,DYNAMICprerequisites!O$1,"")))</f>
        <v/>
      </c>
      <c r="P105" s="219" t="str">
        <f>IF(MASTERprerequisitesMATRIX!K102=1,DYNAMICprerequisites!P$3,IF(MASTERprerequisitesMATRIX!K102=2,DYNAMICprerequisites!P$2,IF(MASTERprerequisitesMATRIX!K102=3,DYNAMICprerequisites!P$1,"")))</f>
        <v/>
      </c>
      <c r="Q105" s="219" t="str">
        <f>IF(MASTERprerequisitesMATRIX!L102=1,DYNAMICprerequisites!Q$3,IF(MASTERprerequisitesMATRIX!L102=2,DYNAMICprerequisites!Q$2,IF(MASTERprerequisitesMATRIX!L102=3,DYNAMICprerequisites!Q$1,"")))</f>
        <v/>
      </c>
      <c r="R105" s="219" t="str">
        <f>IF(MASTERprerequisitesMATRIX!M102=1,DYNAMICprerequisites!R$3,IF(MASTERprerequisitesMATRIX!M102=2,DYNAMICprerequisites!R$2,IF(MASTERprerequisitesMATRIX!M102=3,DYNAMICprerequisites!R$1,"")))</f>
        <v/>
      </c>
      <c r="S105" s="219" t="str">
        <f>IF(MASTERprerequisitesMATRIX!N102=1,DYNAMICprerequisites!S$3,IF(MASTERprerequisitesMATRIX!N102=2,DYNAMICprerequisites!S$2,IF(MASTERprerequisitesMATRIX!N102=3,DYNAMICprerequisites!S$1,"")))</f>
        <v/>
      </c>
      <c r="T105" s="219" t="str">
        <f>IF(MASTERprerequisitesMATRIX!O102=1,DYNAMICprerequisites!T$3,IF(MASTERprerequisitesMATRIX!O102=2,DYNAMICprerequisites!T$2,IF(MASTERprerequisitesMATRIX!O102=3,DYNAMICprerequisites!T$1,"")))</f>
        <v/>
      </c>
      <c r="U105" s="219" t="str">
        <f>IF(MASTERprerequisitesMATRIX!P102=1,DYNAMICprerequisites!U$3,IF(MASTERprerequisitesMATRIX!P102=2,DYNAMICprerequisites!U$2,IF(MASTERprerequisitesMATRIX!P102=3,DYNAMICprerequisites!U$1,"")))</f>
        <v/>
      </c>
      <c r="V105" s="219" t="str">
        <f>IF(MASTERprerequisitesMATRIX!Q102=1,DYNAMICprerequisites!V$3,IF(MASTERprerequisitesMATRIX!Q102=2,DYNAMICprerequisites!V$2,IF(MASTERprerequisitesMATRIX!Q102=3,DYNAMICprerequisites!V$1,"")))</f>
        <v/>
      </c>
      <c r="W105" s="219" t="str">
        <f>IF(MASTERprerequisitesMATRIX!R102=1,DYNAMICprerequisites!W$3,IF(MASTERprerequisitesMATRIX!R102=2,DYNAMICprerequisites!W$2,IF(MASTERprerequisitesMATRIX!R102=3,DYNAMICprerequisites!W$1,"")))</f>
        <v/>
      </c>
      <c r="X105" s="219" t="str">
        <f>IF(MASTERprerequisitesMATRIX!S102=1,DYNAMICprerequisites!X$3,IF(MASTERprerequisitesMATRIX!S102=2,DYNAMICprerequisites!X$2,IF(MASTERprerequisitesMATRIX!S102=3,DYNAMICprerequisites!X$1,"")))</f>
        <v/>
      </c>
      <c r="Y105" s="219" t="str">
        <f>IF(MASTERprerequisitesMATRIX!T102=1,DYNAMICprerequisites!Y$3,IF(MASTERprerequisitesMATRIX!T102=2,DYNAMICprerequisites!Y$2,IF(MASTERprerequisitesMATRIX!T102=3,DYNAMICprerequisites!Y$1,"")))</f>
        <v/>
      </c>
      <c r="Z105" s="219" t="str">
        <f>IF(MASTERprerequisitesMATRIX!U102=1,DYNAMICprerequisites!Z$3,IF(MASTERprerequisitesMATRIX!U102=2,DYNAMICprerequisites!Z$2,IF(MASTERprerequisitesMATRIX!U102=3,DYNAMICprerequisites!Z$1,"")))</f>
        <v/>
      </c>
      <c r="AA105" s="219" t="str">
        <f>IF(MASTERprerequisitesMATRIX!V102=1,DYNAMICprerequisites!AA$3,IF(MASTERprerequisitesMATRIX!V102=2,DYNAMICprerequisites!AA$2,IF(MASTERprerequisitesMATRIX!V102=3,DYNAMICprerequisites!AA$1,"")))</f>
        <v/>
      </c>
      <c r="AB105" s="219" t="str">
        <f>IF(MASTERprerequisitesMATRIX!W102=1,DYNAMICprerequisites!AB$3,IF(MASTERprerequisitesMATRIX!W102=2,DYNAMICprerequisites!AB$2,IF(MASTERprerequisitesMATRIX!W102=3,DYNAMICprerequisites!AB$1,"")))</f>
        <v/>
      </c>
      <c r="AC105" s="219" t="str">
        <f>IF(MASTERprerequisitesMATRIX!X102=1,DYNAMICprerequisites!AC$3,IF(MASTERprerequisitesMATRIX!X102=2,DYNAMICprerequisites!AC$2,IF(MASTERprerequisitesMATRIX!X102=3,DYNAMICprerequisites!AC$1,"")))</f>
        <v/>
      </c>
      <c r="AD105" s="219" t="str">
        <f>IF(MASTERprerequisitesMATRIX!Y102=1,DYNAMICprerequisites!AD$3,IF(MASTERprerequisitesMATRIX!Y102=2,DYNAMICprerequisites!AD$2,IF(MASTERprerequisitesMATRIX!Y102=3,DYNAMICprerequisites!AD$1,"")))</f>
        <v/>
      </c>
      <c r="AE105" s="219" t="str">
        <f>IF(MASTERprerequisitesMATRIX!Z102=1,DYNAMICprerequisites!AE$3,IF(MASTERprerequisitesMATRIX!Z102=2,DYNAMICprerequisites!AE$2,IF(MASTERprerequisitesMATRIX!Z102=3,DYNAMICprerequisites!AE$1,"")))</f>
        <v/>
      </c>
      <c r="AF105" s="219" t="str">
        <f>IF(MASTERprerequisitesMATRIX!AA102=1,DYNAMICprerequisites!AF$3,IF(MASTERprerequisitesMATRIX!AA102=2,DYNAMICprerequisites!AF$2,IF(MASTERprerequisitesMATRIX!AA102=3,DYNAMICprerequisites!AF$1,"")))</f>
        <v/>
      </c>
      <c r="AG105" s="219" t="str">
        <f>IF(MASTERprerequisitesMATRIX!AB102=1,DYNAMICprerequisites!AG$3,IF(MASTERprerequisitesMATRIX!AB102=2,DYNAMICprerequisites!AG$2,IF(MASTERprerequisitesMATRIX!AB102=3,DYNAMICprerequisites!AG$1,"")))</f>
        <v/>
      </c>
      <c r="AH105" s="219" t="str">
        <f>IF(MASTERprerequisitesMATRIX!AC102=1,DYNAMICprerequisites!AH$3,IF(MASTERprerequisitesMATRIX!AC102=2,DYNAMICprerequisites!AH$2,IF(MASTERprerequisitesMATRIX!AC102=3,DYNAMICprerequisites!AH$1,"")))</f>
        <v/>
      </c>
      <c r="AI105" s="219" t="str">
        <f>IF(MASTERprerequisitesMATRIX!AD102=1,DYNAMICprerequisites!AI$3,IF(MASTERprerequisitesMATRIX!AD102=2,DYNAMICprerequisites!AI$2,IF(MASTERprerequisitesMATRIX!AD102=3,DYNAMICprerequisites!AI$1,"")))</f>
        <v/>
      </c>
      <c r="AJ105" s="219" t="str">
        <f>IF(MASTERprerequisitesMATRIX!AE102=1,DYNAMICprerequisites!AJ$3,IF(MASTERprerequisitesMATRIX!AE102=2,DYNAMICprerequisites!AJ$2,IF(MASTERprerequisitesMATRIX!AE102=3,DYNAMICprerequisites!AJ$1,"")))</f>
        <v/>
      </c>
      <c r="AK105" s="219" t="str">
        <f>IF(MASTERprerequisitesMATRIX!AF102=1,DYNAMICprerequisites!AK$3,IF(MASTERprerequisitesMATRIX!AF102=2,DYNAMICprerequisites!AK$2,IF(MASTERprerequisitesMATRIX!AF102=3,DYNAMICprerequisites!AK$1,"")))</f>
        <v/>
      </c>
      <c r="AL105" s="219" t="str">
        <f>IF(MASTERprerequisitesMATRIX!AG102=1,DYNAMICprerequisites!AL$3,IF(MASTERprerequisitesMATRIX!AG102=2,DYNAMICprerequisites!AL$2,IF(MASTERprerequisitesMATRIX!AG102=3,DYNAMICprerequisites!AL$1,"")))</f>
        <v/>
      </c>
      <c r="AM105" s="219" t="str">
        <f>IF(MASTERprerequisitesMATRIX!AH102=1,DYNAMICprerequisites!AM$3,IF(MASTERprerequisitesMATRIX!AH102=2,DYNAMICprerequisites!AM$2,IF(MASTERprerequisitesMATRIX!AH102=3,DYNAMICprerequisites!AM$1,"")))</f>
        <v/>
      </c>
      <c r="AN105" s="219" t="str">
        <f>IF(MASTERprerequisitesMATRIX!AI102=1,DYNAMICprerequisites!AN$3,IF(MASTERprerequisitesMATRIX!AI102=2,DYNAMICprerequisites!AN$2,IF(MASTERprerequisitesMATRIX!AI102=3,DYNAMICprerequisites!AN$1,"")))</f>
        <v/>
      </c>
      <c r="AO105" s="219" t="str">
        <f>IF(MASTERprerequisitesMATRIX!AJ102=1,DYNAMICprerequisites!AO$3,IF(MASTERprerequisitesMATRIX!AJ102=2,DYNAMICprerequisites!AO$2,IF(MASTERprerequisitesMATRIX!AJ102=3,DYNAMICprerequisites!AO$1,"")))</f>
        <v/>
      </c>
      <c r="AP105" s="219" t="str">
        <f>IF(MASTERprerequisitesMATRIX!AK102=1,DYNAMICprerequisites!AP$3,IF(MASTERprerequisitesMATRIX!AK102=2,DYNAMICprerequisites!AP$2,IF(MASTERprerequisitesMATRIX!AK102=3,DYNAMICprerequisites!AP$1,"")))</f>
        <v/>
      </c>
      <c r="AQ105" s="218" t="str">
        <f ca="1">IF(MASTERprerequisitesMATRIX!AL102=1,DYNAMICprerequisites!AQ$3,IF(MASTERprerequisitesMATRIX!AL102=2,DYNAMICprerequisites!AQ$2,IF(MASTERprerequisitesMATRIX!AL102=3,DYNAMICprerequisites!AQ$1,"")))</f>
        <v xml:space="preserve"> MKT 130 </v>
      </c>
      <c r="AR105" s="219" t="str">
        <f>IF(MASTERprerequisitesMATRIX!AM102=1,DYNAMICprerequisites!AR$3,IF(MASTERprerequisitesMATRIX!AM102=2,DYNAMICprerequisites!AR$2,IF(MASTERprerequisitesMATRIX!AM102=3,DYNAMICprerequisites!AR$1,"")))</f>
        <v/>
      </c>
      <c r="AS105" s="219" t="str">
        <f>IF(MASTERprerequisitesMATRIX!AN102=1,DYNAMICprerequisites!AS$3,IF(MASTERprerequisitesMATRIX!AN102=2,DYNAMICprerequisites!AS$2,IF(MASTERprerequisitesMATRIX!AN102=3,DYNAMICprerequisites!AS$1,"")))</f>
        <v/>
      </c>
      <c r="AT105" s="219" t="str">
        <f>IF(MASTERprerequisitesMATRIX!AO102=1,DYNAMICprerequisites!AT$3,IF(MASTERprerequisitesMATRIX!AO102=2,DYNAMICprerequisites!AT$2,IF(MASTERprerequisitesMATRIX!AO102=3,DYNAMICprerequisites!AT$1,"")))</f>
        <v/>
      </c>
      <c r="AU105" s="219" t="str">
        <f>IF(MASTERprerequisitesMATRIX!AP102=1,DYNAMICprerequisites!AU$3,IF(MASTERprerequisitesMATRIX!AP102=2,DYNAMICprerequisites!AU$2,IF(MASTERprerequisitesMATRIX!AP102=3,DYNAMICprerequisites!AU$1,"")))</f>
        <v/>
      </c>
      <c r="AV105" s="219" t="str">
        <f>IF(MASTERprerequisitesMATRIX!AQ102=1,DYNAMICprerequisites!AV$3,IF(MASTERprerequisitesMATRIX!AQ102=2,DYNAMICprerequisites!AV$2,IF(MASTERprerequisitesMATRIX!AQ102=3,DYNAMICprerequisites!AV$1,"")))</f>
        <v/>
      </c>
      <c r="AW105" s="219" t="str">
        <f>IF(MASTERprerequisitesMATRIX!AR102=1,DYNAMICprerequisites!AW$3,IF(MASTERprerequisitesMATRIX!AR102=2,DYNAMICprerequisites!AW$2,IF(MASTERprerequisitesMATRIX!AR102=3,DYNAMICprerequisites!AW$1,"")))</f>
        <v/>
      </c>
      <c r="AX105" s="219" t="str">
        <f>IF(MASTERprerequisitesMATRIX!AS102=1,DYNAMICprerequisites!AX$3,IF(MASTERprerequisitesMATRIX!AS102=2,DYNAMICprerequisites!AX$2,IF(MASTERprerequisitesMATRIX!AS102=3,DYNAMICprerequisites!AX$1,"")))</f>
        <v/>
      </c>
      <c r="AY105" s="219" t="str">
        <f>IF(MASTERprerequisitesMATRIX!AT102=1,DYNAMICprerequisites!AY$3,IF(MASTERprerequisitesMATRIX!AT102=2,DYNAMICprerequisites!AY$2,IF(MASTERprerequisitesMATRIX!AT102=3,DYNAMICprerequisites!AY$1,"")))</f>
        <v/>
      </c>
      <c r="AZ105" s="219" t="str">
        <f>IF(MASTERprerequisitesMATRIX!AU102=1,DYNAMICprerequisites!AZ$3,IF(MASTERprerequisitesMATRIX!AU102=2,DYNAMICprerequisites!AZ$2,IF(MASTERprerequisitesMATRIX!AU102=3,DYNAMICprerequisites!AZ$1,"")))</f>
        <v/>
      </c>
      <c r="BA105" s="219" t="str">
        <f>IF(MASTERprerequisitesMATRIX!AV102=1,DYNAMICprerequisites!BA$3,IF(MASTERprerequisitesMATRIX!AV102=2,DYNAMICprerequisites!BA$2,IF(MASTERprerequisitesMATRIX!AV102=3,DYNAMICprerequisites!BA$1,"")))</f>
        <v/>
      </c>
      <c r="BB105" s="219" t="str">
        <f>IF(MASTERprerequisitesMATRIX!AW102=1,DYNAMICprerequisites!BB$3,IF(MASTERprerequisitesMATRIX!AW102=2,DYNAMICprerequisites!BB$2,IF(MASTERprerequisitesMATRIX!AW102=3,DYNAMICprerequisites!BB$1,"")))</f>
        <v/>
      </c>
      <c r="BC105" s="219" t="str">
        <f>IF(MASTERprerequisitesMATRIX!AX102=1,DYNAMICprerequisites!BC$3,IF(MASTERprerequisitesMATRIX!AX102=2,DYNAMICprerequisites!BC$2,IF(MASTERprerequisitesMATRIX!AX102=3,DYNAMICprerequisites!BC$1,"")))</f>
        <v/>
      </c>
      <c r="BD105" s="219" t="str">
        <f>IF(MASTERprerequisitesMATRIX!AY102=1,DYNAMICprerequisites!BD$3,IF(MASTERprerequisitesMATRIX!AY102=2,DYNAMICprerequisites!BD$2,IF(MASTERprerequisitesMATRIX!AY102=3,DYNAMICprerequisites!BD$1,"")))</f>
        <v/>
      </c>
      <c r="BE105" s="219" t="str">
        <f>IF(MASTERprerequisitesMATRIX!AZ102=1,DYNAMICprerequisites!BE$3,IF(MASTERprerequisitesMATRIX!AZ102=2,DYNAMICprerequisites!BE$2,IF(MASTERprerequisitesMATRIX!AZ102=3,DYNAMICprerequisites!BE$1,"")))</f>
        <v/>
      </c>
      <c r="BF105" s="219" t="str">
        <f>IF(MASTERprerequisitesMATRIX!BA102=1,DYNAMICprerequisites!BF$3,IF(MASTERprerequisitesMATRIX!BA102=2,DYNAMICprerequisites!BF$2,IF(MASTERprerequisitesMATRIX!BA102=3,DYNAMICprerequisites!BF$1,"")))</f>
        <v/>
      </c>
      <c r="BG105" s="219" t="str">
        <f>IF(MASTERprerequisitesMATRIX!BB102=1,DYNAMICprerequisites!BG$3,IF(MASTERprerequisitesMATRIX!BB102=2,DYNAMICprerequisites!BG$2,IF(MASTERprerequisitesMATRIX!BB102=3,DYNAMICprerequisites!BG$1,"")))</f>
        <v/>
      </c>
      <c r="BH105" s="219" t="str">
        <f>IF(MASTERprerequisitesMATRIX!BC102=1,DYNAMICprerequisites!BH$3,IF(MASTERprerequisitesMATRIX!BC102=2,DYNAMICprerequisites!BH$2,IF(MASTERprerequisitesMATRIX!BC102=3,DYNAMICprerequisites!BH$1,"")))</f>
        <v/>
      </c>
      <c r="BI105" s="219" t="str">
        <f>IF(MASTERprerequisitesMATRIX!BD102=1,DYNAMICprerequisites!BI$3,IF(MASTERprerequisitesMATRIX!BD102=2,DYNAMICprerequisites!BI$2,IF(MASTERprerequisitesMATRIX!BD102=3,DYNAMICprerequisites!BI$1,"")))</f>
        <v/>
      </c>
      <c r="BJ105" s="219" t="str">
        <f>IF(MASTERprerequisitesMATRIX!BE102=1,DYNAMICprerequisites!BJ$3,IF(MASTERprerequisitesMATRIX!BE102=2,DYNAMICprerequisites!BJ$2,IF(MASTERprerequisitesMATRIX!BE102=3,DYNAMICprerequisites!BJ$1,"")))</f>
        <v/>
      </c>
      <c r="BK105" s="219" t="str">
        <f>IF(MASTERprerequisitesMATRIX!BF102=1,DYNAMICprerequisites!BK$3,IF(MASTERprerequisitesMATRIX!BF102=2,DYNAMICprerequisites!BK$2,IF(MASTERprerequisitesMATRIX!BF102=3,DYNAMICprerequisites!BK$1,"")))</f>
        <v/>
      </c>
      <c r="BL105" s="219" t="str">
        <f>IF(MASTERprerequisitesMATRIX!BG102=1,DYNAMICprerequisites!BL$3,IF(MASTERprerequisitesMATRIX!BG102=2,DYNAMICprerequisites!BL$2,IF(MASTERprerequisitesMATRIX!BG102=3,DYNAMICprerequisites!BL$1,"")))</f>
        <v/>
      </c>
      <c r="BM105" s="219" t="str">
        <f>IF(MASTERprerequisitesMATRIX!BH102=1,DYNAMICprerequisites!BM$3,IF(MASTERprerequisitesMATRIX!BH102=2,DYNAMICprerequisites!BM$2,IF(MASTERprerequisitesMATRIX!BH102=3,DYNAMICprerequisites!BM$1,"")))</f>
        <v/>
      </c>
      <c r="BN105" s="219" t="str">
        <f>IF(MASTERprerequisitesMATRIX!BI102=1,DYNAMICprerequisites!BN$3,IF(MASTERprerequisitesMATRIX!BI102=2,DYNAMICprerequisites!BN$2,IF(MASTERprerequisitesMATRIX!BI102=3,DYNAMICprerequisites!BN$1,"")))</f>
        <v/>
      </c>
      <c r="BO105" s="219" t="str">
        <f>IF(MASTERprerequisitesMATRIX!BJ102=1,DYNAMICprerequisites!BO$3,IF(MASTERprerequisitesMATRIX!BJ102=2,DYNAMICprerequisites!BO$2,IF(MASTERprerequisitesMATRIX!BJ102=3,DYNAMICprerequisites!BO$1,"")))</f>
        <v/>
      </c>
      <c r="BP105" s="219" t="str">
        <f>IF(MASTERprerequisitesMATRIX!BK102=1,DYNAMICprerequisites!BP$3,IF(MASTERprerequisitesMATRIX!BK102=2,DYNAMICprerequisites!BP$2,IF(MASTERprerequisitesMATRIX!BK102=3,DYNAMICprerequisites!BP$1,"")))</f>
        <v/>
      </c>
      <c r="BQ105" s="219" t="str">
        <f>IF(MASTERprerequisitesMATRIX!BL102=1,DYNAMICprerequisites!BQ$3,IF(MASTERprerequisitesMATRIX!BL102=2,DYNAMICprerequisites!BQ$2,IF(MASTERprerequisitesMATRIX!BL102=3,DYNAMICprerequisites!BQ$1,"")))</f>
        <v/>
      </c>
      <c r="BR105" s="219" t="str">
        <f>IF(MASTERprerequisitesMATRIX!BM102=1,DYNAMICprerequisites!BR$3,IF(MASTERprerequisitesMATRIX!BM102=2,DYNAMICprerequisites!BR$2,IF(MASTERprerequisitesMATRIX!BM102=3,DYNAMICprerequisites!BR$1,"")))</f>
        <v/>
      </c>
      <c r="BS105" s="219" t="str">
        <f>IF(MASTERprerequisitesMATRIX!BN102=1,DYNAMICprerequisites!BS$3,IF(MASTERprerequisitesMATRIX!BN102=2,DYNAMICprerequisites!BS$2,IF(MASTERprerequisitesMATRIX!BN102=3,DYNAMICprerequisites!BS$1,"")))</f>
        <v/>
      </c>
      <c r="BT105" s="219" t="str">
        <f>IF(MASTERprerequisitesMATRIX!BO102=1,DYNAMICprerequisites!BT$3,IF(MASTERprerequisitesMATRIX!BO102=2,DYNAMICprerequisites!BT$2,IF(MASTERprerequisitesMATRIX!BO102=3,DYNAMICprerequisites!BT$1,"")))</f>
        <v/>
      </c>
      <c r="BU105" s="219" t="str">
        <f>IF(MASTERprerequisitesMATRIX!BP102=1,DYNAMICprerequisites!BU$3,IF(MASTERprerequisitesMATRIX!BP102=2,DYNAMICprerequisites!BU$2,IF(MASTERprerequisitesMATRIX!BP102=3,DYNAMICprerequisites!BU$1,"")))</f>
        <v/>
      </c>
      <c r="BV105" s="219" t="str">
        <f>IF(MASTERprerequisitesMATRIX!BQ102=1,DYNAMICprerequisites!BV$3,IF(MASTERprerequisitesMATRIX!BQ102=2,DYNAMICprerequisites!BV$2,IF(MASTERprerequisitesMATRIX!BQ102=3,DYNAMICprerequisites!BV$1,"")))</f>
        <v/>
      </c>
      <c r="BW105" s="219" t="str">
        <f>IF(MASTERprerequisitesMATRIX!BR102=1,DYNAMICprerequisites!BW$3,IF(MASTERprerequisitesMATRIX!BR102=2,DYNAMICprerequisites!BW$2,IF(MASTERprerequisitesMATRIX!BR102=3,DYNAMICprerequisites!BW$1,"")))</f>
        <v/>
      </c>
      <c r="BX105" s="219" t="str">
        <f>IF(MASTERprerequisitesMATRIX!BS102=1,DYNAMICprerequisites!BX$3,IF(MASTERprerequisitesMATRIX!BS102=2,DYNAMICprerequisites!BX$2,IF(MASTERprerequisitesMATRIX!BS102=3,DYNAMICprerequisites!BX$1,"")))</f>
        <v/>
      </c>
      <c r="BY105" s="219" t="str">
        <f>IF(MASTERprerequisitesMATRIX!BT102=1,DYNAMICprerequisites!BY$3,IF(MASTERprerequisitesMATRIX!BT102=2,DYNAMICprerequisites!BY$2,IF(MASTERprerequisitesMATRIX!BT102=3,DYNAMICprerequisites!BY$1,"")))</f>
        <v/>
      </c>
      <c r="BZ105" s="219" t="str">
        <f>IF(MASTERprerequisitesMATRIX!BU102=1,DYNAMICprerequisites!BZ$3,IF(MASTERprerequisitesMATRIX!BU102=2,DYNAMICprerequisites!BZ$2,IF(MASTERprerequisitesMATRIX!BU102=3,DYNAMICprerequisites!BZ$1,"")))</f>
        <v/>
      </c>
      <c r="CA105" s="219"/>
      <c r="CB105" s="219"/>
      <c r="CC105" s="219"/>
      <c r="CD105" s="219"/>
      <c r="CE105" s="219"/>
      <c r="CF105" s="219"/>
      <c r="CG105" s="219"/>
      <c r="CH105" s="219"/>
      <c r="CI105" s="219"/>
      <c r="CJ105" s="219"/>
      <c r="CK105" s="219"/>
      <c r="CL105" s="219"/>
      <c r="CM105" s="219"/>
      <c r="CN105" s="219"/>
      <c r="CO105" s="219"/>
      <c r="CP105" s="219"/>
      <c r="CQ105" s="219"/>
      <c r="CR105" s="219"/>
      <c r="CS105" s="219"/>
      <c r="CT105" s="219"/>
      <c r="CU105" s="219"/>
      <c r="CV105" s="219"/>
      <c r="CW105" s="219"/>
      <c r="CX105" s="219"/>
      <c r="CY105" s="219"/>
      <c r="CZ105" s="219"/>
      <c r="DA105" s="219"/>
      <c r="DB105" s="219"/>
      <c r="DC105" s="219"/>
      <c r="DD105" s="219"/>
      <c r="DE105" s="219"/>
      <c r="DF105" s="219"/>
      <c r="DG105" s="219"/>
      <c r="DH105" s="219"/>
      <c r="DI105" s="219"/>
      <c r="DJ105" s="219"/>
      <c r="DK105" s="219"/>
      <c r="DL105" s="219"/>
      <c r="DM105" s="219"/>
      <c r="DN105" s="219"/>
      <c r="DO105" s="219"/>
      <c r="DP105" s="219"/>
      <c r="DQ105" s="219"/>
      <c r="DR105" s="219"/>
      <c r="DS105" s="219"/>
      <c r="DT105" s="219"/>
      <c r="DU105" s="219"/>
      <c r="DV105" s="219"/>
      <c r="DW105" s="219"/>
      <c r="DX105" s="219"/>
      <c r="DY105" s="219"/>
      <c r="DZ105" s="219"/>
      <c r="EA105" s="219"/>
      <c r="EB105" s="219"/>
      <c r="EC105" s="219"/>
      <c r="ED105" s="219"/>
      <c r="EE105" s="219"/>
      <c r="EF105" s="219"/>
      <c r="EG105" s="219"/>
      <c r="EH105" s="219"/>
      <c r="EI105" s="219"/>
      <c r="EJ105" s="219"/>
      <c r="EK105" s="219"/>
      <c r="EL105" s="219"/>
      <c r="EM105" s="219"/>
      <c r="EN105" s="219"/>
      <c r="EO105" s="219"/>
      <c r="EP105" s="219"/>
      <c r="EQ105" s="219"/>
      <c r="ER105" s="219"/>
      <c r="ES105" s="219"/>
      <c r="ET105" s="219"/>
      <c r="EU105" s="219"/>
      <c r="EV105" s="219"/>
      <c r="EW105" s="219"/>
      <c r="EX105" s="219"/>
      <c r="EY105" s="219"/>
      <c r="EZ105" s="219"/>
      <c r="FA105" s="219"/>
      <c r="FB105" s="219"/>
      <c r="FC105" s="219"/>
      <c r="FD105" s="219"/>
      <c r="FE105" s="219"/>
      <c r="FF105" s="219"/>
      <c r="FG105" s="219"/>
      <c r="FH105" s="219"/>
      <c r="FI105" s="219"/>
      <c r="FJ105" s="219"/>
      <c r="FK105" s="219"/>
      <c r="FL105" s="219"/>
      <c r="FM105" s="219"/>
      <c r="FN105" s="219"/>
      <c r="FO105" s="219"/>
      <c r="FP105" s="219"/>
      <c r="FQ105" s="219"/>
      <c r="FR105" s="219"/>
      <c r="FS105" s="219"/>
      <c r="FT105" s="219"/>
      <c r="FU105" s="219"/>
      <c r="FV105" s="219"/>
      <c r="FW105" s="219"/>
      <c r="FX105" s="219"/>
      <c r="FY105" s="219"/>
      <c r="FZ105" s="219"/>
      <c r="GA105" s="219"/>
      <c r="GB105" s="219"/>
      <c r="GC105" s="219"/>
      <c r="GD105" s="219"/>
      <c r="GE105" s="219"/>
      <c r="GF105" s="219"/>
      <c r="GG105" s="219"/>
      <c r="GH105" s="219"/>
      <c r="GI105" s="219"/>
      <c r="GJ105" s="219"/>
      <c r="GK105" s="219"/>
      <c r="GL105" s="219"/>
      <c r="GM105" s="219"/>
      <c r="GN105" s="219"/>
      <c r="GO105" s="219"/>
      <c r="GP105" s="219"/>
      <c r="GQ105" s="219"/>
      <c r="GR105" s="219"/>
      <c r="GS105" s="219"/>
      <c r="GT105" s="219"/>
      <c r="GU105" s="219"/>
      <c r="GV105" s="219"/>
      <c r="GW105" s="219"/>
      <c r="GX105" s="219"/>
      <c r="GY105" s="219"/>
      <c r="GZ105" s="219"/>
      <c r="HA105" s="219"/>
      <c r="HB105" s="219"/>
      <c r="HC105" s="219"/>
      <c r="HD105" s="219"/>
      <c r="HE105" s="219"/>
      <c r="HF105" s="219"/>
      <c r="HG105" s="219"/>
      <c r="HH105" s="219"/>
      <c r="HI105" s="219"/>
      <c r="HJ105" s="219"/>
      <c r="HK105" s="219"/>
      <c r="HL105" s="219"/>
      <c r="HM105" s="219"/>
      <c r="HN105" s="219"/>
      <c r="HO105" s="219"/>
      <c r="HP105" s="219"/>
      <c r="HQ105" s="219"/>
      <c r="HR105" s="219"/>
      <c r="HS105" s="219"/>
      <c r="HT105" s="219"/>
      <c r="HU105" s="219"/>
      <c r="HV105" s="219"/>
      <c r="HW105" s="219"/>
      <c r="HX105" s="219"/>
      <c r="HY105" s="219"/>
      <c r="HZ105" s="219"/>
      <c r="IA105" s="219"/>
      <c r="IB105" s="219"/>
      <c r="IC105" s="219"/>
      <c r="ID105" s="219"/>
      <c r="IE105" s="219"/>
      <c r="IF105" s="219"/>
      <c r="IG105" s="219"/>
      <c r="IH105" s="219"/>
      <c r="II105" s="219"/>
      <c r="IJ105" s="219"/>
      <c r="IK105" s="219"/>
      <c r="IL105" s="219"/>
      <c r="IM105" s="219"/>
      <c r="IN105" s="219"/>
      <c r="IO105" s="219"/>
      <c r="IP105" s="219"/>
      <c r="IQ105" s="219"/>
      <c r="IR105" s="219"/>
      <c r="IS105" s="219"/>
      <c r="IT105" s="219"/>
      <c r="IU105" s="219"/>
      <c r="IV105" s="219"/>
      <c r="IW105" s="219"/>
      <c r="IX105" s="219"/>
      <c r="IY105" s="219"/>
      <c r="IZ105" s="219"/>
      <c r="JA105" s="219"/>
      <c r="JB105" s="219"/>
      <c r="JC105" s="219"/>
      <c r="JD105" s="219"/>
      <c r="JE105" s="219"/>
      <c r="JF105" s="219"/>
      <c r="JG105" s="219"/>
      <c r="JH105" s="219"/>
      <c r="JI105" s="219"/>
      <c r="JJ105" s="219"/>
      <c r="JK105" s="219"/>
      <c r="JL105" s="219"/>
      <c r="JM105" s="219"/>
      <c r="JN105" s="219"/>
      <c r="JO105" s="219"/>
      <c r="JP105" s="219"/>
      <c r="JQ105" s="219"/>
      <c r="JR105" s="219"/>
      <c r="JS105" s="219"/>
      <c r="JT105" s="219"/>
      <c r="JU105" s="219"/>
      <c r="JV105" s="219"/>
      <c r="JW105" s="219"/>
      <c r="JX105" s="219"/>
      <c r="JY105" s="219"/>
      <c r="JZ105" s="219"/>
      <c r="KA105" s="219"/>
      <c r="KB105" s="219"/>
      <c r="KC105" s="219"/>
      <c r="KD105" s="219"/>
      <c r="KE105" s="219"/>
      <c r="KF105" s="219"/>
      <c r="KG105" s="219"/>
      <c r="KH105" s="219"/>
      <c r="KI105" s="219"/>
      <c r="KJ105" s="219"/>
      <c r="KK105" s="219"/>
      <c r="KL105" s="219"/>
      <c r="KM105" s="219"/>
      <c r="KN105" s="219"/>
      <c r="KO105" s="219"/>
      <c r="KP105" s="219"/>
      <c r="KQ105" s="219"/>
      <c r="KR105" s="219"/>
      <c r="KS105" s="219"/>
      <c r="KT105" s="219"/>
      <c r="KU105" s="219"/>
      <c r="KV105" s="219"/>
      <c r="KW105" s="219"/>
      <c r="KX105" s="219"/>
      <c r="KY105" s="219"/>
      <c r="KZ105" s="219"/>
      <c r="LA105" s="219"/>
      <c r="LB105" s="219"/>
      <c r="LC105" s="219"/>
      <c r="LD105" s="219"/>
      <c r="LE105" s="219"/>
    </row>
    <row r="106" spans="1:317" x14ac:dyDescent="0.25">
      <c r="A106" s="214" t="str">
        <f t="shared" si="13"/>
        <v>MKT 361</v>
      </c>
      <c r="B106" s="214" t="str">
        <f t="shared" si="14"/>
        <v>FA</v>
      </c>
      <c r="C106" s="214" t="str">
        <f t="shared" si="15"/>
        <v>International Marketing</v>
      </c>
      <c r="D106" s="214" t="str">
        <f t="shared" si="16"/>
        <v>None</v>
      </c>
      <c r="E106" s="214" t="str">
        <f t="shared" si="17"/>
        <v/>
      </c>
      <c r="F106" s="211" t="str">
        <f>MASTERprerequisitesMATRIX!A103</f>
        <v>MKT 361</v>
      </c>
      <c r="G106" s="211" t="str">
        <f>MASTERprerequisitesMATRIX!B103</f>
        <v>FA</v>
      </c>
      <c r="H106" s="211" t="str">
        <f>MASTERprerequisitesMATRIX!C103</f>
        <v>International Marketing</v>
      </c>
      <c r="I106" s="211" t="str">
        <f>MASTERprerequisitesMATRIX!D103</f>
        <v>None</v>
      </c>
      <c r="J106" s="218" t="str">
        <f>IF(MASTERprerequisitesMATRIX!E103=1,DYNAMICprerequisites!J$3,IF(MASTERprerequisitesMATRIX!E103=2,DYNAMICprerequisites!J$2,IF(MASTERprerequisitesMATRIX!E103=3,DYNAMICprerequisites!J$1,"")))</f>
        <v/>
      </c>
      <c r="K106" s="219" t="str">
        <f>IF(MASTERprerequisitesMATRIX!F103=1,DYNAMICprerequisites!K$3,IF(MASTERprerequisitesMATRIX!F103=2,DYNAMICprerequisites!K$2,IF(MASTERprerequisitesMATRIX!F103=3,DYNAMICprerequisites!K$1,"")))</f>
        <v/>
      </c>
      <c r="L106" s="219" t="str">
        <f>IF(MASTERprerequisitesMATRIX!G103=1,DYNAMICprerequisites!L$3,IF(MASTERprerequisitesMATRIX!G103=2,DYNAMICprerequisites!L$2,IF(MASTERprerequisitesMATRIX!G103=3,DYNAMICprerequisites!L$1,"")))</f>
        <v/>
      </c>
      <c r="M106" s="219" t="str">
        <f>IF(MASTERprerequisitesMATRIX!H103=1,DYNAMICprerequisites!M$3,IF(MASTERprerequisitesMATRIX!H103=2,DYNAMICprerequisites!M$2,IF(MASTERprerequisitesMATRIX!H103=3,DYNAMICprerequisites!M$1,"")))</f>
        <v/>
      </c>
      <c r="N106" s="219" t="str">
        <f>IF(MASTERprerequisitesMATRIX!I103=1,DYNAMICprerequisites!N$3,IF(MASTERprerequisitesMATRIX!I103=2,DYNAMICprerequisites!N$2,IF(MASTERprerequisitesMATRIX!I103=3,DYNAMICprerequisites!N$1,"")))</f>
        <v/>
      </c>
      <c r="O106" s="219" t="str">
        <f>IF(MASTERprerequisitesMATRIX!J103=1,DYNAMICprerequisites!O$3,IF(MASTERprerequisitesMATRIX!J103=2,DYNAMICprerequisites!O$2,IF(MASTERprerequisitesMATRIX!J103=3,DYNAMICprerequisites!O$1,"")))</f>
        <v/>
      </c>
      <c r="P106" s="219" t="str">
        <f>IF(MASTERprerequisitesMATRIX!K103=1,DYNAMICprerequisites!P$3,IF(MASTERprerequisitesMATRIX!K103=2,DYNAMICprerequisites!P$2,IF(MASTERprerequisitesMATRIX!K103=3,DYNAMICprerequisites!P$1,"")))</f>
        <v/>
      </c>
      <c r="Q106" s="219" t="str">
        <f>IF(MASTERprerequisitesMATRIX!L103=1,DYNAMICprerequisites!Q$3,IF(MASTERprerequisitesMATRIX!L103=2,DYNAMICprerequisites!Q$2,IF(MASTERprerequisitesMATRIX!L103=3,DYNAMICprerequisites!Q$1,"")))</f>
        <v/>
      </c>
      <c r="R106" s="219" t="str">
        <f>IF(MASTERprerequisitesMATRIX!M103=1,DYNAMICprerequisites!R$3,IF(MASTERprerequisitesMATRIX!M103=2,DYNAMICprerequisites!R$2,IF(MASTERprerequisitesMATRIX!M103=3,DYNAMICprerequisites!R$1,"")))</f>
        <v/>
      </c>
      <c r="S106" s="219" t="str">
        <f>IF(MASTERprerequisitesMATRIX!N103=1,DYNAMICprerequisites!S$3,IF(MASTERprerequisitesMATRIX!N103=2,DYNAMICprerequisites!S$2,IF(MASTERprerequisitesMATRIX!N103=3,DYNAMICprerequisites!S$1,"")))</f>
        <v/>
      </c>
      <c r="T106" s="219" t="str">
        <f>IF(MASTERprerequisitesMATRIX!O103=1,DYNAMICprerequisites!T$3,IF(MASTERprerequisitesMATRIX!O103=2,DYNAMICprerequisites!T$2,IF(MASTERprerequisitesMATRIX!O103=3,DYNAMICprerequisites!T$1,"")))</f>
        <v/>
      </c>
      <c r="U106" s="219" t="str">
        <f>IF(MASTERprerequisitesMATRIX!P103=1,DYNAMICprerequisites!U$3,IF(MASTERprerequisitesMATRIX!P103=2,DYNAMICprerequisites!U$2,IF(MASTERprerequisitesMATRIX!P103=3,DYNAMICprerequisites!U$1,"")))</f>
        <v/>
      </c>
      <c r="V106" s="219" t="str">
        <f>IF(MASTERprerequisitesMATRIX!Q103=1,DYNAMICprerequisites!V$3,IF(MASTERprerequisitesMATRIX!Q103=2,DYNAMICprerequisites!V$2,IF(MASTERprerequisitesMATRIX!Q103=3,DYNAMICprerequisites!V$1,"")))</f>
        <v/>
      </c>
      <c r="W106" s="219" t="str">
        <f>IF(MASTERprerequisitesMATRIX!R103=1,DYNAMICprerequisites!W$3,IF(MASTERprerequisitesMATRIX!R103=2,DYNAMICprerequisites!W$2,IF(MASTERprerequisitesMATRIX!R103=3,DYNAMICprerequisites!W$1,"")))</f>
        <v/>
      </c>
      <c r="X106" s="219" t="str">
        <f>IF(MASTERprerequisitesMATRIX!S103=1,DYNAMICprerequisites!X$3,IF(MASTERprerequisitesMATRIX!S103=2,DYNAMICprerequisites!X$2,IF(MASTERprerequisitesMATRIX!S103=3,DYNAMICprerequisites!X$1,"")))</f>
        <v/>
      </c>
      <c r="Y106" s="219" t="str">
        <f>IF(MASTERprerequisitesMATRIX!T103=1,DYNAMICprerequisites!Y$3,IF(MASTERprerequisitesMATRIX!T103=2,DYNAMICprerequisites!Y$2,IF(MASTERprerequisitesMATRIX!T103=3,DYNAMICprerequisites!Y$1,"")))</f>
        <v/>
      </c>
      <c r="Z106" s="219" t="str">
        <f>IF(MASTERprerequisitesMATRIX!U103=1,DYNAMICprerequisites!Z$3,IF(MASTERprerequisitesMATRIX!U103=2,DYNAMICprerequisites!Z$2,IF(MASTERprerequisitesMATRIX!U103=3,DYNAMICprerequisites!Z$1,"")))</f>
        <v/>
      </c>
      <c r="AA106" s="219" t="str">
        <f>IF(MASTERprerequisitesMATRIX!V103=1,DYNAMICprerequisites!AA$3,IF(MASTERprerequisitesMATRIX!V103=2,DYNAMICprerequisites!AA$2,IF(MASTERprerequisitesMATRIX!V103=3,DYNAMICprerequisites!AA$1,"")))</f>
        <v/>
      </c>
      <c r="AB106" s="219" t="str">
        <f>IF(MASTERprerequisitesMATRIX!W103=1,DYNAMICprerequisites!AB$3,IF(MASTERprerequisitesMATRIX!W103=2,DYNAMICprerequisites!AB$2,IF(MASTERprerequisitesMATRIX!W103=3,DYNAMICprerequisites!AB$1,"")))</f>
        <v/>
      </c>
      <c r="AC106" s="219" t="str">
        <f>IF(MASTERprerequisitesMATRIX!X103=1,DYNAMICprerequisites!AC$3,IF(MASTERprerequisitesMATRIX!X103=2,DYNAMICprerequisites!AC$2,IF(MASTERprerequisitesMATRIX!X103=3,DYNAMICprerequisites!AC$1,"")))</f>
        <v/>
      </c>
      <c r="AD106" s="219" t="str">
        <f>IF(MASTERprerequisitesMATRIX!Y103=1,DYNAMICprerequisites!AD$3,IF(MASTERprerequisitesMATRIX!Y103=2,DYNAMICprerequisites!AD$2,IF(MASTERprerequisitesMATRIX!Y103=3,DYNAMICprerequisites!AD$1,"")))</f>
        <v/>
      </c>
      <c r="AE106" s="219" t="str">
        <f>IF(MASTERprerequisitesMATRIX!Z103=1,DYNAMICprerequisites!AE$3,IF(MASTERprerequisitesMATRIX!Z103=2,DYNAMICprerequisites!AE$2,IF(MASTERprerequisitesMATRIX!Z103=3,DYNAMICprerequisites!AE$1,"")))</f>
        <v/>
      </c>
      <c r="AF106" s="219" t="str">
        <f>IF(MASTERprerequisitesMATRIX!AA103=1,DYNAMICprerequisites!AF$3,IF(MASTERprerequisitesMATRIX!AA103=2,DYNAMICprerequisites!AF$2,IF(MASTERprerequisitesMATRIX!AA103=3,DYNAMICprerequisites!AF$1,"")))</f>
        <v/>
      </c>
      <c r="AG106" s="219" t="str">
        <f>IF(MASTERprerequisitesMATRIX!AB103=1,DYNAMICprerequisites!AG$3,IF(MASTERprerequisitesMATRIX!AB103=2,DYNAMICprerequisites!AG$2,IF(MASTERprerequisitesMATRIX!AB103=3,DYNAMICprerequisites!AG$1,"")))</f>
        <v/>
      </c>
      <c r="AH106" s="219" t="str">
        <f>IF(MASTERprerequisitesMATRIX!AC103=1,DYNAMICprerequisites!AH$3,IF(MASTERprerequisitesMATRIX!AC103=2,DYNAMICprerequisites!AH$2,IF(MASTERprerequisitesMATRIX!AC103=3,DYNAMICprerequisites!AH$1,"")))</f>
        <v/>
      </c>
      <c r="AI106" s="219" t="str">
        <f>IF(MASTERprerequisitesMATRIX!AD103=1,DYNAMICprerequisites!AI$3,IF(MASTERprerequisitesMATRIX!AD103=2,DYNAMICprerequisites!AI$2,IF(MASTERprerequisitesMATRIX!AD103=3,DYNAMICprerequisites!AI$1,"")))</f>
        <v/>
      </c>
      <c r="AJ106" s="219" t="str">
        <f>IF(MASTERprerequisitesMATRIX!AE103=1,DYNAMICprerequisites!AJ$3,IF(MASTERprerequisitesMATRIX!AE103=2,DYNAMICprerequisites!AJ$2,IF(MASTERprerequisitesMATRIX!AE103=3,DYNAMICprerequisites!AJ$1,"")))</f>
        <v/>
      </c>
      <c r="AK106" s="219" t="str">
        <f>IF(MASTERprerequisitesMATRIX!AF103=1,DYNAMICprerequisites!AK$3,IF(MASTERprerequisitesMATRIX!AF103=2,DYNAMICprerequisites!AK$2,IF(MASTERprerequisitesMATRIX!AF103=3,DYNAMICprerequisites!AK$1,"")))</f>
        <v/>
      </c>
      <c r="AL106" s="219" t="str">
        <f>IF(MASTERprerequisitesMATRIX!AG103=1,DYNAMICprerequisites!AL$3,IF(MASTERprerequisitesMATRIX!AG103=2,DYNAMICprerequisites!AL$2,IF(MASTERprerequisitesMATRIX!AG103=3,DYNAMICprerequisites!AL$1,"")))</f>
        <v/>
      </c>
      <c r="AM106" s="219" t="str">
        <f>IF(MASTERprerequisitesMATRIX!AH103=1,DYNAMICprerequisites!AM$3,IF(MASTERprerequisitesMATRIX!AH103=2,DYNAMICprerequisites!AM$2,IF(MASTERprerequisitesMATRIX!AH103=3,DYNAMICprerequisites!AM$1,"")))</f>
        <v/>
      </c>
      <c r="AN106" s="219" t="str">
        <f>IF(MASTERprerequisitesMATRIX!AI103=1,DYNAMICprerequisites!AN$3,IF(MASTERprerequisitesMATRIX!AI103=2,DYNAMICprerequisites!AN$2,IF(MASTERprerequisitesMATRIX!AI103=3,DYNAMICprerequisites!AN$1,"")))</f>
        <v/>
      </c>
      <c r="AO106" s="219" t="str">
        <f>IF(MASTERprerequisitesMATRIX!AJ103=1,DYNAMICprerequisites!AO$3,IF(MASTERprerequisitesMATRIX!AJ103=2,DYNAMICprerequisites!AO$2,IF(MASTERprerequisitesMATRIX!AJ103=3,DYNAMICprerequisites!AO$1,"")))</f>
        <v/>
      </c>
      <c r="AP106" s="219" t="str">
        <f>IF(MASTERprerequisitesMATRIX!AK103=1,DYNAMICprerequisites!AP$3,IF(MASTERprerequisitesMATRIX!AK103=2,DYNAMICprerequisites!AP$2,IF(MASTERprerequisitesMATRIX!AK103=3,DYNAMICprerequisites!AP$1,"")))</f>
        <v/>
      </c>
      <c r="AQ106" s="219" t="str">
        <f>IF(MASTERprerequisitesMATRIX!AL103=1,DYNAMICprerequisites!AQ$3,IF(MASTERprerequisitesMATRIX!AL103=2,DYNAMICprerequisites!AQ$2,IF(MASTERprerequisitesMATRIX!AL103=3,DYNAMICprerequisites!AQ$1,"")))</f>
        <v/>
      </c>
      <c r="AR106" s="219" t="str">
        <f>IF(MASTERprerequisitesMATRIX!AM103=1,DYNAMICprerequisites!AR$3,IF(MASTERprerequisitesMATRIX!AM103=2,DYNAMICprerequisites!AR$2,IF(MASTERprerequisitesMATRIX!AM103=3,DYNAMICprerequisites!AR$1,"")))</f>
        <v/>
      </c>
      <c r="AS106" s="219" t="str">
        <f>IF(MASTERprerequisitesMATRIX!AN103=1,DYNAMICprerequisites!AS$3,IF(MASTERprerequisitesMATRIX!AN103=2,DYNAMICprerequisites!AS$2,IF(MASTERprerequisitesMATRIX!AN103=3,DYNAMICprerequisites!AS$1,"")))</f>
        <v/>
      </c>
      <c r="AT106" s="219" t="str">
        <f>IF(MASTERprerequisitesMATRIX!AO103=1,DYNAMICprerequisites!AT$3,IF(MASTERprerequisitesMATRIX!AO103=2,DYNAMICprerequisites!AT$2,IF(MASTERprerequisitesMATRIX!AO103=3,DYNAMICprerequisites!AT$1,"")))</f>
        <v/>
      </c>
      <c r="AU106" s="219" t="str">
        <f>IF(MASTERprerequisitesMATRIX!AP103=1,DYNAMICprerequisites!AU$3,IF(MASTERprerequisitesMATRIX!AP103=2,DYNAMICprerequisites!AU$2,IF(MASTERprerequisitesMATRIX!AP103=3,DYNAMICprerequisites!AU$1,"")))</f>
        <v/>
      </c>
      <c r="AV106" s="219" t="str">
        <f>IF(MASTERprerequisitesMATRIX!AQ103=1,DYNAMICprerequisites!AV$3,IF(MASTERprerequisitesMATRIX!AQ103=2,DYNAMICprerequisites!AV$2,IF(MASTERprerequisitesMATRIX!AQ103=3,DYNAMICprerequisites!AV$1,"")))</f>
        <v/>
      </c>
      <c r="AW106" s="219" t="str">
        <f>IF(MASTERprerequisitesMATRIX!AR103=1,DYNAMICprerequisites!AW$3,IF(MASTERprerequisitesMATRIX!AR103=2,DYNAMICprerequisites!AW$2,IF(MASTERprerequisitesMATRIX!AR103=3,DYNAMICprerequisites!AW$1,"")))</f>
        <v/>
      </c>
      <c r="AX106" s="219" t="str">
        <f>IF(MASTERprerequisitesMATRIX!AS103=1,DYNAMICprerequisites!AX$3,IF(MASTERprerequisitesMATRIX!AS103=2,DYNAMICprerequisites!AX$2,IF(MASTERprerequisitesMATRIX!AS103=3,DYNAMICprerequisites!AX$1,"")))</f>
        <v/>
      </c>
      <c r="AY106" s="219" t="str">
        <f>IF(MASTERprerequisitesMATRIX!AT103=1,DYNAMICprerequisites!AY$3,IF(MASTERprerequisitesMATRIX!AT103=2,DYNAMICprerequisites!AY$2,IF(MASTERprerequisitesMATRIX!AT103=3,DYNAMICprerequisites!AY$1,"")))</f>
        <v/>
      </c>
      <c r="AZ106" s="219" t="str">
        <f>IF(MASTERprerequisitesMATRIX!AU103=1,DYNAMICprerequisites!AZ$3,IF(MASTERprerequisitesMATRIX!AU103=2,DYNAMICprerequisites!AZ$2,IF(MASTERprerequisitesMATRIX!AU103=3,DYNAMICprerequisites!AZ$1,"")))</f>
        <v/>
      </c>
      <c r="BA106" s="219" t="str">
        <f>IF(MASTERprerequisitesMATRIX!AV103=1,DYNAMICprerequisites!BA$3,IF(MASTERprerequisitesMATRIX!AV103=2,DYNAMICprerequisites!BA$2,IF(MASTERprerequisitesMATRIX!AV103=3,DYNAMICprerequisites!BA$1,"")))</f>
        <v/>
      </c>
      <c r="BB106" s="219" t="str">
        <f>IF(MASTERprerequisitesMATRIX!AW103=1,DYNAMICprerequisites!BB$3,IF(MASTERprerequisitesMATRIX!AW103=2,DYNAMICprerequisites!BB$2,IF(MASTERprerequisitesMATRIX!AW103=3,DYNAMICprerequisites!BB$1,"")))</f>
        <v/>
      </c>
      <c r="BC106" s="219" t="str">
        <f>IF(MASTERprerequisitesMATRIX!AX103=1,DYNAMICprerequisites!BC$3,IF(MASTERprerequisitesMATRIX!AX103=2,DYNAMICprerequisites!BC$2,IF(MASTERprerequisitesMATRIX!AX103=3,DYNAMICprerequisites!BC$1,"")))</f>
        <v/>
      </c>
      <c r="BD106" s="219" t="str">
        <f>IF(MASTERprerequisitesMATRIX!AY103=1,DYNAMICprerequisites!BD$3,IF(MASTERprerequisitesMATRIX!AY103=2,DYNAMICprerequisites!BD$2,IF(MASTERprerequisitesMATRIX!AY103=3,DYNAMICprerequisites!BD$1,"")))</f>
        <v/>
      </c>
      <c r="BE106" s="219" t="str">
        <f>IF(MASTERprerequisitesMATRIX!AZ103=1,DYNAMICprerequisites!BE$3,IF(MASTERprerequisitesMATRIX!AZ103=2,DYNAMICprerequisites!BE$2,IF(MASTERprerequisitesMATRIX!AZ103=3,DYNAMICprerequisites!BE$1,"")))</f>
        <v/>
      </c>
      <c r="BF106" s="219" t="str">
        <f>IF(MASTERprerequisitesMATRIX!BA103=1,DYNAMICprerequisites!BF$3,IF(MASTERprerequisitesMATRIX!BA103=2,DYNAMICprerequisites!BF$2,IF(MASTERprerequisitesMATRIX!BA103=3,DYNAMICprerequisites!BF$1,"")))</f>
        <v/>
      </c>
      <c r="BG106" s="219" t="str">
        <f>IF(MASTERprerequisitesMATRIX!BB103=1,DYNAMICprerequisites!BG$3,IF(MASTERprerequisitesMATRIX!BB103=2,DYNAMICprerequisites!BG$2,IF(MASTERprerequisitesMATRIX!BB103=3,DYNAMICprerequisites!BG$1,"")))</f>
        <v/>
      </c>
      <c r="BH106" s="219" t="str">
        <f>IF(MASTERprerequisitesMATRIX!BC103=1,DYNAMICprerequisites!BH$3,IF(MASTERprerequisitesMATRIX!BC103=2,DYNAMICprerequisites!BH$2,IF(MASTERprerequisitesMATRIX!BC103=3,DYNAMICprerequisites!BH$1,"")))</f>
        <v/>
      </c>
      <c r="BI106" s="219" t="str">
        <f>IF(MASTERprerequisitesMATRIX!BD103=1,DYNAMICprerequisites!BI$3,IF(MASTERprerequisitesMATRIX!BD103=2,DYNAMICprerequisites!BI$2,IF(MASTERprerequisitesMATRIX!BD103=3,DYNAMICprerequisites!BI$1,"")))</f>
        <v/>
      </c>
      <c r="BJ106" s="219" t="str">
        <f>IF(MASTERprerequisitesMATRIX!BE103=1,DYNAMICprerequisites!BJ$3,IF(MASTERprerequisitesMATRIX!BE103=2,DYNAMICprerequisites!BJ$2,IF(MASTERprerequisitesMATRIX!BE103=3,DYNAMICprerequisites!BJ$1,"")))</f>
        <v/>
      </c>
      <c r="BK106" s="219" t="str">
        <f>IF(MASTERprerequisitesMATRIX!BF103=1,DYNAMICprerequisites!BK$3,IF(MASTERprerequisitesMATRIX!BF103=2,DYNAMICprerequisites!BK$2,IF(MASTERprerequisitesMATRIX!BF103=3,DYNAMICprerequisites!BK$1,"")))</f>
        <v/>
      </c>
      <c r="BL106" s="219" t="str">
        <f>IF(MASTERprerequisitesMATRIX!BG103=1,DYNAMICprerequisites!BL$3,IF(MASTERprerequisitesMATRIX!BG103=2,DYNAMICprerequisites!BL$2,IF(MASTERprerequisitesMATRIX!BG103=3,DYNAMICprerequisites!BL$1,"")))</f>
        <v/>
      </c>
      <c r="BM106" s="219" t="str">
        <f>IF(MASTERprerequisitesMATRIX!BH103=1,DYNAMICprerequisites!BM$3,IF(MASTERprerequisitesMATRIX!BH103=2,DYNAMICprerequisites!BM$2,IF(MASTERprerequisitesMATRIX!BH103=3,DYNAMICprerequisites!BM$1,"")))</f>
        <v/>
      </c>
      <c r="BN106" s="219" t="str">
        <f>IF(MASTERprerequisitesMATRIX!BI103=1,DYNAMICprerequisites!BN$3,IF(MASTERprerequisitesMATRIX!BI103=2,DYNAMICprerequisites!BN$2,IF(MASTERprerequisitesMATRIX!BI103=3,DYNAMICprerequisites!BN$1,"")))</f>
        <v/>
      </c>
      <c r="BO106" s="219" t="str">
        <f>IF(MASTERprerequisitesMATRIX!BJ103=1,DYNAMICprerequisites!BO$3,IF(MASTERprerequisitesMATRIX!BJ103=2,DYNAMICprerequisites!BO$2,IF(MASTERprerequisitesMATRIX!BJ103=3,DYNAMICprerequisites!BO$1,"")))</f>
        <v/>
      </c>
      <c r="BP106" s="219" t="str">
        <f>IF(MASTERprerequisitesMATRIX!BK103=1,DYNAMICprerequisites!BP$3,IF(MASTERprerequisitesMATRIX!BK103=2,DYNAMICprerequisites!BP$2,IF(MASTERprerequisitesMATRIX!BK103=3,DYNAMICprerequisites!BP$1,"")))</f>
        <v/>
      </c>
      <c r="BQ106" s="219" t="str">
        <f>IF(MASTERprerequisitesMATRIX!BL103=1,DYNAMICprerequisites!BQ$3,IF(MASTERprerequisitesMATRIX!BL103=2,DYNAMICprerequisites!BQ$2,IF(MASTERprerequisitesMATRIX!BL103=3,DYNAMICprerequisites!BQ$1,"")))</f>
        <v/>
      </c>
      <c r="BR106" s="219" t="str">
        <f>IF(MASTERprerequisitesMATRIX!BM103=1,DYNAMICprerequisites!BR$3,IF(MASTERprerequisitesMATRIX!BM103=2,DYNAMICprerequisites!BR$2,IF(MASTERprerequisitesMATRIX!BM103=3,DYNAMICprerequisites!BR$1,"")))</f>
        <v/>
      </c>
      <c r="BS106" s="219" t="str">
        <f>IF(MASTERprerequisitesMATRIX!BN103=1,DYNAMICprerequisites!BS$3,IF(MASTERprerequisitesMATRIX!BN103=2,DYNAMICprerequisites!BS$2,IF(MASTERprerequisitesMATRIX!BN103=3,DYNAMICprerequisites!BS$1,"")))</f>
        <v/>
      </c>
      <c r="BT106" s="219" t="str">
        <f>IF(MASTERprerequisitesMATRIX!BO103=1,DYNAMICprerequisites!BT$3,IF(MASTERprerequisitesMATRIX!BO103=2,DYNAMICprerequisites!BT$2,IF(MASTERprerequisitesMATRIX!BO103=3,DYNAMICprerequisites!BT$1,"")))</f>
        <v/>
      </c>
      <c r="BU106" s="219" t="str">
        <f>IF(MASTERprerequisitesMATRIX!BP103=1,DYNAMICprerequisites!BU$3,IF(MASTERprerequisitesMATRIX!BP103=2,DYNAMICprerequisites!BU$2,IF(MASTERprerequisitesMATRIX!BP103=3,DYNAMICprerequisites!BU$1,"")))</f>
        <v/>
      </c>
      <c r="BV106" s="219" t="str">
        <f>IF(MASTERprerequisitesMATRIX!BQ103=1,DYNAMICprerequisites!BV$3,IF(MASTERprerequisitesMATRIX!BQ103=2,DYNAMICprerequisites!BV$2,IF(MASTERprerequisitesMATRIX!BQ103=3,DYNAMICprerequisites!BV$1,"")))</f>
        <v/>
      </c>
      <c r="BW106" s="219" t="str">
        <f>IF(MASTERprerequisitesMATRIX!BR103=1,DYNAMICprerequisites!BW$3,IF(MASTERprerequisitesMATRIX!BR103=2,DYNAMICprerequisites!BW$2,IF(MASTERprerequisitesMATRIX!BR103=3,DYNAMICprerequisites!BW$1,"")))</f>
        <v/>
      </c>
      <c r="BX106" s="219" t="str">
        <f>IF(MASTERprerequisitesMATRIX!BS103=1,DYNAMICprerequisites!BX$3,IF(MASTERprerequisitesMATRIX!BS103=2,DYNAMICprerequisites!BX$2,IF(MASTERprerequisitesMATRIX!BS103=3,DYNAMICprerequisites!BX$1,"")))</f>
        <v/>
      </c>
      <c r="BY106" s="219" t="str">
        <f>IF(MASTERprerequisitesMATRIX!BT103=1,DYNAMICprerequisites!BY$3,IF(MASTERprerequisitesMATRIX!BT103=2,DYNAMICprerequisites!BY$2,IF(MASTERprerequisitesMATRIX!BT103=3,DYNAMICprerequisites!BY$1,"")))</f>
        <v/>
      </c>
      <c r="BZ106" s="219" t="str">
        <f>IF(MASTERprerequisitesMATRIX!BU103=1,DYNAMICprerequisites!BZ$3,IF(MASTERprerequisitesMATRIX!BU103=2,DYNAMICprerequisites!BZ$2,IF(MASTERprerequisitesMATRIX!BU103=3,DYNAMICprerequisites!BZ$1,"")))</f>
        <v/>
      </c>
      <c r="CA106" s="219"/>
      <c r="CB106" s="219"/>
      <c r="CC106" s="219"/>
      <c r="CD106" s="219"/>
      <c r="CE106" s="219"/>
      <c r="CF106" s="219"/>
      <c r="CG106" s="219"/>
      <c r="CH106" s="219"/>
      <c r="CI106" s="219"/>
      <c r="CJ106" s="219"/>
      <c r="CK106" s="219"/>
      <c r="CL106" s="219"/>
      <c r="CM106" s="219"/>
      <c r="CN106" s="219"/>
      <c r="CO106" s="219"/>
      <c r="CP106" s="219"/>
      <c r="CQ106" s="219"/>
      <c r="CR106" s="219"/>
      <c r="CS106" s="219"/>
      <c r="CT106" s="219"/>
      <c r="CU106" s="219"/>
      <c r="CV106" s="219"/>
      <c r="CW106" s="219"/>
      <c r="CX106" s="219"/>
      <c r="CY106" s="219"/>
      <c r="CZ106" s="219"/>
      <c r="DA106" s="219"/>
      <c r="DB106" s="219"/>
      <c r="DC106" s="219"/>
      <c r="DD106" s="219"/>
      <c r="DE106" s="219"/>
      <c r="DF106" s="219"/>
      <c r="DG106" s="219"/>
      <c r="DH106" s="219"/>
      <c r="DI106" s="219"/>
      <c r="DJ106" s="219"/>
      <c r="DK106" s="219"/>
      <c r="DL106" s="219"/>
      <c r="DM106" s="219"/>
      <c r="DN106" s="219"/>
      <c r="DO106" s="219"/>
      <c r="DP106" s="219"/>
      <c r="DQ106" s="219"/>
      <c r="DR106" s="219"/>
      <c r="DS106" s="219"/>
      <c r="DT106" s="219"/>
      <c r="DU106" s="219"/>
      <c r="DV106" s="219"/>
      <c r="DW106" s="219"/>
      <c r="DX106" s="219"/>
      <c r="DY106" s="219"/>
      <c r="DZ106" s="219"/>
      <c r="EA106" s="219"/>
      <c r="EB106" s="219"/>
      <c r="EC106" s="219"/>
      <c r="ED106" s="219"/>
      <c r="EE106" s="219"/>
      <c r="EF106" s="219"/>
      <c r="EG106" s="219"/>
      <c r="EH106" s="219"/>
      <c r="EI106" s="219"/>
      <c r="EJ106" s="219"/>
      <c r="EK106" s="219"/>
      <c r="EL106" s="219"/>
      <c r="EM106" s="219"/>
      <c r="EN106" s="219"/>
      <c r="EO106" s="219"/>
      <c r="EP106" s="219"/>
      <c r="EQ106" s="219"/>
      <c r="ER106" s="219"/>
      <c r="ES106" s="219"/>
      <c r="ET106" s="219"/>
      <c r="EU106" s="219"/>
      <c r="EV106" s="219"/>
      <c r="EW106" s="219"/>
      <c r="EX106" s="219"/>
      <c r="EY106" s="219"/>
      <c r="EZ106" s="219"/>
      <c r="FA106" s="219"/>
      <c r="FB106" s="219"/>
      <c r="FC106" s="219"/>
      <c r="FD106" s="219"/>
      <c r="FE106" s="219"/>
      <c r="FF106" s="219"/>
      <c r="FG106" s="219"/>
      <c r="FH106" s="219"/>
      <c r="FI106" s="219"/>
      <c r="FJ106" s="219"/>
      <c r="FK106" s="219"/>
      <c r="FL106" s="219"/>
      <c r="FM106" s="219"/>
      <c r="FN106" s="219"/>
      <c r="FO106" s="219"/>
      <c r="FP106" s="219"/>
      <c r="FQ106" s="219"/>
      <c r="FR106" s="219"/>
      <c r="FS106" s="219"/>
      <c r="FT106" s="219"/>
      <c r="FU106" s="219"/>
      <c r="FV106" s="219"/>
      <c r="FW106" s="219"/>
      <c r="FX106" s="219"/>
      <c r="FY106" s="219"/>
      <c r="FZ106" s="219"/>
      <c r="GA106" s="219"/>
      <c r="GB106" s="219"/>
      <c r="GC106" s="219"/>
      <c r="GD106" s="219"/>
      <c r="GE106" s="219"/>
      <c r="GF106" s="219"/>
      <c r="GG106" s="219"/>
      <c r="GH106" s="219"/>
      <c r="GI106" s="219"/>
      <c r="GJ106" s="219"/>
      <c r="GK106" s="219"/>
      <c r="GL106" s="219"/>
      <c r="GM106" s="219"/>
      <c r="GN106" s="219"/>
      <c r="GO106" s="219"/>
      <c r="GP106" s="219"/>
      <c r="GQ106" s="219"/>
      <c r="GR106" s="219"/>
      <c r="GS106" s="219"/>
      <c r="GT106" s="219"/>
      <c r="GU106" s="219"/>
      <c r="GV106" s="219"/>
      <c r="GW106" s="219"/>
      <c r="GX106" s="219"/>
      <c r="GY106" s="219"/>
      <c r="GZ106" s="219"/>
      <c r="HA106" s="219"/>
      <c r="HB106" s="219"/>
      <c r="HC106" s="219"/>
      <c r="HD106" s="219"/>
      <c r="HE106" s="219"/>
      <c r="HF106" s="219"/>
      <c r="HG106" s="219"/>
      <c r="HH106" s="219"/>
      <c r="HI106" s="219"/>
      <c r="HJ106" s="219"/>
      <c r="HK106" s="219"/>
      <c r="HL106" s="219"/>
      <c r="HM106" s="219"/>
      <c r="HN106" s="219"/>
      <c r="HO106" s="219"/>
      <c r="HP106" s="219"/>
      <c r="HQ106" s="219"/>
      <c r="HR106" s="219"/>
      <c r="HS106" s="219"/>
      <c r="HT106" s="219"/>
      <c r="HU106" s="219"/>
      <c r="HV106" s="219"/>
      <c r="HW106" s="219"/>
      <c r="HX106" s="219"/>
      <c r="HY106" s="219"/>
      <c r="HZ106" s="219"/>
      <c r="IA106" s="219"/>
      <c r="IB106" s="219"/>
      <c r="IC106" s="219"/>
      <c r="ID106" s="219"/>
      <c r="IE106" s="219"/>
      <c r="IF106" s="219"/>
      <c r="IG106" s="219"/>
      <c r="IH106" s="219"/>
      <c r="II106" s="219"/>
      <c r="IJ106" s="219"/>
      <c r="IK106" s="219"/>
      <c r="IL106" s="219"/>
      <c r="IM106" s="219"/>
      <c r="IN106" s="219"/>
      <c r="IO106" s="219"/>
      <c r="IP106" s="219"/>
      <c r="IQ106" s="219"/>
      <c r="IR106" s="219"/>
      <c r="IS106" s="219"/>
      <c r="IT106" s="219"/>
      <c r="IU106" s="219"/>
      <c r="IV106" s="219"/>
      <c r="IW106" s="219"/>
      <c r="IX106" s="219"/>
      <c r="IY106" s="219"/>
      <c r="IZ106" s="219"/>
      <c r="JA106" s="219"/>
      <c r="JB106" s="219"/>
      <c r="JC106" s="219"/>
      <c r="JD106" s="219"/>
      <c r="JE106" s="219"/>
      <c r="JF106" s="219"/>
      <c r="JG106" s="219"/>
      <c r="JH106" s="219"/>
      <c r="JI106" s="219"/>
      <c r="JJ106" s="219"/>
      <c r="JK106" s="219"/>
      <c r="JL106" s="219"/>
      <c r="JM106" s="219"/>
      <c r="JN106" s="219"/>
      <c r="JO106" s="219"/>
      <c r="JP106" s="219"/>
      <c r="JQ106" s="219"/>
      <c r="JR106" s="219"/>
      <c r="JS106" s="219"/>
      <c r="JT106" s="219"/>
      <c r="JU106" s="219"/>
      <c r="JV106" s="219"/>
      <c r="JW106" s="219"/>
      <c r="JX106" s="219"/>
      <c r="JY106" s="219"/>
      <c r="JZ106" s="219"/>
      <c r="KA106" s="219"/>
      <c r="KB106" s="219"/>
      <c r="KC106" s="219"/>
      <c r="KD106" s="219"/>
      <c r="KE106" s="219"/>
      <c r="KF106" s="219"/>
      <c r="KG106" s="219"/>
      <c r="KH106" s="219"/>
      <c r="KI106" s="219"/>
      <c r="KJ106" s="219"/>
      <c r="KK106" s="219"/>
      <c r="KL106" s="219"/>
      <c r="KM106" s="219"/>
      <c r="KN106" s="219"/>
      <c r="KO106" s="219"/>
      <c r="KP106" s="219"/>
      <c r="KQ106" s="219"/>
      <c r="KR106" s="219"/>
      <c r="KS106" s="219"/>
      <c r="KT106" s="219"/>
      <c r="KU106" s="219"/>
      <c r="KV106" s="219"/>
      <c r="KW106" s="219"/>
      <c r="KX106" s="219"/>
      <c r="KY106" s="219"/>
      <c r="KZ106" s="219"/>
      <c r="LA106" s="219"/>
      <c r="LB106" s="219"/>
      <c r="LC106" s="219"/>
      <c r="LD106" s="219"/>
      <c r="LE106" s="219"/>
    </row>
    <row r="107" spans="1:317" x14ac:dyDescent="0.25">
      <c r="A107" s="214" t="str">
        <f t="shared" si="13"/>
        <v>MKT 445</v>
      </c>
      <c r="B107" s="214" t="str">
        <f t="shared" si="14"/>
        <v>FA</v>
      </c>
      <c r="C107" s="214" t="str">
        <f t="shared" si="15"/>
        <v>Marketing Research</v>
      </c>
      <c r="D107" s="214" t="str">
        <f t="shared" si="16"/>
        <v>MKT 130</v>
      </c>
      <c r="E107" s="214" t="str">
        <f t="shared" ca="1" si="17"/>
        <v>MKT 130</v>
      </c>
      <c r="F107" s="211" t="str">
        <f>MASTERprerequisitesMATRIX!A104</f>
        <v>MKT 445</v>
      </c>
      <c r="G107" s="211" t="str">
        <f>MASTERprerequisitesMATRIX!B104</f>
        <v>FA</v>
      </c>
      <c r="H107" s="211" t="str">
        <f>MASTERprerequisitesMATRIX!C104</f>
        <v>Marketing Research</v>
      </c>
      <c r="I107" s="211" t="str">
        <f>MASTERprerequisitesMATRIX!D104</f>
        <v>MKT 130</v>
      </c>
      <c r="J107" s="218" t="str">
        <f>IF(MASTERprerequisitesMATRIX!E104=1,DYNAMICprerequisites!J$3,IF(MASTERprerequisitesMATRIX!E104=2,DYNAMICprerequisites!J$2,IF(MASTERprerequisitesMATRIX!E104=3,DYNAMICprerequisites!J$1,"")))</f>
        <v/>
      </c>
      <c r="K107" s="219" t="str">
        <f>IF(MASTERprerequisitesMATRIX!F104=1,DYNAMICprerequisites!K$3,IF(MASTERprerequisitesMATRIX!F104=2,DYNAMICprerequisites!K$2,IF(MASTERprerequisitesMATRIX!F104=3,DYNAMICprerequisites!K$1,"")))</f>
        <v/>
      </c>
      <c r="L107" s="219" t="str">
        <f>IF(MASTERprerequisitesMATRIX!G104=1,DYNAMICprerequisites!L$3,IF(MASTERprerequisitesMATRIX!G104=2,DYNAMICprerequisites!L$2,IF(MASTERprerequisitesMATRIX!G104=3,DYNAMICprerequisites!L$1,"")))</f>
        <v/>
      </c>
      <c r="M107" s="219" t="str">
        <f>IF(MASTERprerequisitesMATRIX!H104=1,DYNAMICprerequisites!M$3,IF(MASTERprerequisitesMATRIX!H104=2,DYNAMICprerequisites!M$2,IF(MASTERprerequisitesMATRIX!H104=3,DYNAMICprerequisites!M$1,"")))</f>
        <v/>
      </c>
      <c r="N107" s="219" t="str">
        <f>IF(MASTERprerequisitesMATRIX!I104=1,DYNAMICprerequisites!N$3,IF(MASTERprerequisitesMATRIX!I104=2,DYNAMICprerequisites!N$2,IF(MASTERprerequisitesMATRIX!I104=3,DYNAMICprerequisites!N$1,"")))</f>
        <v/>
      </c>
      <c r="O107" s="219" t="str">
        <f>IF(MASTERprerequisitesMATRIX!J104=1,DYNAMICprerequisites!O$3,IF(MASTERprerequisitesMATRIX!J104=2,DYNAMICprerequisites!O$2,IF(MASTERprerequisitesMATRIX!J104=3,DYNAMICprerequisites!O$1,"")))</f>
        <v/>
      </c>
      <c r="P107" s="219" t="str">
        <f>IF(MASTERprerequisitesMATRIX!K104=1,DYNAMICprerequisites!P$3,IF(MASTERprerequisitesMATRIX!K104=2,DYNAMICprerequisites!P$2,IF(MASTERprerequisitesMATRIX!K104=3,DYNAMICprerequisites!P$1,"")))</f>
        <v/>
      </c>
      <c r="Q107" s="219" t="str">
        <f>IF(MASTERprerequisitesMATRIX!L104=1,DYNAMICprerequisites!Q$3,IF(MASTERprerequisitesMATRIX!L104=2,DYNAMICprerequisites!Q$2,IF(MASTERprerequisitesMATRIX!L104=3,DYNAMICprerequisites!Q$1,"")))</f>
        <v/>
      </c>
      <c r="R107" s="219" t="str">
        <f>IF(MASTERprerequisitesMATRIX!M104=1,DYNAMICprerequisites!R$3,IF(MASTERprerequisitesMATRIX!M104=2,DYNAMICprerequisites!R$2,IF(MASTERprerequisitesMATRIX!M104=3,DYNAMICprerequisites!R$1,"")))</f>
        <v/>
      </c>
      <c r="S107" s="219" t="str">
        <f>IF(MASTERprerequisitesMATRIX!N104=1,DYNAMICprerequisites!S$3,IF(MASTERprerequisitesMATRIX!N104=2,DYNAMICprerequisites!S$2,IF(MASTERprerequisitesMATRIX!N104=3,DYNAMICprerequisites!S$1,"")))</f>
        <v/>
      </c>
      <c r="T107" s="219" t="str">
        <f>IF(MASTERprerequisitesMATRIX!O104=1,DYNAMICprerequisites!T$3,IF(MASTERprerequisitesMATRIX!O104=2,DYNAMICprerequisites!T$2,IF(MASTERprerequisitesMATRIX!O104=3,DYNAMICprerequisites!T$1,"")))</f>
        <v/>
      </c>
      <c r="U107" s="219" t="str">
        <f>IF(MASTERprerequisitesMATRIX!P104=1,DYNAMICprerequisites!U$3,IF(MASTERprerequisitesMATRIX!P104=2,DYNAMICprerequisites!U$2,IF(MASTERprerequisitesMATRIX!P104=3,DYNAMICprerequisites!U$1,"")))</f>
        <v/>
      </c>
      <c r="V107" s="219" t="str">
        <f>IF(MASTERprerequisitesMATRIX!Q104=1,DYNAMICprerequisites!V$3,IF(MASTERprerequisitesMATRIX!Q104=2,DYNAMICprerequisites!V$2,IF(MASTERprerequisitesMATRIX!Q104=3,DYNAMICprerequisites!V$1,"")))</f>
        <v/>
      </c>
      <c r="W107" s="219" t="str">
        <f>IF(MASTERprerequisitesMATRIX!R104=1,DYNAMICprerequisites!W$3,IF(MASTERprerequisitesMATRIX!R104=2,DYNAMICprerequisites!W$2,IF(MASTERprerequisitesMATRIX!R104=3,DYNAMICprerequisites!W$1,"")))</f>
        <v/>
      </c>
      <c r="X107" s="219" t="str">
        <f>IF(MASTERprerequisitesMATRIX!S104=1,DYNAMICprerequisites!X$3,IF(MASTERprerequisitesMATRIX!S104=2,DYNAMICprerequisites!X$2,IF(MASTERprerequisitesMATRIX!S104=3,DYNAMICprerequisites!X$1,"")))</f>
        <v/>
      </c>
      <c r="Y107" s="219" t="str">
        <f>IF(MASTERprerequisitesMATRIX!T104=1,DYNAMICprerequisites!Y$3,IF(MASTERprerequisitesMATRIX!T104=2,DYNAMICprerequisites!Y$2,IF(MASTERprerequisitesMATRIX!T104=3,DYNAMICprerequisites!Y$1,"")))</f>
        <v/>
      </c>
      <c r="Z107" s="219" t="str">
        <f>IF(MASTERprerequisitesMATRIX!U104=1,DYNAMICprerequisites!Z$3,IF(MASTERprerequisitesMATRIX!U104=2,DYNAMICprerequisites!Z$2,IF(MASTERprerequisitesMATRIX!U104=3,DYNAMICprerequisites!Z$1,"")))</f>
        <v/>
      </c>
      <c r="AA107" s="219" t="str">
        <f>IF(MASTERprerequisitesMATRIX!V104=1,DYNAMICprerequisites!AA$3,IF(MASTERprerequisitesMATRIX!V104=2,DYNAMICprerequisites!AA$2,IF(MASTERprerequisitesMATRIX!V104=3,DYNAMICprerequisites!AA$1,"")))</f>
        <v/>
      </c>
      <c r="AB107" s="219" t="str">
        <f>IF(MASTERprerequisitesMATRIX!W104=1,DYNAMICprerequisites!AB$3,IF(MASTERprerequisitesMATRIX!W104=2,DYNAMICprerequisites!AB$2,IF(MASTERprerequisitesMATRIX!W104=3,DYNAMICprerequisites!AB$1,"")))</f>
        <v/>
      </c>
      <c r="AC107" s="219" t="str">
        <f>IF(MASTERprerequisitesMATRIX!X104=1,DYNAMICprerequisites!AC$3,IF(MASTERprerequisitesMATRIX!X104=2,DYNAMICprerequisites!AC$2,IF(MASTERprerequisitesMATRIX!X104=3,DYNAMICprerequisites!AC$1,"")))</f>
        <v/>
      </c>
      <c r="AD107" s="219" t="str">
        <f>IF(MASTERprerequisitesMATRIX!Y104=1,DYNAMICprerequisites!AD$3,IF(MASTERprerequisitesMATRIX!Y104=2,DYNAMICprerequisites!AD$2,IF(MASTERprerequisitesMATRIX!Y104=3,DYNAMICprerequisites!AD$1,"")))</f>
        <v/>
      </c>
      <c r="AE107" s="219" t="str">
        <f>IF(MASTERprerequisitesMATRIX!Z104=1,DYNAMICprerequisites!AE$3,IF(MASTERprerequisitesMATRIX!Z104=2,DYNAMICprerequisites!AE$2,IF(MASTERprerequisitesMATRIX!Z104=3,DYNAMICprerequisites!AE$1,"")))</f>
        <v/>
      </c>
      <c r="AF107" s="219" t="str">
        <f>IF(MASTERprerequisitesMATRIX!AA104=1,DYNAMICprerequisites!AF$3,IF(MASTERprerequisitesMATRIX!AA104=2,DYNAMICprerequisites!AF$2,IF(MASTERprerequisitesMATRIX!AA104=3,DYNAMICprerequisites!AF$1,"")))</f>
        <v/>
      </c>
      <c r="AG107" s="219" t="str">
        <f>IF(MASTERprerequisitesMATRIX!AB104=1,DYNAMICprerequisites!AG$3,IF(MASTERprerequisitesMATRIX!AB104=2,DYNAMICprerequisites!AG$2,IF(MASTERprerequisitesMATRIX!AB104=3,DYNAMICprerequisites!AG$1,"")))</f>
        <v/>
      </c>
      <c r="AH107" s="219" t="str">
        <f>IF(MASTERprerequisitesMATRIX!AC104=1,DYNAMICprerequisites!AH$3,IF(MASTERprerequisitesMATRIX!AC104=2,DYNAMICprerequisites!AH$2,IF(MASTERprerequisitesMATRIX!AC104=3,DYNAMICprerequisites!AH$1,"")))</f>
        <v/>
      </c>
      <c r="AI107" s="219" t="str">
        <f>IF(MASTERprerequisitesMATRIX!AD104=1,DYNAMICprerequisites!AI$3,IF(MASTERprerequisitesMATRIX!AD104=2,DYNAMICprerequisites!AI$2,IF(MASTERprerequisitesMATRIX!AD104=3,DYNAMICprerequisites!AI$1,"")))</f>
        <v/>
      </c>
      <c r="AJ107" s="219" t="str">
        <f>IF(MASTERprerequisitesMATRIX!AE104=1,DYNAMICprerequisites!AJ$3,IF(MASTERprerequisitesMATRIX!AE104=2,DYNAMICprerequisites!AJ$2,IF(MASTERprerequisitesMATRIX!AE104=3,DYNAMICprerequisites!AJ$1,"")))</f>
        <v/>
      </c>
      <c r="AK107" s="219" t="str">
        <f>IF(MASTERprerequisitesMATRIX!AF104=1,DYNAMICprerequisites!AK$3,IF(MASTERprerequisitesMATRIX!AF104=2,DYNAMICprerequisites!AK$2,IF(MASTERprerequisitesMATRIX!AF104=3,DYNAMICprerequisites!AK$1,"")))</f>
        <v/>
      </c>
      <c r="AL107" s="219" t="str">
        <f>IF(MASTERprerequisitesMATRIX!AG104=1,DYNAMICprerequisites!AL$3,IF(MASTERprerequisitesMATRIX!AG104=2,DYNAMICprerequisites!AL$2,IF(MASTERprerequisitesMATRIX!AG104=3,DYNAMICprerequisites!AL$1,"")))</f>
        <v/>
      </c>
      <c r="AM107" s="219" t="str">
        <f>IF(MASTERprerequisitesMATRIX!AH104=1,DYNAMICprerequisites!AM$3,IF(MASTERprerequisitesMATRIX!AH104=2,DYNAMICprerequisites!AM$2,IF(MASTERprerequisitesMATRIX!AH104=3,DYNAMICprerequisites!AM$1,"")))</f>
        <v/>
      </c>
      <c r="AN107" s="219" t="str">
        <f>IF(MASTERprerequisitesMATRIX!AI104=1,DYNAMICprerequisites!AN$3,IF(MASTERprerequisitesMATRIX!AI104=2,DYNAMICprerequisites!AN$2,IF(MASTERprerequisitesMATRIX!AI104=3,DYNAMICprerequisites!AN$1,"")))</f>
        <v/>
      </c>
      <c r="AO107" s="219" t="str">
        <f>IF(MASTERprerequisitesMATRIX!AJ104=1,DYNAMICprerequisites!AO$3,IF(MASTERprerequisitesMATRIX!AJ104=2,DYNAMICprerequisites!AO$2,IF(MASTERprerequisitesMATRIX!AJ104=3,DYNAMICprerequisites!AO$1,"")))</f>
        <v/>
      </c>
      <c r="AP107" s="219" t="str">
        <f>IF(MASTERprerequisitesMATRIX!AK104=1,DYNAMICprerequisites!AP$3,IF(MASTERprerequisitesMATRIX!AK104=2,DYNAMICprerequisites!AP$2,IF(MASTERprerequisitesMATRIX!AK104=3,DYNAMICprerequisites!AP$1,"")))</f>
        <v/>
      </c>
      <c r="AQ107" s="218" t="str">
        <f ca="1">IF(MASTERprerequisitesMATRIX!AL104=1,DYNAMICprerequisites!AQ$3,IF(MASTERprerequisitesMATRIX!AL104=2,DYNAMICprerequisites!AQ$2,IF(MASTERprerequisitesMATRIX!AL104=3,DYNAMICprerequisites!AQ$1,"")))</f>
        <v xml:space="preserve"> MKT 130 </v>
      </c>
      <c r="AR107" s="219" t="str">
        <f>IF(MASTERprerequisitesMATRIX!AM104=1,DYNAMICprerequisites!AR$3,IF(MASTERprerequisitesMATRIX!AM104=2,DYNAMICprerequisites!AR$2,IF(MASTERprerequisitesMATRIX!AM104=3,DYNAMICprerequisites!AR$1,"")))</f>
        <v/>
      </c>
      <c r="AS107" s="219" t="str">
        <f>IF(MASTERprerequisitesMATRIX!AN104=1,DYNAMICprerequisites!AS$3,IF(MASTERprerequisitesMATRIX!AN104=2,DYNAMICprerequisites!AS$2,IF(MASTERprerequisitesMATRIX!AN104=3,DYNAMICprerequisites!AS$1,"")))</f>
        <v/>
      </c>
      <c r="AT107" s="219" t="str">
        <f>IF(MASTERprerequisitesMATRIX!AO104=1,DYNAMICprerequisites!AT$3,IF(MASTERprerequisitesMATRIX!AO104=2,DYNAMICprerequisites!AT$2,IF(MASTERprerequisitesMATRIX!AO104=3,DYNAMICprerequisites!AT$1,"")))</f>
        <v/>
      </c>
      <c r="AU107" s="219" t="str">
        <f>IF(MASTERprerequisitesMATRIX!AP104=1,DYNAMICprerequisites!AU$3,IF(MASTERprerequisitesMATRIX!AP104=2,DYNAMICprerequisites!AU$2,IF(MASTERprerequisitesMATRIX!AP104=3,DYNAMICprerequisites!AU$1,"")))</f>
        <v/>
      </c>
      <c r="AV107" s="219" t="str">
        <f>IF(MASTERprerequisitesMATRIX!AQ104=1,DYNAMICprerequisites!AV$3,IF(MASTERprerequisitesMATRIX!AQ104=2,DYNAMICprerequisites!AV$2,IF(MASTERprerequisitesMATRIX!AQ104=3,DYNAMICprerequisites!AV$1,"")))</f>
        <v/>
      </c>
      <c r="AW107" s="219" t="str">
        <f>IF(MASTERprerequisitesMATRIX!AR104=1,DYNAMICprerequisites!AW$3,IF(MASTERprerequisitesMATRIX!AR104=2,DYNAMICprerequisites!AW$2,IF(MASTERprerequisitesMATRIX!AR104=3,DYNAMICprerequisites!AW$1,"")))</f>
        <v/>
      </c>
      <c r="AX107" s="219" t="str">
        <f>IF(MASTERprerequisitesMATRIX!AS104=1,DYNAMICprerequisites!AX$3,IF(MASTERprerequisitesMATRIX!AS104=2,DYNAMICprerequisites!AX$2,IF(MASTERprerequisitesMATRIX!AS104=3,DYNAMICprerequisites!AX$1,"")))</f>
        <v/>
      </c>
      <c r="AY107" s="219" t="str">
        <f>IF(MASTERprerequisitesMATRIX!AT104=1,DYNAMICprerequisites!AY$3,IF(MASTERprerequisitesMATRIX!AT104=2,DYNAMICprerequisites!AY$2,IF(MASTERprerequisitesMATRIX!AT104=3,DYNAMICprerequisites!AY$1,"")))</f>
        <v/>
      </c>
      <c r="AZ107" s="219" t="str">
        <f>IF(MASTERprerequisitesMATRIX!AU104=1,DYNAMICprerequisites!AZ$3,IF(MASTERprerequisitesMATRIX!AU104=2,DYNAMICprerequisites!AZ$2,IF(MASTERprerequisitesMATRIX!AU104=3,DYNAMICprerequisites!AZ$1,"")))</f>
        <v/>
      </c>
      <c r="BA107" s="219" t="str">
        <f>IF(MASTERprerequisitesMATRIX!AV104=1,DYNAMICprerequisites!BA$3,IF(MASTERprerequisitesMATRIX!AV104=2,DYNAMICprerequisites!BA$2,IF(MASTERprerequisitesMATRIX!AV104=3,DYNAMICprerequisites!BA$1,"")))</f>
        <v/>
      </c>
      <c r="BB107" s="219" t="str">
        <f>IF(MASTERprerequisitesMATRIX!AW104=1,DYNAMICprerequisites!BB$3,IF(MASTERprerequisitesMATRIX!AW104=2,DYNAMICprerequisites!BB$2,IF(MASTERprerequisitesMATRIX!AW104=3,DYNAMICprerequisites!BB$1,"")))</f>
        <v/>
      </c>
      <c r="BC107" s="219" t="str">
        <f>IF(MASTERprerequisitesMATRIX!AX104=1,DYNAMICprerequisites!BC$3,IF(MASTERprerequisitesMATRIX!AX104=2,DYNAMICprerequisites!BC$2,IF(MASTERprerequisitesMATRIX!AX104=3,DYNAMICprerequisites!BC$1,"")))</f>
        <v/>
      </c>
      <c r="BD107" s="219" t="str">
        <f>IF(MASTERprerequisitesMATRIX!AY104=1,DYNAMICprerequisites!BD$3,IF(MASTERprerequisitesMATRIX!AY104=2,DYNAMICprerequisites!BD$2,IF(MASTERprerequisitesMATRIX!AY104=3,DYNAMICprerequisites!BD$1,"")))</f>
        <v/>
      </c>
      <c r="BE107" s="219" t="str">
        <f>IF(MASTERprerequisitesMATRIX!AZ104=1,DYNAMICprerequisites!BE$3,IF(MASTERprerequisitesMATRIX!AZ104=2,DYNAMICprerequisites!BE$2,IF(MASTERprerequisitesMATRIX!AZ104=3,DYNAMICprerequisites!BE$1,"")))</f>
        <v/>
      </c>
      <c r="BF107" s="219" t="str">
        <f>IF(MASTERprerequisitesMATRIX!BA104=1,DYNAMICprerequisites!BF$3,IF(MASTERprerequisitesMATRIX!BA104=2,DYNAMICprerequisites!BF$2,IF(MASTERprerequisitesMATRIX!BA104=3,DYNAMICprerequisites!BF$1,"")))</f>
        <v/>
      </c>
      <c r="BG107" s="219" t="str">
        <f>IF(MASTERprerequisitesMATRIX!BB104=1,DYNAMICprerequisites!BG$3,IF(MASTERprerequisitesMATRIX!BB104=2,DYNAMICprerequisites!BG$2,IF(MASTERprerequisitesMATRIX!BB104=3,DYNAMICprerequisites!BG$1,"")))</f>
        <v/>
      </c>
      <c r="BH107" s="219" t="str">
        <f>IF(MASTERprerequisitesMATRIX!BC104=1,DYNAMICprerequisites!BH$3,IF(MASTERprerequisitesMATRIX!BC104=2,DYNAMICprerequisites!BH$2,IF(MASTERprerequisitesMATRIX!BC104=3,DYNAMICprerequisites!BH$1,"")))</f>
        <v/>
      </c>
      <c r="BI107" s="219" t="str">
        <f>IF(MASTERprerequisitesMATRIX!BD104=1,DYNAMICprerequisites!BI$3,IF(MASTERprerequisitesMATRIX!BD104=2,DYNAMICprerequisites!BI$2,IF(MASTERprerequisitesMATRIX!BD104=3,DYNAMICprerequisites!BI$1,"")))</f>
        <v/>
      </c>
      <c r="BJ107" s="219" t="str">
        <f>IF(MASTERprerequisitesMATRIX!BE104=1,DYNAMICprerequisites!BJ$3,IF(MASTERprerequisitesMATRIX!BE104=2,DYNAMICprerequisites!BJ$2,IF(MASTERprerequisitesMATRIX!BE104=3,DYNAMICprerequisites!BJ$1,"")))</f>
        <v/>
      </c>
      <c r="BK107" s="219" t="str">
        <f>IF(MASTERprerequisitesMATRIX!BF104=1,DYNAMICprerequisites!BK$3,IF(MASTERprerequisitesMATRIX!BF104=2,DYNAMICprerequisites!BK$2,IF(MASTERprerequisitesMATRIX!BF104=3,DYNAMICprerequisites!BK$1,"")))</f>
        <v/>
      </c>
      <c r="BL107" s="219" t="str">
        <f>IF(MASTERprerequisitesMATRIX!BG104=1,DYNAMICprerequisites!BL$3,IF(MASTERprerequisitesMATRIX!BG104=2,DYNAMICprerequisites!BL$2,IF(MASTERprerequisitesMATRIX!BG104=3,DYNAMICprerequisites!BL$1,"")))</f>
        <v/>
      </c>
      <c r="BM107" s="219" t="str">
        <f>IF(MASTERprerequisitesMATRIX!BH104=1,DYNAMICprerequisites!BM$3,IF(MASTERprerequisitesMATRIX!BH104=2,DYNAMICprerequisites!BM$2,IF(MASTERprerequisitesMATRIX!BH104=3,DYNAMICprerequisites!BM$1,"")))</f>
        <v/>
      </c>
      <c r="BN107" s="219" t="str">
        <f>IF(MASTERprerequisitesMATRIX!BI104=1,DYNAMICprerequisites!BN$3,IF(MASTERprerequisitesMATRIX!BI104=2,DYNAMICprerequisites!BN$2,IF(MASTERprerequisitesMATRIX!BI104=3,DYNAMICprerequisites!BN$1,"")))</f>
        <v/>
      </c>
      <c r="BO107" s="219" t="str">
        <f>IF(MASTERprerequisitesMATRIX!BJ104=1,DYNAMICprerequisites!BO$3,IF(MASTERprerequisitesMATRIX!BJ104=2,DYNAMICprerequisites!BO$2,IF(MASTERprerequisitesMATRIX!BJ104=3,DYNAMICprerequisites!BO$1,"")))</f>
        <v/>
      </c>
      <c r="BP107" s="219" t="str">
        <f>IF(MASTERprerequisitesMATRIX!BK104=1,DYNAMICprerequisites!BP$3,IF(MASTERprerequisitesMATRIX!BK104=2,DYNAMICprerequisites!BP$2,IF(MASTERprerequisitesMATRIX!BK104=3,DYNAMICprerequisites!BP$1,"")))</f>
        <v/>
      </c>
      <c r="BQ107" s="219" t="str">
        <f>IF(MASTERprerequisitesMATRIX!BL104=1,DYNAMICprerequisites!BQ$3,IF(MASTERprerequisitesMATRIX!BL104=2,DYNAMICprerequisites!BQ$2,IF(MASTERprerequisitesMATRIX!BL104=3,DYNAMICprerequisites!BQ$1,"")))</f>
        <v/>
      </c>
      <c r="BR107" s="219" t="str">
        <f>IF(MASTERprerequisitesMATRIX!BM104=1,DYNAMICprerequisites!BR$3,IF(MASTERprerequisitesMATRIX!BM104=2,DYNAMICprerequisites!BR$2,IF(MASTERprerequisitesMATRIX!BM104=3,DYNAMICprerequisites!BR$1,"")))</f>
        <v/>
      </c>
      <c r="BS107" s="219" t="str">
        <f>IF(MASTERprerequisitesMATRIX!BN104=1,DYNAMICprerequisites!BS$3,IF(MASTERprerequisitesMATRIX!BN104=2,DYNAMICprerequisites!BS$2,IF(MASTERprerequisitesMATRIX!BN104=3,DYNAMICprerequisites!BS$1,"")))</f>
        <v/>
      </c>
      <c r="BT107" s="219" t="str">
        <f>IF(MASTERprerequisitesMATRIX!BO104=1,DYNAMICprerequisites!BT$3,IF(MASTERprerequisitesMATRIX!BO104=2,DYNAMICprerequisites!BT$2,IF(MASTERprerequisitesMATRIX!BO104=3,DYNAMICprerequisites!BT$1,"")))</f>
        <v/>
      </c>
      <c r="BU107" s="219" t="str">
        <f>IF(MASTERprerequisitesMATRIX!BP104=1,DYNAMICprerequisites!BU$3,IF(MASTERprerequisitesMATRIX!BP104=2,DYNAMICprerequisites!BU$2,IF(MASTERprerequisitesMATRIX!BP104=3,DYNAMICprerequisites!BU$1,"")))</f>
        <v/>
      </c>
      <c r="BV107" s="219" t="str">
        <f>IF(MASTERprerequisitesMATRIX!BQ104=1,DYNAMICprerequisites!BV$3,IF(MASTERprerequisitesMATRIX!BQ104=2,DYNAMICprerequisites!BV$2,IF(MASTERprerequisitesMATRIX!BQ104=3,DYNAMICprerequisites!BV$1,"")))</f>
        <v/>
      </c>
      <c r="BW107" s="219" t="str">
        <f>IF(MASTERprerequisitesMATRIX!BR104=1,DYNAMICprerequisites!BW$3,IF(MASTERprerequisitesMATRIX!BR104=2,DYNAMICprerequisites!BW$2,IF(MASTERprerequisitesMATRIX!BR104=3,DYNAMICprerequisites!BW$1,"")))</f>
        <v/>
      </c>
      <c r="BX107" s="219" t="str">
        <f>IF(MASTERprerequisitesMATRIX!BS104=1,DYNAMICprerequisites!BX$3,IF(MASTERprerequisitesMATRIX!BS104=2,DYNAMICprerequisites!BX$2,IF(MASTERprerequisitesMATRIX!BS104=3,DYNAMICprerequisites!BX$1,"")))</f>
        <v/>
      </c>
      <c r="BY107" s="219" t="str">
        <f>IF(MASTERprerequisitesMATRIX!BT104=1,DYNAMICprerequisites!BY$3,IF(MASTERprerequisitesMATRIX!BT104=2,DYNAMICprerequisites!BY$2,IF(MASTERprerequisitesMATRIX!BT104=3,DYNAMICprerequisites!BY$1,"")))</f>
        <v/>
      </c>
      <c r="BZ107" s="219" t="str">
        <f>IF(MASTERprerequisitesMATRIX!BU104=1,DYNAMICprerequisites!BZ$3,IF(MASTERprerequisitesMATRIX!BU104=2,DYNAMICprerequisites!BZ$2,IF(MASTERprerequisitesMATRIX!BU104=3,DYNAMICprerequisites!BZ$1,"")))</f>
        <v/>
      </c>
      <c r="CA107" s="219"/>
      <c r="CB107" s="219"/>
      <c r="CC107" s="219"/>
      <c r="CD107" s="219"/>
      <c r="CE107" s="219"/>
      <c r="CF107" s="219"/>
      <c r="CG107" s="219"/>
      <c r="CH107" s="219"/>
      <c r="CI107" s="219"/>
      <c r="CJ107" s="219"/>
      <c r="CK107" s="219"/>
      <c r="CL107" s="219"/>
      <c r="CM107" s="219"/>
      <c r="CN107" s="219"/>
      <c r="CO107" s="219"/>
      <c r="CP107" s="219"/>
      <c r="CQ107" s="219"/>
      <c r="CR107" s="219"/>
      <c r="CS107" s="219"/>
      <c r="CT107" s="219"/>
      <c r="CU107" s="219"/>
      <c r="CV107" s="219"/>
      <c r="CW107" s="219"/>
      <c r="CX107" s="219"/>
      <c r="CY107" s="219"/>
      <c r="CZ107" s="219"/>
      <c r="DA107" s="219"/>
      <c r="DB107" s="219"/>
      <c r="DC107" s="219"/>
      <c r="DD107" s="219"/>
      <c r="DE107" s="219"/>
      <c r="DF107" s="219"/>
      <c r="DG107" s="219"/>
      <c r="DH107" s="219"/>
      <c r="DI107" s="219"/>
      <c r="DJ107" s="219"/>
      <c r="DK107" s="219"/>
      <c r="DL107" s="219"/>
      <c r="DM107" s="219"/>
      <c r="DN107" s="219"/>
      <c r="DO107" s="219"/>
      <c r="DP107" s="219"/>
      <c r="DQ107" s="219"/>
      <c r="DR107" s="219"/>
      <c r="DS107" s="219"/>
      <c r="DT107" s="219"/>
      <c r="DU107" s="219"/>
      <c r="DV107" s="219"/>
      <c r="DW107" s="219"/>
      <c r="DX107" s="219"/>
      <c r="DY107" s="219"/>
      <c r="DZ107" s="219"/>
      <c r="EA107" s="219"/>
      <c r="EB107" s="219"/>
      <c r="EC107" s="219"/>
      <c r="ED107" s="219"/>
      <c r="EE107" s="219"/>
      <c r="EF107" s="219"/>
      <c r="EG107" s="219"/>
      <c r="EH107" s="219"/>
      <c r="EI107" s="219"/>
      <c r="EJ107" s="219"/>
      <c r="EK107" s="219"/>
      <c r="EL107" s="219"/>
      <c r="EM107" s="219"/>
      <c r="EN107" s="219"/>
      <c r="EO107" s="219"/>
      <c r="EP107" s="219"/>
      <c r="EQ107" s="219"/>
      <c r="ER107" s="219"/>
      <c r="ES107" s="219"/>
      <c r="ET107" s="219"/>
      <c r="EU107" s="219"/>
      <c r="EV107" s="219"/>
      <c r="EW107" s="219"/>
      <c r="EX107" s="219"/>
      <c r="EY107" s="219"/>
      <c r="EZ107" s="219"/>
      <c r="FA107" s="219"/>
      <c r="FB107" s="219"/>
      <c r="FC107" s="219"/>
      <c r="FD107" s="219"/>
      <c r="FE107" s="219"/>
      <c r="FF107" s="219"/>
      <c r="FG107" s="219"/>
      <c r="FH107" s="219"/>
      <c r="FI107" s="219"/>
      <c r="FJ107" s="219"/>
      <c r="FK107" s="219"/>
      <c r="FL107" s="219"/>
      <c r="FM107" s="219"/>
      <c r="FN107" s="219"/>
      <c r="FO107" s="219"/>
      <c r="FP107" s="219"/>
      <c r="FQ107" s="219"/>
      <c r="FR107" s="219"/>
      <c r="FS107" s="219"/>
      <c r="FT107" s="219"/>
      <c r="FU107" s="219"/>
      <c r="FV107" s="219"/>
      <c r="FW107" s="219"/>
      <c r="FX107" s="219"/>
      <c r="FY107" s="219"/>
      <c r="FZ107" s="219"/>
      <c r="GA107" s="219"/>
      <c r="GB107" s="219"/>
      <c r="GC107" s="219"/>
      <c r="GD107" s="219"/>
      <c r="GE107" s="219"/>
      <c r="GF107" s="219"/>
      <c r="GG107" s="219"/>
      <c r="GH107" s="219"/>
      <c r="GI107" s="219"/>
      <c r="GJ107" s="219"/>
      <c r="GK107" s="219"/>
      <c r="GL107" s="219"/>
      <c r="GM107" s="219"/>
      <c r="GN107" s="219"/>
      <c r="GO107" s="219"/>
      <c r="GP107" s="219"/>
      <c r="GQ107" s="219"/>
      <c r="GR107" s="219"/>
      <c r="GS107" s="219"/>
      <c r="GT107" s="219"/>
      <c r="GU107" s="219"/>
      <c r="GV107" s="219"/>
      <c r="GW107" s="219"/>
      <c r="GX107" s="219"/>
      <c r="GY107" s="219"/>
      <c r="GZ107" s="219"/>
      <c r="HA107" s="219"/>
      <c r="HB107" s="219"/>
      <c r="HC107" s="219"/>
      <c r="HD107" s="219"/>
      <c r="HE107" s="219"/>
      <c r="HF107" s="219"/>
      <c r="HG107" s="219"/>
      <c r="HH107" s="219"/>
      <c r="HI107" s="219"/>
      <c r="HJ107" s="219"/>
      <c r="HK107" s="219"/>
      <c r="HL107" s="219"/>
      <c r="HM107" s="219"/>
      <c r="HN107" s="219"/>
      <c r="HO107" s="219"/>
      <c r="HP107" s="219"/>
      <c r="HQ107" s="219"/>
      <c r="HR107" s="219"/>
      <c r="HS107" s="219"/>
      <c r="HT107" s="219"/>
      <c r="HU107" s="219"/>
      <c r="HV107" s="219"/>
      <c r="HW107" s="219"/>
      <c r="HX107" s="219"/>
      <c r="HY107" s="219"/>
      <c r="HZ107" s="219"/>
      <c r="IA107" s="219"/>
      <c r="IB107" s="219"/>
      <c r="IC107" s="219"/>
      <c r="ID107" s="219"/>
      <c r="IE107" s="219"/>
      <c r="IF107" s="219"/>
      <c r="IG107" s="219"/>
      <c r="IH107" s="219"/>
      <c r="II107" s="219"/>
      <c r="IJ107" s="219"/>
      <c r="IK107" s="219"/>
      <c r="IL107" s="219"/>
      <c r="IM107" s="219"/>
      <c r="IN107" s="219"/>
      <c r="IO107" s="219"/>
      <c r="IP107" s="219"/>
      <c r="IQ107" s="219"/>
      <c r="IR107" s="219"/>
      <c r="IS107" s="219"/>
      <c r="IT107" s="219"/>
      <c r="IU107" s="219"/>
      <c r="IV107" s="219"/>
      <c r="IW107" s="219"/>
      <c r="IX107" s="219"/>
      <c r="IY107" s="219"/>
      <c r="IZ107" s="219"/>
      <c r="JA107" s="219"/>
      <c r="JB107" s="219"/>
      <c r="JC107" s="219"/>
      <c r="JD107" s="219"/>
      <c r="JE107" s="219"/>
      <c r="JF107" s="219"/>
      <c r="JG107" s="219"/>
      <c r="JH107" s="219"/>
      <c r="JI107" s="219"/>
      <c r="JJ107" s="219"/>
      <c r="JK107" s="219"/>
      <c r="JL107" s="219"/>
      <c r="JM107" s="219"/>
      <c r="JN107" s="219"/>
      <c r="JO107" s="219"/>
      <c r="JP107" s="219"/>
      <c r="JQ107" s="219"/>
      <c r="JR107" s="219"/>
      <c r="JS107" s="219"/>
      <c r="JT107" s="219"/>
      <c r="JU107" s="219"/>
      <c r="JV107" s="219"/>
      <c r="JW107" s="219"/>
      <c r="JX107" s="219"/>
      <c r="JY107" s="219"/>
      <c r="JZ107" s="219"/>
      <c r="KA107" s="219"/>
      <c r="KB107" s="219"/>
      <c r="KC107" s="219"/>
      <c r="KD107" s="219"/>
      <c r="KE107" s="219"/>
      <c r="KF107" s="219"/>
      <c r="KG107" s="219"/>
      <c r="KH107" s="219"/>
      <c r="KI107" s="219"/>
      <c r="KJ107" s="219"/>
      <c r="KK107" s="219"/>
      <c r="KL107" s="219"/>
      <c r="KM107" s="219"/>
      <c r="KN107" s="219"/>
      <c r="KO107" s="219"/>
      <c r="KP107" s="219"/>
      <c r="KQ107" s="219"/>
      <c r="KR107" s="219"/>
      <c r="KS107" s="219"/>
      <c r="KT107" s="219"/>
      <c r="KU107" s="219"/>
      <c r="KV107" s="219"/>
      <c r="KW107" s="219"/>
      <c r="KX107" s="219"/>
      <c r="KY107" s="219"/>
      <c r="KZ107" s="219"/>
      <c r="LA107" s="219"/>
      <c r="LB107" s="219"/>
      <c r="LC107" s="219"/>
      <c r="LD107" s="219"/>
      <c r="LE107" s="219"/>
    </row>
    <row r="108" spans="1:317" x14ac:dyDescent="0.25">
      <c r="A108" s="214" t="str">
        <f t="shared" si="13"/>
        <v>MKT 447</v>
      </c>
      <c r="B108" s="214" t="str">
        <f t="shared" si="14"/>
        <v>FA</v>
      </c>
      <c r="C108" s="214" t="str">
        <f t="shared" si="15"/>
        <v>Retail Management</v>
      </c>
      <c r="D108" s="214" t="str">
        <f t="shared" si="16"/>
        <v>MKT 130</v>
      </c>
      <c r="E108" s="214" t="str">
        <f t="shared" ca="1" si="17"/>
        <v>MKT 130</v>
      </c>
      <c r="F108" s="211" t="str">
        <f>MASTERprerequisitesMATRIX!A105</f>
        <v>MKT 447</v>
      </c>
      <c r="G108" s="211" t="str">
        <f>MASTERprerequisitesMATRIX!B105</f>
        <v>FA</v>
      </c>
      <c r="H108" s="211" t="str">
        <f>MASTERprerequisitesMATRIX!C105</f>
        <v>Retail Management</v>
      </c>
      <c r="I108" s="211" t="str">
        <f>MASTERprerequisitesMATRIX!D105</f>
        <v>MKT 130</v>
      </c>
      <c r="J108" s="218" t="str">
        <f>IF(MASTERprerequisitesMATRIX!E105=1,DYNAMICprerequisites!J$3,IF(MASTERprerequisitesMATRIX!E105=2,DYNAMICprerequisites!J$2,IF(MASTERprerequisitesMATRIX!E105=3,DYNAMICprerequisites!J$1,"")))</f>
        <v/>
      </c>
      <c r="K108" s="219" t="str">
        <f>IF(MASTERprerequisitesMATRIX!F105=1,DYNAMICprerequisites!K$3,IF(MASTERprerequisitesMATRIX!F105=2,DYNAMICprerequisites!K$2,IF(MASTERprerequisitesMATRIX!F105=3,DYNAMICprerequisites!K$1,"")))</f>
        <v/>
      </c>
      <c r="L108" s="219" t="str">
        <f>IF(MASTERprerequisitesMATRIX!G105=1,DYNAMICprerequisites!L$3,IF(MASTERprerequisitesMATRIX!G105=2,DYNAMICprerequisites!L$2,IF(MASTERprerequisitesMATRIX!G105=3,DYNAMICprerequisites!L$1,"")))</f>
        <v/>
      </c>
      <c r="M108" s="219" t="str">
        <f>IF(MASTERprerequisitesMATRIX!H105=1,DYNAMICprerequisites!M$3,IF(MASTERprerequisitesMATRIX!H105=2,DYNAMICprerequisites!M$2,IF(MASTERprerequisitesMATRIX!H105=3,DYNAMICprerequisites!M$1,"")))</f>
        <v/>
      </c>
      <c r="N108" s="219" t="str">
        <f>IF(MASTERprerequisitesMATRIX!I105=1,DYNAMICprerequisites!N$3,IF(MASTERprerequisitesMATRIX!I105=2,DYNAMICprerequisites!N$2,IF(MASTERprerequisitesMATRIX!I105=3,DYNAMICprerequisites!N$1,"")))</f>
        <v/>
      </c>
      <c r="O108" s="219" t="str">
        <f>IF(MASTERprerequisitesMATRIX!J105=1,DYNAMICprerequisites!O$3,IF(MASTERprerequisitesMATRIX!J105=2,DYNAMICprerequisites!O$2,IF(MASTERprerequisitesMATRIX!J105=3,DYNAMICprerequisites!O$1,"")))</f>
        <v/>
      </c>
      <c r="P108" s="219" t="str">
        <f>IF(MASTERprerequisitesMATRIX!K105=1,DYNAMICprerequisites!P$3,IF(MASTERprerequisitesMATRIX!K105=2,DYNAMICprerequisites!P$2,IF(MASTERprerequisitesMATRIX!K105=3,DYNAMICprerequisites!P$1,"")))</f>
        <v/>
      </c>
      <c r="Q108" s="219" t="str">
        <f>IF(MASTERprerequisitesMATRIX!L105=1,DYNAMICprerequisites!Q$3,IF(MASTERprerequisitesMATRIX!L105=2,DYNAMICprerequisites!Q$2,IF(MASTERprerequisitesMATRIX!L105=3,DYNAMICprerequisites!Q$1,"")))</f>
        <v/>
      </c>
      <c r="R108" s="219" t="str">
        <f>IF(MASTERprerequisitesMATRIX!M105=1,DYNAMICprerequisites!R$3,IF(MASTERprerequisitesMATRIX!M105=2,DYNAMICprerequisites!R$2,IF(MASTERprerequisitesMATRIX!M105=3,DYNAMICprerequisites!R$1,"")))</f>
        <v/>
      </c>
      <c r="S108" s="219" t="str">
        <f>IF(MASTERprerequisitesMATRIX!N105=1,DYNAMICprerequisites!S$3,IF(MASTERprerequisitesMATRIX!N105=2,DYNAMICprerequisites!S$2,IF(MASTERprerequisitesMATRIX!N105=3,DYNAMICprerequisites!S$1,"")))</f>
        <v/>
      </c>
      <c r="T108" s="219" t="str">
        <f>IF(MASTERprerequisitesMATRIX!O105=1,DYNAMICprerequisites!T$3,IF(MASTERprerequisitesMATRIX!O105=2,DYNAMICprerequisites!T$2,IF(MASTERprerequisitesMATRIX!O105=3,DYNAMICprerequisites!T$1,"")))</f>
        <v/>
      </c>
      <c r="U108" s="219" t="str">
        <f>IF(MASTERprerequisitesMATRIX!P105=1,DYNAMICprerequisites!U$3,IF(MASTERprerequisitesMATRIX!P105=2,DYNAMICprerequisites!U$2,IF(MASTERprerequisitesMATRIX!P105=3,DYNAMICprerequisites!U$1,"")))</f>
        <v/>
      </c>
      <c r="V108" s="219" t="str">
        <f>IF(MASTERprerequisitesMATRIX!Q105=1,DYNAMICprerequisites!V$3,IF(MASTERprerequisitesMATRIX!Q105=2,DYNAMICprerequisites!V$2,IF(MASTERprerequisitesMATRIX!Q105=3,DYNAMICprerequisites!V$1,"")))</f>
        <v/>
      </c>
      <c r="W108" s="219" t="str">
        <f>IF(MASTERprerequisitesMATRIX!R105=1,DYNAMICprerequisites!W$3,IF(MASTERprerequisitesMATRIX!R105=2,DYNAMICprerequisites!W$2,IF(MASTERprerequisitesMATRIX!R105=3,DYNAMICprerequisites!W$1,"")))</f>
        <v/>
      </c>
      <c r="X108" s="219" t="str">
        <f>IF(MASTERprerequisitesMATRIX!S105=1,DYNAMICprerequisites!X$3,IF(MASTERprerequisitesMATRIX!S105=2,DYNAMICprerequisites!X$2,IF(MASTERprerequisitesMATRIX!S105=3,DYNAMICprerequisites!X$1,"")))</f>
        <v/>
      </c>
      <c r="Y108" s="219" t="str">
        <f>IF(MASTERprerequisitesMATRIX!T105=1,DYNAMICprerequisites!Y$3,IF(MASTERprerequisitesMATRIX!T105=2,DYNAMICprerequisites!Y$2,IF(MASTERprerequisitesMATRIX!T105=3,DYNAMICprerequisites!Y$1,"")))</f>
        <v/>
      </c>
      <c r="Z108" s="219" t="str">
        <f>IF(MASTERprerequisitesMATRIX!U105=1,DYNAMICprerequisites!Z$3,IF(MASTERprerequisitesMATRIX!U105=2,DYNAMICprerequisites!Z$2,IF(MASTERprerequisitesMATRIX!U105=3,DYNAMICprerequisites!Z$1,"")))</f>
        <v/>
      </c>
      <c r="AA108" s="219" t="str">
        <f>IF(MASTERprerequisitesMATRIX!V105=1,DYNAMICprerequisites!AA$3,IF(MASTERprerequisitesMATRIX!V105=2,DYNAMICprerequisites!AA$2,IF(MASTERprerequisitesMATRIX!V105=3,DYNAMICprerequisites!AA$1,"")))</f>
        <v/>
      </c>
      <c r="AB108" s="219" t="str">
        <f>IF(MASTERprerequisitesMATRIX!W105=1,DYNAMICprerequisites!AB$3,IF(MASTERprerequisitesMATRIX!W105=2,DYNAMICprerequisites!AB$2,IF(MASTERprerequisitesMATRIX!W105=3,DYNAMICprerequisites!AB$1,"")))</f>
        <v/>
      </c>
      <c r="AC108" s="219" t="str">
        <f>IF(MASTERprerequisitesMATRIX!X105=1,DYNAMICprerequisites!AC$3,IF(MASTERprerequisitesMATRIX!X105=2,DYNAMICprerequisites!AC$2,IF(MASTERprerequisitesMATRIX!X105=3,DYNAMICprerequisites!AC$1,"")))</f>
        <v/>
      </c>
      <c r="AD108" s="219" t="str">
        <f>IF(MASTERprerequisitesMATRIX!Y105=1,DYNAMICprerequisites!AD$3,IF(MASTERprerequisitesMATRIX!Y105=2,DYNAMICprerequisites!AD$2,IF(MASTERprerequisitesMATRIX!Y105=3,DYNAMICprerequisites!AD$1,"")))</f>
        <v/>
      </c>
      <c r="AE108" s="219" t="str">
        <f>IF(MASTERprerequisitesMATRIX!Z105=1,DYNAMICprerequisites!AE$3,IF(MASTERprerequisitesMATRIX!Z105=2,DYNAMICprerequisites!AE$2,IF(MASTERprerequisitesMATRIX!Z105=3,DYNAMICprerequisites!AE$1,"")))</f>
        <v/>
      </c>
      <c r="AF108" s="219" t="str">
        <f>IF(MASTERprerequisitesMATRIX!AA105=1,DYNAMICprerequisites!AF$3,IF(MASTERprerequisitesMATRIX!AA105=2,DYNAMICprerequisites!AF$2,IF(MASTERprerequisitesMATRIX!AA105=3,DYNAMICprerequisites!AF$1,"")))</f>
        <v/>
      </c>
      <c r="AG108" s="219" t="str">
        <f>IF(MASTERprerequisitesMATRIX!AB105=1,DYNAMICprerequisites!AG$3,IF(MASTERprerequisitesMATRIX!AB105=2,DYNAMICprerequisites!AG$2,IF(MASTERprerequisitesMATRIX!AB105=3,DYNAMICprerequisites!AG$1,"")))</f>
        <v/>
      </c>
      <c r="AH108" s="219" t="str">
        <f>IF(MASTERprerequisitesMATRIX!AC105=1,DYNAMICprerequisites!AH$3,IF(MASTERprerequisitesMATRIX!AC105=2,DYNAMICprerequisites!AH$2,IF(MASTERprerequisitesMATRIX!AC105=3,DYNAMICprerequisites!AH$1,"")))</f>
        <v/>
      </c>
      <c r="AI108" s="219" t="str">
        <f>IF(MASTERprerequisitesMATRIX!AD105=1,DYNAMICprerequisites!AI$3,IF(MASTERprerequisitesMATRIX!AD105=2,DYNAMICprerequisites!AI$2,IF(MASTERprerequisitesMATRIX!AD105=3,DYNAMICprerequisites!AI$1,"")))</f>
        <v/>
      </c>
      <c r="AJ108" s="219" t="str">
        <f>IF(MASTERprerequisitesMATRIX!AE105=1,DYNAMICprerequisites!AJ$3,IF(MASTERprerequisitesMATRIX!AE105=2,DYNAMICprerequisites!AJ$2,IF(MASTERprerequisitesMATRIX!AE105=3,DYNAMICprerequisites!AJ$1,"")))</f>
        <v/>
      </c>
      <c r="AK108" s="219" t="str">
        <f>IF(MASTERprerequisitesMATRIX!AF105=1,DYNAMICprerequisites!AK$3,IF(MASTERprerequisitesMATRIX!AF105=2,DYNAMICprerequisites!AK$2,IF(MASTERprerequisitesMATRIX!AF105=3,DYNAMICprerequisites!AK$1,"")))</f>
        <v/>
      </c>
      <c r="AL108" s="219" t="str">
        <f>IF(MASTERprerequisitesMATRIX!AG105=1,DYNAMICprerequisites!AL$3,IF(MASTERprerequisitesMATRIX!AG105=2,DYNAMICprerequisites!AL$2,IF(MASTERprerequisitesMATRIX!AG105=3,DYNAMICprerequisites!AL$1,"")))</f>
        <v/>
      </c>
      <c r="AM108" s="219" t="str">
        <f>IF(MASTERprerequisitesMATRIX!AH105=1,DYNAMICprerequisites!AM$3,IF(MASTERprerequisitesMATRIX!AH105=2,DYNAMICprerequisites!AM$2,IF(MASTERprerequisitesMATRIX!AH105=3,DYNAMICprerequisites!AM$1,"")))</f>
        <v/>
      </c>
      <c r="AN108" s="219" t="str">
        <f>IF(MASTERprerequisitesMATRIX!AI105=1,DYNAMICprerequisites!AN$3,IF(MASTERprerequisitesMATRIX!AI105=2,DYNAMICprerequisites!AN$2,IF(MASTERprerequisitesMATRIX!AI105=3,DYNAMICprerequisites!AN$1,"")))</f>
        <v/>
      </c>
      <c r="AO108" s="219" t="str">
        <f>IF(MASTERprerequisitesMATRIX!AJ105=1,DYNAMICprerequisites!AO$3,IF(MASTERprerequisitesMATRIX!AJ105=2,DYNAMICprerequisites!AO$2,IF(MASTERprerequisitesMATRIX!AJ105=3,DYNAMICprerequisites!AO$1,"")))</f>
        <v/>
      </c>
      <c r="AP108" s="219" t="str">
        <f>IF(MASTERprerequisitesMATRIX!AK105=1,DYNAMICprerequisites!AP$3,IF(MASTERprerequisitesMATRIX!AK105=2,DYNAMICprerequisites!AP$2,IF(MASTERprerequisitesMATRIX!AK105=3,DYNAMICprerequisites!AP$1,"")))</f>
        <v/>
      </c>
      <c r="AQ108" s="218" t="str">
        <f ca="1">IF(MASTERprerequisitesMATRIX!AL105=1,DYNAMICprerequisites!AQ$3,IF(MASTERprerequisitesMATRIX!AL105=2,DYNAMICprerequisites!AQ$2,IF(MASTERprerequisitesMATRIX!AL105=3,DYNAMICprerequisites!AQ$1,"")))</f>
        <v xml:space="preserve"> MKT 130 </v>
      </c>
      <c r="AR108" s="219" t="str">
        <f>IF(MASTERprerequisitesMATRIX!AM105=1,DYNAMICprerequisites!AR$3,IF(MASTERprerequisitesMATRIX!AM105=2,DYNAMICprerequisites!AR$2,IF(MASTERprerequisitesMATRIX!AM105=3,DYNAMICprerequisites!AR$1,"")))</f>
        <v/>
      </c>
      <c r="AS108" s="219" t="str">
        <f>IF(MASTERprerequisitesMATRIX!AN105=1,DYNAMICprerequisites!AS$3,IF(MASTERprerequisitesMATRIX!AN105=2,DYNAMICprerequisites!AS$2,IF(MASTERprerequisitesMATRIX!AN105=3,DYNAMICprerequisites!AS$1,"")))</f>
        <v/>
      </c>
      <c r="AT108" s="219" t="str">
        <f>IF(MASTERprerequisitesMATRIX!AO105=1,DYNAMICprerequisites!AT$3,IF(MASTERprerequisitesMATRIX!AO105=2,DYNAMICprerequisites!AT$2,IF(MASTERprerequisitesMATRIX!AO105=3,DYNAMICprerequisites!AT$1,"")))</f>
        <v/>
      </c>
      <c r="AU108" s="219" t="str">
        <f>IF(MASTERprerequisitesMATRIX!AP105=1,DYNAMICprerequisites!AU$3,IF(MASTERprerequisitesMATRIX!AP105=2,DYNAMICprerequisites!AU$2,IF(MASTERprerequisitesMATRIX!AP105=3,DYNAMICprerequisites!AU$1,"")))</f>
        <v/>
      </c>
      <c r="AV108" s="219" t="str">
        <f>IF(MASTERprerequisitesMATRIX!AQ105=1,DYNAMICprerequisites!AV$3,IF(MASTERprerequisitesMATRIX!AQ105=2,DYNAMICprerequisites!AV$2,IF(MASTERprerequisitesMATRIX!AQ105=3,DYNAMICprerequisites!AV$1,"")))</f>
        <v/>
      </c>
      <c r="AW108" s="219" t="str">
        <f>IF(MASTERprerequisitesMATRIX!AR105=1,DYNAMICprerequisites!AW$3,IF(MASTERprerequisitesMATRIX!AR105=2,DYNAMICprerequisites!AW$2,IF(MASTERprerequisitesMATRIX!AR105=3,DYNAMICprerequisites!AW$1,"")))</f>
        <v/>
      </c>
      <c r="AX108" s="219" t="str">
        <f>IF(MASTERprerequisitesMATRIX!AS105=1,DYNAMICprerequisites!AX$3,IF(MASTERprerequisitesMATRIX!AS105=2,DYNAMICprerequisites!AX$2,IF(MASTERprerequisitesMATRIX!AS105=3,DYNAMICprerequisites!AX$1,"")))</f>
        <v/>
      </c>
      <c r="AY108" s="219" t="str">
        <f>IF(MASTERprerequisitesMATRIX!AT105=1,DYNAMICprerequisites!AY$3,IF(MASTERprerequisitesMATRIX!AT105=2,DYNAMICprerequisites!AY$2,IF(MASTERprerequisitesMATRIX!AT105=3,DYNAMICprerequisites!AY$1,"")))</f>
        <v/>
      </c>
      <c r="AZ108" s="219" t="str">
        <f>IF(MASTERprerequisitesMATRIX!AU105=1,DYNAMICprerequisites!AZ$3,IF(MASTERprerequisitesMATRIX!AU105=2,DYNAMICprerequisites!AZ$2,IF(MASTERprerequisitesMATRIX!AU105=3,DYNAMICprerequisites!AZ$1,"")))</f>
        <v/>
      </c>
      <c r="BA108" s="219" t="str">
        <f>IF(MASTERprerequisitesMATRIX!AV105=1,DYNAMICprerequisites!BA$3,IF(MASTERprerequisitesMATRIX!AV105=2,DYNAMICprerequisites!BA$2,IF(MASTERprerequisitesMATRIX!AV105=3,DYNAMICprerequisites!BA$1,"")))</f>
        <v/>
      </c>
      <c r="BB108" s="219" t="str">
        <f>IF(MASTERprerequisitesMATRIX!AW105=1,DYNAMICprerequisites!BB$3,IF(MASTERprerequisitesMATRIX!AW105=2,DYNAMICprerequisites!BB$2,IF(MASTERprerequisitesMATRIX!AW105=3,DYNAMICprerequisites!BB$1,"")))</f>
        <v/>
      </c>
      <c r="BC108" s="219" t="str">
        <f>IF(MASTERprerequisitesMATRIX!AX105=1,DYNAMICprerequisites!BC$3,IF(MASTERprerequisitesMATRIX!AX105=2,DYNAMICprerequisites!BC$2,IF(MASTERprerequisitesMATRIX!AX105=3,DYNAMICprerequisites!BC$1,"")))</f>
        <v/>
      </c>
      <c r="BD108" s="219" t="str">
        <f>IF(MASTERprerequisitesMATRIX!AY105=1,DYNAMICprerequisites!BD$3,IF(MASTERprerequisitesMATRIX!AY105=2,DYNAMICprerequisites!BD$2,IF(MASTERprerequisitesMATRIX!AY105=3,DYNAMICprerequisites!BD$1,"")))</f>
        <v/>
      </c>
      <c r="BE108" s="219" t="str">
        <f>IF(MASTERprerequisitesMATRIX!AZ105=1,DYNAMICprerequisites!BE$3,IF(MASTERprerequisitesMATRIX!AZ105=2,DYNAMICprerequisites!BE$2,IF(MASTERprerequisitesMATRIX!AZ105=3,DYNAMICprerequisites!BE$1,"")))</f>
        <v/>
      </c>
      <c r="BF108" s="219" t="str">
        <f>IF(MASTERprerequisitesMATRIX!BA105=1,DYNAMICprerequisites!BF$3,IF(MASTERprerequisitesMATRIX!BA105=2,DYNAMICprerequisites!BF$2,IF(MASTERprerequisitesMATRIX!BA105=3,DYNAMICprerequisites!BF$1,"")))</f>
        <v/>
      </c>
      <c r="BG108" s="219" t="str">
        <f>IF(MASTERprerequisitesMATRIX!BB105=1,DYNAMICprerequisites!BG$3,IF(MASTERprerequisitesMATRIX!BB105=2,DYNAMICprerequisites!BG$2,IF(MASTERprerequisitesMATRIX!BB105=3,DYNAMICprerequisites!BG$1,"")))</f>
        <v/>
      </c>
      <c r="BH108" s="219" t="str">
        <f>IF(MASTERprerequisitesMATRIX!BC105=1,DYNAMICprerequisites!BH$3,IF(MASTERprerequisitesMATRIX!BC105=2,DYNAMICprerequisites!BH$2,IF(MASTERprerequisitesMATRIX!BC105=3,DYNAMICprerequisites!BH$1,"")))</f>
        <v/>
      </c>
      <c r="BI108" s="219" t="str">
        <f>IF(MASTERprerequisitesMATRIX!BD105=1,DYNAMICprerequisites!BI$3,IF(MASTERprerequisitesMATRIX!BD105=2,DYNAMICprerequisites!BI$2,IF(MASTERprerequisitesMATRIX!BD105=3,DYNAMICprerequisites!BI$1,"")))</f>
        <v/>
      </c>
      <c r="BJ108" s="219" t="str">
        <f>IF(MASTERprerequisitesMATRIX!BE105=1,DYNAMICprerequisites!BJ$3,IF(MASTERprerequisitesMATRIX!BE105=2,DYNAMICprerequisites!BJ$2,IF(MASTERprerequisitesMATRIX!BE105=3,DYNAMICprerequisites!BJ$1,"")))</f>
        <v/>
      </c>
      <c r="BK108" s="219" t="str">
        <f>IF(MASTERprerequisitesMATRIX!BF105=1,DYNAMICprerequisites!BK$3,IF(MASTERprerequisitesMATRIX!BF105=2,DYNAMICprerequisites!BK$2,IF(MASTERprerequisitesMATRIX!BF105=3,DYNAMICprerequisites!BK$1,"")))</f>
        <v/>
      </c>
      <c r="BL108" s="219" t="str">
        <f>IF(MASTERprerequisitesMATRIX!BG105=1,DYNAMICprerequisites!BL$3,IF(MASTERprerequisitesMATRIX!BG105=2,DYNAMICprerequisites!BL$2,IF(MASTERprerequisitesMATRIX!BG105=3,DYNAMICprerequisites!BL$1,"")))</f>
        <v/>
      </c>
      <c r="BM108" s="219" t="str">
        <f>IF(MASTERprerequisitesMATRIX!BH105=1,DYNAMICprerequisites!BM$3,IF(MASTERprerequisitesMATRIX!BH105=2,DYNAMICprerequisites!BM$2,IF(MASTERprerequisitesMATRIX!BH105=3,DYNAMICprerequisites!BM$1,"")))</f>
        <v/>
      </c>
      <c r="BN108" s="219" t="str">
        <f>IF(MASTERprerequisitesMATRIX!BI105=1,DYNAMICprerequisites!BN$3,IF(MASTERprerequisitesMATRIX!BI105=2,DYNAMICprerequisites!BN$2,IF(MASTERprerequisitesMATRIX!BI105=3,DYNAMICprerequisites!BN$1,"")))</f>
        <v/>
      </c>
      <c r="BO108" s="219" t="str">
        <f>IF(MASTERprerequisitesMATRIX!BJ105=1,DYNAMICprerequisites!BO$3,IF(MASTERprerequisitesMATRIX!BJ105=2,DYNAMICprerequisites!BO$2,IF(MASTERprerequisitesMATRIX!BJ105=3,DYNAMICprerequisites!BO$1,"")))</f>
        <v/>
      </c>
      <c r="BP108" s="219" t="str">
        <f>IF(MASTERprerequisitesMATRIX!BK105=1,DYNAMICprerequisites!BP$3,IF(MASTERprerequisitesMATRIX!BK105=2,DYNAMICprerequisites!BP$2,IF(MASTERprerequisitesMATRIX!BK105=3,DYNAMICprerequisites!BP$1,"")))</f>
        <v/>
      </c>
      <c r="BQ108" s="219" t="str">
        <f>IF(MASTERprerequisitesMATRIX!BL105=1,DYNAMICprerequisites!BQ$3,IF(MASTERprerequisitesMATRIX!BL105=2,DYNAMICprerequisites!BQ$2,IF(MASTERprerequisitesMATRIX!BL105=3,DYNAMICprerequisites!BQ$1,"")))</f>
        <v/>
      </c>
      <c r="BR108" s="219" t="str">
        <f>IF(MASTERprerequisitesMATRIX!BM105=1,DYNAMICprerequisites!BR$3,IF(MASTERprerequisitesMATRIX!BM105=2,DYNAMICprerequisites!BR$2,IF(MASTERprerequisitesMATRIX!BM105=3,DYNAMICprerequisites!BR$1,"")))</f>
        <v/>
      </c>
      <c r="BS108" s="219" t="str">
        <f>IF(MASTERprerequisitesMATRIX!BN105=1,DYNAMICprerequisites!BS$3,IF(MASTERprerequisitesMATRIX!BN105=2,DYNAMICprerequisites!BS$2,IF(MASTERprerequisitesMATRIX!BN105=3,DYNAMICprerequisites!BS$1,"")))</f>
        <v/>
      </c>
      <c r="BT108" s="219" t="str">
        <f>IF(MASTERprerequisitesMATRIX!BO105=1,DYNAMICprerequisites!BT$3,IF(MASTERprerequisitesMATRIX!BO105=2,DYNAMICprerequisites!BT$2,IF(MASTERprerequisitesMATRIX!BO105=3,DYNAMICprerequisites!BT$1,"")))</f>
        <v/>
      </c>
      <c r="BU108" s="219" t="str">
        <f>IF(MASTERprerequisitesMATRIX!BP105=1,DYNAMICprerequisites!BU$3,IF(MASTERprerequisitesMATRIX!BP105=2,DYNAMICprerequisites!BU$2,IF(MASTERprerequisitesMATRIX!BP105=3,DYNAMICprerequisites!BU$1,"")))</f>
        <v/>
      </c>
      <c r="BV108" s="219" t="str">
        <f>IF(MASTERprerequisitesMATRIX!BQ105=1,DYNAMICprerequisites!BV$3,IF(MASTERprerequisitesMATRIX!BQ105=2,DYNAMICprerequisites!BV$2,IF(MASTERprerequisitesMATRIX!BQ105=3,DYNAMICprerequisites!BV$1,"")))</f>
        <v/>
      </c>
      <c r="BW108" s="219" t="str">
        <f>IF(MASTERprerequisitesMATRIX!BR105=1,DYNAMICprerequisites!BW$3,IF(MASTERprerequisitesMATRIX!BR105=2,DYNAMICprerequisites!BW$2,IF(MASTERprerequisitesMATRIX!BR105=3,DYNAMICprerequisites!BW$1,"")))</f>
        <v/>
      </c>
      <c r="BX108" s="219" t="str">
        <f>IF(MASTERprerequisitesMATRIX!BS105=1,DYNAMICprerequisites!BX$3,IF(MASTERprerequisitesMATRIX!BS105=2,DYNAMICprerequisites!BX$2,IF(MASTERprerequisitesMATRIX!BS105=3,DYNAMICprerequisites!BX$1,"")))</f>
        <v/>
      </c>
      <c r="BY108" s="219" t="str">
        <f>IF(MASTERprerequisitesMATRIX!BT105=1,DYNAMICprerequisites!BY$3,IF(MASTERprerequisitesMATRIX!BT105=2,DYNAMICprerequisites!BY$2,IF(MASTERprerequisitesMATRIX!BT105=3,DYNAMICprerequisites!BY$1,"")))</f>
        <v/>
      </c>
      <c r="BZ108" s="219" t="str">
        <f>IF(MASTERprerequisitesMATRIX!BU105=1,DYNAMICprerequisites!BZ$3,IF(MASTERprerequisitesMATRIX!BU105=2,DYNAMICprerequisites!BZ$2,IF(MASTERprerequisitesMATRIX!BU105=3,DYNAMICprerequisites!BZ$1,"")))</f>
        <v/>
      </c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19"/>
      <c r="DF108" s="219"/>
      <c r="DG108" s="219"/>
      <c r="DH108" s="219"/>
      <c r="DI108" s="219"/>
      <c r="DJ108" s="219"/>
      <c r="DK108" s="219"/>
      <c r="DL108" s="219"/>
      <c r="DM108" s="219"/>
      <c r="DN108" s="219"/>
      <c r="DO108" s="219"/>
      <c r="DP108" s="219"/>
      <c r="DQ108" s="219"/>
      <c r="DR108" s="219"/>
      <c r="DS108" s="219"/>
      <c r="DT108" s="219"/>
      <c r="DU108" s="219"/>
      <c r="DV108" s="219"/>
      <c r="DW108" s="219"/>
      <c r="DX108" s="219"/>
      <c r="DY108" s="219"/>
      <c r="DZ108" s="219"/>
      <c r="EA108" s="219"/>
      <c r="EB108" s="219"/>
      <c r="EC108" s="219"/>
      <c r="ED108" s="219"/>
      <c r="EE108" s="219"/>
      <c r="EF108" s="219"/>
      <c r="EG108" s="219"/>
      <c r="EH108" s="219"/>
      <c r="EI108" s="219"/>
      <c r="EJ108" s="219"/>
      <c r="EK108" s="219"/>
      <c r="EL108" s="219"/>
      <c r="EM108" s="219"/>
      <c r="EN108" s="219"/>
      <c r="EO108" s="219"/>
      <c r="EP108" s="219"/>
      <c r="EQ108" s="219"/>
      <c r="ER108" s="219"/>
      <c r="ES108" s="219"/>
      <c r="ET108" s="219"/>
      <c r="EU108" s="219"/>
      <c r="EV108" s="219"/>
      <c r="EW108" s="219"/>
      <c r="EX108" s="219"/>
      <c r="EY108" s="219"/>
      <c r="EZ108" s="219"/>
      <c r="FA108" s="219"/>
      <c r="FB108" s="219"/>
      <c r="FC108" s="219"/>
      <c r="FD108" s="219"/>
      <c r="FE108" s="219"/>
      <c r="FF108" s="219"/>
      <c r="FG108" s="219"/>
      <c r="FH108" s="219"/>
      <c r="FI108" s="219"/>
      <c r="FJ108" s="219"/>
      <c r="FK108" s="219"/>
      <c r="FL108" s="219"/>
      <c r="FM108" s="219"/>
      <c r="FN108" s="219"/>
      <c r="FO108" s="219"/>
      <c r="FP108" s="219"/>
      <c r="FQ108" s="219"/>
      <c r="FR108" s="219"/>
      <c r="FS108" s="219"/>
      <c r="FT108" s="219"/>
      <c r="FU108" s="219"/>
      <c r="FV108" s="219"/>
      <c r="FW108" s="219"/>
      <c r="FX108" s="219"/>
      <c r="FY108" s="219"/>
      <c r="FZ108" s="219"/>
      <c r="GA108" s="219"/>
      <c r="GB108" s="219"/>
      <c r="GC108" s="219"/>
      <c r="GD108" s="219"/>
      <c r="GE108" s="219"/>
      <c r="GF108" s="219"/>
      <c r="GG108" s="219"/>
      <c r="GH108" s="219"/>
      <c r="GI108" s="219"/>
      <c r="GJ108" s="219"/>
      <c r="GK108" s="219"/>
      <c r="GL108" s="219"/>
      <c r="GM108" s="219"/>
      <c r="GN108" s="219"/>
      <c r="GO108" s="219"/>
      <c r="GP108" s="219"/>
      <c r="GQ108" s="219"/>
      <c r="GR108" s="219"/>
      <c r="GS108" s="219"/>
      <c r="GT108" s="219"/>
      <c r="GU108" s="219"/>
      <c r="GV108" s="219"/>
      <c r="GW108" s="219"/>
      <c r="GX108" s="219"/>
      <c r="GY108" s="219"/>
      <c r="GZ108" s="219"/>
      <c r="HA108" s="219"/>
      <c r="HB108" s="219"/>
      <c r="HC108" s="219"/>
      <c r="HD108" s="219"/>
      <c r="HE108" s="219"/>
      <c r="HF108" s="219"/>
      <c r="HG108" s="219"/>
      <c r="HH108" s="219"/>
      <c r="HI108" s="219"/>
      <c r="HJ108" s="219"/>
      <c r="HK108" s="219"/>
      <c r="HL108" s="219"/>
      <c r="HM108" s="219"/>
      <c r="HN108" s="219"/>
      <c r="HO108" s="219"/>
      <c r="HP108" s="219"/>
      <c r="HQ108" s="219"/>
      <c r="HR108" s="219"/>
      <c r="HS108" s="219"/>
      <c r="HT108" s="219"/>
      <c r="HU108" s="219"/>
      <c r="HV108" s="219"/>
      <c r="HW108" s="219"/>
      <c r="HX108" s="219"/>
      <c r="HY108" s="219"/>
      <c r="HZ108" s="219"/>
      <c r="IA108" s="219"/>
      <c r="IB108" s="219"/>
      <c r="IC108" s="219"/>
      <c r="ID108" s="219"/>
      <c r="IE108" s="219"/>
      <c r="IF108" s="219"/>
      <c r="IG108" s="219"/>
      <c r="IH108" s="219"/>
      <c r="II108" s="219"/>
      <c r="IJ108" s="219"/>
      <c r="IK108" s="219"/>
      <c r="IL108" s="219"/>
      <c r="IM108" s="219"/>
      <c r="IN108" s="219"/>
      <c r="IO108" s="219"/>
      <c r="IP108" s="219"/>
      <c r="IQ108" s="219"/>
      <c r="IR108" s="219"/>
      <c r="IS108" s="219"/>
      <c r="IT108" s="219"/>
      <c r="IU108" s="219"/>
      <c r="IV108" s="219"/>
      <c r="IW108" s="219"/>
      <c r="IX108" s="219"/>
      <c r="IY108" s="219"/>
      <c r="IZ108" s="219"/>
      <c r="JA108" s="219"/>
      <c r="JB108" s="219"/>
      <c r="JC108" s="219"/>
      <c r="JD108" s="219"/>
      <c r="JE108" s="219"/>
      <c r="JF108" s="219"/>
      <c r="JG108" s="219"/>
      <c r="JH108" s="219"/>
      <c r="JI108" s="219"/>
      <c r="JJ108" s="219"/>
      <c r="JK108" s="219"/>
      <c r="JL108" s="219"/>
      <c r="JM108" s="219"/>
      <c r="JN108" s="219"/>
      <c r="JO108" s="219"/>
      <c r="JP108" s="219"/>
      <c r="JQ108" s="219"/>
      <c r="JR108" s="219"/>
      <c r="JS108" s="219"/>
      <c r="JT108" s="219"/>
      <c r="JU108" s="219"/>
      <c r="JV108" s="219"/>
      <c r="JW108" s="219"/>
      <c r="JX108" s="219"/>
      <c r="JY108" s="219"/>
      <c r="JZ108" s="219"/>
      <c r="KA108" s="219"/>
      <c r="KB108" s="219"/>
      <c r="KC108" s="219"/>
      <c r="KD108" s="219"/>
      <c r="KE108" s="219"/>
      <c r="KF108" s="219"/>
      <c r="KG108" s="219"/>
      <c r="KH108" s="219"/>
      <c r="KI108" s="219"/>
      <c r="KJ108" s="219"/>
      <c r="KK108" s="219"/>
      <c r="KL108" s="219"/>
      <c r="KM108" s="219"/>
      <c r="KN108" s="219"/>
      <c r="KO108" s="219"/>
      <c r="KP108" s="219"/>
      <c r="KQ108" s="219"/>
      <c r="KR108" s="219"/>
      <c r="KS108" s="219"/>
      <c r="KT108" s="219"/>
      <c r="KU108" s="219"/>
      <c r="KV108" s="219"/>
      <c r="KW108" s="219"/>
      <c r="KX108" s="219"/>
      <c r="KY108" s="219"/>
      <c r="KZ108" s="219"/>
      <c r="LA108" s="219"/>
      <c r="LB108" s="219"/>
      <c r="LC108" s="219"/>
      <c r="LD108" s="219"/>
      <c r="LE108" s="219"/>
    </row>
    <row r="109" spans="1:317" x14ac:dyDescent="0.25">
      <c r="A109" s="214" t="str">
        <f t="shared" si="13"/>
        <v>MKT 455</v>
      </c>
      <c r="B109" s="214" t="str">
        <f t="shared" si="14"/>
        <v>SP</v>
      </c>
      <c r="C109" s="214" t="str">
        <f t="shared" si="15"/>
        <v>Marketing Management</v>
      </c>
      <c r="D109" s="214" t="str">
        <f t="shared" si="16"/>
        <v>Senior marketing major</v>
      </c>
      <c r="E109" s="214" t="str">
        <f t="shared" ca="1" si="17"/>
        <v>senior marketing major</v>
      </c>
      <c r="F109" s="211" t="str">
        <f>MASTERprerequisitesMATRIX!A106</f>
        <v>MKT 455</v>
      </c>
      <c r="G109" s="211" t="str">
        <f>MASTERprerequisitesMATRIX!B106</f>
        <v>SP</v>
      </c>
      <c r="H109" s="211" t="str">
        <f>MASTERprerequisitesMATRIX!C106</f>
        <v>Marketing Management</v>
      </c>
      <c r="I109" s="211" t="str">
        <f>MASTERprerequisitesMATRIX!D106</f>
        <v>Senior marketing major</v>
      </c>
      <c r="J109" s="218" t="str">
        <f>IF(MASTERprerequisitesMATRIX!E106=1,DYNAMICprerequisites!J$3,IF(MASTERprerequisitesMATRIX!E106=2,DYNAMICprerequisites!J$2,IF(MASTERprerequisitesMATRIX!E106=3,DYNAMICprerequisites!J$1,"")))</f>
        <v/>
      </c>
      <c r="K109" s="219" t="str">
        <f>IF(MASTERprerequisitesMATRIX!F106=1,DYNAMICprerequisites!K$3,IF(MASTERprerequisitesMATRIX!F106=2,DYNAMICprerequisites!K$2,IF(MASTERprerequisitesMATRIX!F106=3,DYNAMICprerequisites!K$1,"")))</f>
        <v/>
      </c>
      <c r="L109" s="219" t="str">
        <f>IF(MASTERprerequisitesMATRIX!G106=1,DYNAMICprerequisites!L$3,IF(MASTERprerequisitesMATRIX!G106=2,DYNAMICprerequisites!L$2,IF(MASTERprerequisitesMATRIX!G106=3,DYNAMICprerequisites!L$1,"")))</f>
        <v/>
      </c>
      <c r="M109" s="219" t="str">
        <f>IF(MASTERprerequisitesMATRIX!H106=1,DYNAMICprerequisites!M$3,IF(MASTERprerequisitesMATRIX!H106=2,DYNAMICprerequisites!M$2,IF(MASTERprerequisitesMATRIX!H106=3,DYNAMICprerequisites!M$1,"")))</f>
        <v/>
      </c>
      <c r="N109" s="219" t="str">
        <f>IF(MASTERprerequisitesMATRIX!I106=1,DYNAMICprerequisites!N$3,IF(MASTERprerequisitesMATRIX!I106=2,DYNAMICprerequisites!N$2,IF(MASTERprerequisitesMATRIX!I106=3,DYNAMICprerequisites!N$1,"")))</f>
        <v/>
      </c>
      <c r="O109" s="219" t="str">
        <f>IF(MASTERprerequisitesMATRIX!J106=1,DYNAMICprerequisites!O$3,IF(MASTERprerequisitesMATRIX!J106=2,DYNAMICprerequisites!O$2,IF(MASTERprerequisitesMATRIX!J106=3,DYNAMICprerequisites!O$1,"")))</f>
        <v/>
      </c>
      <c r="P109" s="219" t="str">
        <f>IF(MASTERprerequisitesMATRIX!K106=1,DYNAMICprerequisites!P$3,IF(MASTERprerequisitesMATRIX!K106=2,DYNAMICprerequisites!P$2,IF(MASTERprerequisitesMATRIX!K106=3,DYNAMICprerequisites!P$1,"")))</f>
        <v/>
      </c>
      <c r="Q109" s="219" t="str">
        <f>IF(MASTERprerequisitesMATRIX!L106=1,DYNAMICprerequisites!Q$3,IF(MASTERprerequisitesMATRIX!L106=2,DYNAMICprerequisites!Q$2,IF(MASTERprerequisitesMATRIX!L106=3,DYNAMICprerequisites!Q$1,"")))</f>
        <v/>
      </c>
      <c r="R109" s="219" t="str">
        <f>IF(MASTERprerequisitesMATRIX!M106=1,DYNAMICprerequisites!R$3,IF(MASTERprerequisitesMATRIX!M106=2,DYNAMICprerequisites!R$2,IF(MASTERprerequisitesMATRIX!M106=3,DYNAMICprerequisites!R$1,"")))</f>
        <v/>
      </c>
      <c r="S109" s="219" t="str">
        <f>IF(MASTERprerequisitesMATRIX!N106=1,DYNAMICprerequisites!S$3,IF(MASTERprerequisitesMATRIX!N106=2,DYNAMICprerequisites!S$2,IF(MASTERprerequisitesMATRIX!N106=3,DYNAMICprerequisites!S$1,"")))</f>
        <v/>
      </c>
      <c r="T109" s="219" t="str">
        <f>IF(MASTERprerequisitesMATRIX!O106=1,DYNAMICprerequisites!T$3,IF(MASTERprerequisitesMATRIX!O106=2,DYNAMICprerequisites!T$2,IF(MASTERprerequisitesMATRIX!O106=3,DYNAMICprerequisites!T$1,"")))</f>
        <v/>
      </c>
      <c r="U109" s="219" t="str">
        <f>IF(MASTERprerequisitesMATRIX!P106=1,DYNAMICprerequisites!U$3,IF(MASTERprerequisitesMATRIX!P106=2,DYNAMICprerequisites!U$2,IF(MASTERprerequisitesMATRIX!P106=3,DYNAMICprerequisites!U$1,"")))</f>
        <v/>
      </c>
      <c r="V109" s="219" t="str">
        <f>IF(MASTERprerequisitesMATRIX!Q106=1,DYNAMICprerequisites!V$3,IF(MASTERprerequisitesMATRIX!Q106=2,DYNAMICprerequisites!V$2,IF(MASTERprerequisitesMATRIX!Q106=3,DYNAMICprerequisites!V$1,"")))</f>
        <v/>
      </c>
      <c r="W109" s="219" t="str">
        <f>IF(MASTERprerequisitesMATRIX!R106=1,DYNAMICprerequisites!W$3,IF(MASTERprerequisitesMATRIX!R106=2,DYNAMICprerequisites!W$2,IF(MASTERprerequisitesMATRIX!R106=3,DYNAMICprerequisites!W$1,"")))</f>
        <v/>
      </c>
      <c r="X109" s="219" t="str">
        <f>IF(MASTERprerequisitesMATRIX!S106=1,DYNAMICprerequisites!X$3,IF(MASTERprerequisitesMATRIX!S106=2,DYNAMICprerequisites!X$2,IF(MASTERprerequisitesMATRIX!S106=3,DYNAMICprerequisites!X$1,"")))</f>
        <v/>
      </c>
      <c r="Y109" s="219" t="str">
        <f>IF(MASTERprerequisitesMATRIX!T106=1,DYNAMICprerequisites!Y$3,IF(MASTERprerequisitesMATRIX!T106=2,DYNAMICprerequisites!Y$2,IF(MASTERprerequisitesMATRIX!T106=3,DYNAMICprerequisites!Y$1,"")))</f>
        <v/>
      </c>
      <c r="Z109" s="219" t="str">
        <f>IF(MASTERprerequisitesMATRIX!U106=1,DYNAMICprerequisites!Z$3,IF(MASTERprerequisitesMATRIX!U106=2,DYNAMICprerequisites!Z$2,IF(MASTERprerequisitesMATRIX!U106=3,DYNAMICprerequisites!Z$1,"")))</f>
        <v/>
      </c>
      <c r="AA109" s="219" t="str">
        <f>IF(MASTERprerequisitesMATRIX!V106=1,DYNAMICprerequisites!AA$3,IF(MASTERprerequisitesMATRIX!V106=2,DYNAMICprerequisites!AA$2,IF(MASTERprerequisitesMATRIX!V106=3,DYNAMICprerequisites!AA$1,"")))</f>
        <v/>
      </c>
      <c r="AB109" s="219" t="str">
        <f>IF(MASTERprerequisitesMATRIX!W106=1,DYNAMICprerequisites!AB$3,IF(MASTERprerequisitesMATRIX!W106=2,DYNAMICprerequisites!AB$2,IF(MASTERprerequisitesMATRIX!W106=3,DYNAMICprerequisites!AB$1,"")))</f>
        <v/>
      </c>
      <c r="AC109" s="219" t="str">
        <f>IF(MASTERprerequisitesMATRIX!X106=1,DYNAMICprerequisites!AC$3,IF(MASTERprerequisitesMATRIX!X106=2,DYNAMICprerequisites!AC$2,IF(MASTERprerequisitesMATRIX!X106=3,DYNAMICprerequisites!AC$1,"")))</f>
        <v/>
      </c>
      <c r="AD109" s="219" t="str">
        <f>IF(MASTERprerequisitesMATRIX!Y106=1,DYNAMICprerequisites!AD$3,IF(MASTERprerequisitesMATRIX!Y106=2,DYNAMICprerequisites!AD$2,IF(MASTERprerequisitesMATRIX!Y106=3,DYNAMICprerequisites!AD$1,"")))</f>
        <v/>
      </c>
      <c r="AE109" s="219" t="str">
        <f>IF(MASTERprerequisitesMATRIX!Z106=1,DYNAMICprerequisites!AE$3,IF(MASTERprerequisitesMATRIX!Z106=2,DYNAMICprerequisites!AE$2,IF(MASTERprerequisitesMATRIX!Z106=3,DYNAMICprerequisites!AE$1,"")))</f>
        <v/>
      </c>
      <c r="AF109" s="219" t="str">
        <f>IF(MASTERprerequisitesMATRIX!AA106=1,DYNAMICprerequisites!AF$3,IF(MASTERprerequisitesMATRIX!AA106=2,DYNAMICprerequisites!AF$2,IF(MASTERprerequisitesMATRIX!AA106=3,DYNAMICprerequisites!AF$1,"")))</f>
        <v/>
      </c>
      <c r="AG109" s="219" t="str">
        <f>IF(MASTERprerequisitesMATRIX!AB106=1,DYNAMICprerequisites!AG$3,IF(MASTERprerequisitesMATRIX!AB106=2,DYNAMICprerequisites!AG$2,IF(MASTERprerequisitesMATRIX!AB106=3,DYNAMICprerequisites!AG$1,"")))</f>
        <v/>
      </c>
      <c r="AH109" s="219" t="str">
        <f>IF(MASTERprerequisitesMATRIX!AC106=1,DYNAMICprerequisites!AH$3,IF(MASTERprerequisitesMATRIX!AC106=2,DYNAMICprerequisites!AH$2,IF(MASTERprerequisitesMATRIX!AC106=3,DYNAMICprerequisites!AH$1,"")))</f>
        <v/>
      </c>
      <c r="AI109" s="219" t="str">
        <f>IF(MASTERprerequisitesMATRIX!AD106=1,DYNAMICprerequisites!AI$3,IF(MASTERprerequisitesMATRIX!AD106=2,DYNAMICprerequisites!AI$2,IF(MASTERprerequisitesMATRIX!AD106=3,DYNAMICprerequisites!AI$1,"")))</f>
        <v/>
      </c>
      <c r="AJ109" s="219" t="str">
        <f>IF(MASTERprerequisitesMATRIX!AE106=1,DYNAMICprerequisites!AJ$3,IF(MASTERprerequisitesMATRIX!AE106=2,DYNAMICprerequisites!AJ$2,IF(MASTERprerequisitesMATRIX!AE106=3,DYNAMICprerequisites!AJ$1,"")))</f>
        <v/>
      </c>
      <c r="AK109" s="219" t="str">
        <f>IF(MASTERprerequisitesMATRIX!AF106=1,DYNAMICprerequisites!AK$3,IF(MASTERprerequisitesMATRIX!AF106=2,DYNAMICprerequisites!AK$2,IF(MASTERprerequisitesMATRIX!AF106=3,DYNAMICprerequisites!AK$1,"")))</f>
        <v/>
      </c>
      <c r="AL109" s="219" t="str">
        <f>IF(MASTERprerequisitesMATRIX!AG106=1,DYNAMICprerequisites!AL$3,IF(MASTERprerequisitesMATRIX!AG106=2,DYNAMICprerequisites!AL$2,IF(MASTERprerequisitesMATRIX!AG106=3,DYNAMICprerequisites!AL$1,"")))</f>
        <v/>
      </c>
      <c r="AM109" s="219" t="str">
        <f>IF(MASTERprerequisitesMATRIX!AH106=1,DYNAMICprerequisites!AM$3,IF(MASTERprerequisitesMATRIX!AH106=2,DYNAMICprerequisites!AM$2,IF(MASTERprerequisitesMATRIX!AH106=3,DYNAMICprerequisites!AM$1,"")))</f>
        <v/>
      </c>
      <c r="AN109" s="219" t="str">
        <f>IF(MASTERprerequisitesMATRIX!AI106=1,DYNAMICprerequisites!AN$3,IF(MASTERprerequisitesMATRIX!AI106=2,DYNAMICprerequisites!AN$2,IF(MASTERprerequisitesMATRIX!AI106=3,DYNAMICprerequisites!AN$1,"")))</f>
        <v/>
      </c>
      <c r="AO109" s="219" t="str">
        <f>IF(MASTERprerequisitesMATRIX!AJ106=1,DYNAMICprerequisites!AO$3,IF(MASTERprerequisitesMATRIX!AJ106=2,DYNAMICprerequisites!AO$2,IF(MASTERprerequisitesMATRIX!AJ106=3,DYNAMICprerequisites!AO$1,"")))</f>
        <v/>
      </c>
      <c r="AP109" s="219" t="str">
        <f>IF(MASTERprerequisitesMATRIX!AK106=1,DYNAMICprerequisites!AP$3,IF(MASTERprerequisitesMATRIX!AK106=2,DYNAMICprerequisites!AP$2,IF(MASTERprerequisitesMATRIX!AK106=3,DYNAMICprerequisites!AP$1,"")))</f>
        <v/>
      </c>
      <c r="AQ109" s="219" t="str">
        <f>IF(MASTERprerequisitesMATRIX!AL106=1,DYNAMICprerequisites!AQ$3,IF(MASTERprerequisitesMATRIX!AL106=2,DYNAMICprerequisites!AQ$2,IF(MASTERprerequisitesMATRIX!AL106=3,DYNAMICprerequisites!AQ$1,"")))</f>
        <v/>
      </c>
      <c r="AR109" s="219" t="str">
        <f>IF(MASTERprerequisitesMATRIX!AM106=1,DYNAMICprerequisites!AR$3,IF(MASTERprerequisitesMATRIX!AM106=2,DYNAMICprerequisites!AR$2,IF(MASTERprerequisitesMATRIX!AM106=3,DYNAMICprerequisites!AR$1,"")))</f>
        <v/>
      </c>
      <c r="AS109" s="219" t="str">
        <f>IF(MASTERprerequisitesMATRIX!AN106=1,DYNAMICprerequisites!AS$3,IF(MASTERprerequisitesMATRIX!AN106=2,DYNAMICprerequisites!AS$2,IF(MASTERprerequisitesMATRIX!AN106=3,DYNAMICprerequisites!AS$1,"")))</f>
        <v/>
      </c>
      <c r="AT109" s="219" t="str">
        <f>IF(MASTERprerequisitesMATRIX!AO106=1,DYNAMICprerequisites!AT$3,IF(MASTERprerequisitesMATRIX!AO106=2,DYNAMICprerequisites!AT$2,IF(MASTERprerequisitesMATRIX!AO106=3,DYNAMICprerequisites!AT$1,"")))</f>
        <v/>
      </c>
      <c r="AU109" s="219" t="str">
        <f>IF(MASTERprerequisitesMATRIX!AP106=1,DYNAMICprerequisites!AU$3,IF(MASTERprerequisitesMATRIX!AP106=2,DYNAMICprerequisites!AU$2,IF(MASTERprerequisitesMATRIX!AP106=3,DYNAMICprerequisites!AU$1,"")))</f>
        <v/>
      </c>
      <c r="AV109" s="219" t="str">
        <f>IF(MASTERprerequisitesMATRIX!AQ106=1,DYNAMICprerequisites!AV$3,IF(MASTERprerequisitesMATRIX!AQ106=2,DYNAMICprerequisites!AV$2,IF(MASTERprerequisitesMATRIX!AQ106=3,DYNAMICprerequisites!AV$1,"")))</f>
        <v/>
      </c>
      <c r="AW109" s="219" t="str">
        <f>IF(MASTERprerequisitesMATRIX!AR106=1,DYNAMICprerequisites!AW$3,IF(MASTERprerequisitesMATRIX!AR106=2,DYNAMICprerequisites!AW$2,IF(MASTERprerequisitesMATRIX!AR106=3,DYNAMICprerequisites!AW$1,"")))</f>
        <v/>
      </c>
      <c r="AX109" s="219" t="str">
        <f>IF(MASTERprerequisitesMATRIX!AS106=1,DYNAMICprerequisites!AX$3,IF(MASTERprerequisitesMATRIX!AS106=2,DYNAMICprerequisites!AX$2,IF(MASTERprerequisitesMATRIX!AS106=3,DYNAMICprerequisites!AX$1,"")))</f>
        <v/>
      </c>
      <c r="AY109" s="219" t="str">
        <f>IF(MASTERprerequisitesMATRIX!AT106=1,DYNAMICprerequisites!AY$3,IF(MASTERprerequisitesMATRIX!AT106=2,DYNAMICprerequisites!AY$2,IF(MASTERprerequisitesMATRIX!AT106=3,DYNAMICprerequisites!AY$1,"")))</f>
        <v/>
      </c>
      <c r="AZ109" s="219" t="str">
        <f>IF(MASTERprerequisitesMATRIX!AU106=1,DYNAMICprerequisites!AZ$3,IF(MASTERprerequisitesMATRIX!AU106=2,DYNAMICprerequisites!AZ$2,IF(MASTERprerequisitesMATRIX!AU106=3,DYNAMICprerequisites!AZ$1,"")))</f>
        <v/>
      </c>
      <c r="BA109" s="219" t="str">
        <f>IF(MASTERprerequisitesMATRIX!AV106=1,DYNAMICprerequisites!BA$3,IF(MASTERprerequisitesMATRIX!AV106=2,DYNAMICprerequisites!BA$2,IF(MASTERprerequisitesMATRIX!AV106=3,DYNAMICprerequisites!BA$1,"")))</f>
        <v/>
      </c>
      <c r="BB109" s="219" t="str">
        <f>IF(MASTERprerequisitesMATRIX!AW106=1,DYNAMICprerequisites!BB$3,IF(MASTERprerequisitesMATRIX!AW106=2,DYNAMICprerequisites!BB$2,IF(MASTERprerequisitesMATRIX!AW106=3,DYNAMICprerequisites!BB$1,"")))</f>
        <v/>
      </c>
      <c r="BC109" s="219" t="str">
        <f>IF(MASTERprerequisitesMATRIX!AX106=1,DYNAMICprerequisites!BC$3,IF(MASTERprerequisitesMATRIX!AX106=2,DYNAMICprerequisites!BC$2,IF(MASTERprerequisitesMATRIX!AX106=3,DYNAMICprerequisites!BC$1,"")))</f>
        <v/>
      </c>
      <c r="BD109" s="218" t="str">
        <f ca="1">IF(MASTERprerequisitesMATRIX!AY106=1,DYNAMICprerequisites!BD$3,IF(MASTERprerequisitesMATRIX!AY106=2,DYNAMICprerequisites!BD$2,IF(MASTERprerequisitesMATRIX!AY106=3,DYNAMICprerequisites!BD$1,"")))</f>
        <v xml:space="preserve"> senior marketing major </v>
      </c>
      <c r="BE109" s="219" t="str">
        <f>IF(MASTERprerequisitesMATRIX!AZ106=1,DYNAMICprerequisites!BE$3,IF(MASTERprerequisitesMATRIX!AZ106=2,DYNAMICprerequisites!BE$2,IF(MASTERprerequisitesMATRIX!AZ106=3,DYNAMICprerequisites!BE$1,"")))</f>
        <v/>
      </c>
      <c r="BF109" s="219" t="str">
        <f>IF(MASTERprerequisitesMATRIX!BA106=1,DYNAMICprerequisites!BF$3,IF(MASTERprerequisitesMATRIX!BA106=2,DYNAMICprerequisites!BF$2,IF(MASTERprerequisitesMATRIX!BA106=3,DYNAMICprerequisites!BF$1,"")))</f>
        <v/>
      </c>
      <c r="BG109" s="219" t="str">
        <f>IF(MASTERprerequisitesMATRIX!BB106=1,DYNAMICprerequisites!BG$3,IF(MASTERprerequisitesMATRIX!BB106=2,DYNAMICprerequisites!BG$2,IF(MASTERprerequisitesMATRIX!BB106=3,DYNAMICprerequisites!BG$1,"")))</f>
        <v/>
      </c>
      <c r="BH109" s="219" t="str">
        <f>IF(MASTERprerequisitesMATRIX!BC106=1,DYNAMICprerequisites!BH$3,IF(MASTERprerequisitesMATRIX!BC106=2,DYNAMICprerequisites!BH$2,IF(MASTERprerequisitesMATRIX!BC106=3,DYNAMICprerequisites!BH$1,"")))</f>
        <v/>
      </c>
      <c r="BI109" s="219" t="str">
        <f>IF(MASTERprerequisitesMATRIX!BD106=1,DYNAMICprerequisites!BI$3,IF(MASTERprerequisitesMATRIX!BD106=2,DYNAMICprerequisites!BI$2,IF(MASTERprerequisitesMATRIX!BD106=3,DYNAMICprerequisites!BI$1,"")))</f>
        <v/>
      </c>
      <c r="BJ109" s="219" t="str">
        <f>IF(MASTERprerequisitesMATRIX!BE106=1,DYNAMICprerequisites!BJ$3,IF(MASTERprerequisitesMATRIX!BE106=2,DYNAMICprerequisites!BJ$2,IF(MASTERprerequisitesMATRIX!BE106=3,DYNAMICprerequisites!BJ$1,"")))</f>
        <v/>
      </c>
      <c r="BK109" s="219" t="str">
        <f>IF(MASTERprerequisitesMATRIX!BF106=1,DYNAMICprerequisites!BK$3,IF(MASTERprerequisitesMATRIX!BF106=2,DYNAMICprerequisites!BK$2,IF(MASTERprerequisitesMATRIX!BF106=3,DYNAMICprerequisites!BK$1,"")))</f>
        <v/>
      </c>
      <c r="BL109" s="219" t="str">
        <f>IF(MASTERprerequisitesMATRIX!BG106=1,DYNAMICprerequisites!BL$3,IF(MASTERprerequisitesMATRIX!BG106=2,DYNAMICprerequisites!BL$2,IF(MASTERprerequisitesMATRIX!BG106=3,DYNAMICprerequisites!BL$1,"")))</f>
        <v/>
      </c>
      <c r="BM109" s="219" t="str">
        <f>IF(MASTERprerequisitesMATRIX!BH106=1,DYNAMICprerequisites!BM$3,IF(MASTERprerequisitesMATRIX!BH106=2,DYNAMICprerequisites!BM$2,IF(MASTERprerequisitesMATRIX!BH106=3,DYNAMICprerequisites!BM$1,"")))</f>
        <v/>
      </c>
      <c r="BN109" s="219" t="str">
        <f>IF(MASTERprerequisitesMATRIX!BI106=1,DYNAMICprerequisites!BN$3,IF(MASTERprerequisitesMATRIX!BI106=2,DYNAMICprerequisites!BN$2,IF(MASTERprerequisitesMATRIX!BI106=3,DYNAMICprerequisites!BN$1,"")))</f>
        <v/>
      </c>
      <c r="BO109" s="219" t="str">
        <f>IF(MASTERprerequisitesMATRIX!BJ106=1,DYNAMICprerequisites!BO$3,IF(MASTERprerequisitesMATRIX!BJ106=2,DYNAMICprerequisites!BO$2,IF(MASTERprerequisitesMATRIX!BJ106=3,DYNAMICprerequisites!BO$1,"")))</f>
        <v/>
      </c>
      <c r="BP109" s="219" t="str">
        <f>IF(MASTERprerequisitesMATRIX!BK106=1,DYNAMICprerequisites!BP$3,IF(MASTERprerequisitesMATRIX!BK106=2,DYNAMICprerequisites!BP$2,IF(MASTERprerequisitesMATRIX!BK106=3,DYNAMICprerequisites!BP$1,"")))</f>
        <v/>
      </c>
      <c r="BQ109" s="219" t="str">
        <f>IF(MASTERprerequisitesMATRIX!BL106=1,DYNAMICprerequisites!BQ$3,IF(MASTERprerequisitesMATRIX!BL106=2,DYNAMICprerequisites!BQ$2,IF(MASTERprerequisitesMATRIX!BL106=3,DYNAMICprerequisites!BQ$1,"")))</f>
        <v/>
      </c>
      <c r="BR109" s="219" t="str">
        <f>IF(MASTERprerequisitesMATRIX!BM106=1,DYNAMICprerequisites!BR$3,IF(MASTERprerequisitesMATRIX!BM106=2,DYNAMICprerequisites!BR$2,IF(MASTERprerequisitesMATRIX!BM106=3,DYNAMICprerequisites!BR$1,"")))</f>
        <v/>
      </c>
      <c r="BS109" s="219" t="str">
        <f>IF(MASTERprerequisitesMATRIX!BN106=1,DYNAMICprerequisites!BS$3,IF(MASTERprerequisitesMATRIX!BN106=2,DYNAMICprerequisites!BS$2,IF(MASTERprerequisitesMATRIX!BN106=3,DYNAMICprerequisites!BS$1,"")))</f>
        <v/>
      </c>
      <c r="BT109" s="219" t="str">
        <f>IF(MASTERprerequisitesMATRIX!BO106=1,DYNAMICprerequisites!BT$3,IF(MASTERprerequisitesMATRIX!BO106=2,DYNAMICprerequisites!BT$2,IF(MASTERprerequisitesMATRIX!BO106=3,DYNAMICprerequisites!BT$1,"")))</f>
        <v/>
      </c>
      <c r="BU109" s="219" t="str">
        <f>IF(MASTERprerequisitesMATRIX!BP106=1,DYNAMICprerequisites!BU$3,IF(MASTERprerequisitesMATRIX!BP106=2,DYNAMICprerequisites!BU$2,IF(MASTERprerequisitesMATRIX!BP106=3,DYNAMICprerequisites!BU$1,"")))</f>
        <v/>
      </c>
      <c r="BV109" s="219" t="str">
        <f>IF(MASTERprerequisitesMATRIX!BQ106=1,DYNAMICprerequisites!BV$3,IF(MASTERprerequisitesMATRIX!BQ106=2,DYNAMICprerequisites!BV$2,IF(MASTERprerequisitesMATRIX!BQ106=3,DYNAMICprerequisites!BV$1,"")))</f>
        <v/>
      </c>
      <c r="BW109" s="219" t="str">
        <f>IF(MASTERprerequisitesMATRIX!BR106=1,DYNAMICprerequisites!BW$3,IF(MASTERprerequisitesMATRIX!BR106=2,DYNAMICprerequisites!BW$2,IF(MASTERprerequisitesMATRIX!BR106=3,DYNAMICprerequisites!BW$1,"")))</f>
        <v/>
      </c>
      <c r="BX109" s="219" t="str">
        <f>IF(MASTERprerequisitesMATRIX!BS106=1,DYNAMICprerequisites!BX$3,IF(MASTERprerequisitesMATRIX!BS106=2,DYNAMICprerequisites!BX$2,IF(MASTERprerequisitesMATRIX!BS106=3,DYNAMICprerequisites!BX$1,"")))</f>
        <v/>
      </c>
      <c r="BY109" s="219" t="str">
        <f>IF(MASTERprerequisitesMATRIX!BT106=1,DYNAMICprerequisites!BY$3,IF(MASTERprerequisitesMATRIX!BT106=2,DYNAMICprerequisites!BY$2,IF(MASTERprerequisitesMATRIX!BT106=3,DYNAMICprerequisites!BY$1,"")))</f>
        <v/>
      </c>
      <c r="BZ109" s="219" t="str">
        <f>IF(MASTERprerequisitesMATRIX!BU106=1,DYNAMICprerequisites!BZ$3,IF(MASTERprerequisitesMATRIX!BU106=2,DYNAMICprerequisites!BZ$2,IF(MASTERprerequisitesMATRIX!BU106=3,DYNAMICprerequisites!BZ$1,"")))</f>
        <v/>
      </c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  <c r="EV109" s="219"/>
      <c r="EW109" s="219"/>
      <c r="EX109" s="219"/>
      <c r="EY109" s="219"/>
      <c r="EZ109" s="219"/>
      <c r="FA109" s="219"/>
      <c r="FB109" s="219"/>
      <c r="FC109" s="219"/>
      <c r="FD109" s="219"/>
      <c r="FE109" s="219"/>
      <c r="FF109" s="219"/>
      <c r="FG109" s="219"/>
      <c r="FH109" s="219"/>
      <c r="FI109" s="219"/>
      <c r="FJ109" s="219"/>
      <c r="FK109" s="219"/>
      <c r="FL109" s="219"/>
      <c r="FM109" s="219"/>
      <c r="FN109" s="219"/>
      <c r="FO109" s="219"/>
      <c r="FP109" s="219"/>
      <c r="FQ109" s="219"/>
      <c r="FR109" s="219"/>
      <c r="FS109" s="219"/>
      <c r="FT109" s="219"/>
      <c r="FU109" s="219"/>
      <c r="FV109" s="219"/>
      <c r="FW109" s="219"/>
      <c r="FX109" s="219"/>
      <c r="FY109" s="219"/>
      <c r="FZ109" s="219"/>
      <c r="GA109" s="219"/>
      <c r="GB109" s="219"/>
      <c r="GC109" s="219"/>
      <c r="GD109" s="219"/>
      <c r="GE109" s="219"/>
      <c r="GF109" s="219"/>
      <c r="GG109" s="219"/>
      <c r="GH109" s="219"/>
      <c r="GI109" s="219"/>
      <c r="GJ109" s="219"/>
      <c r="GK109" s="219"/>
      <c r="GL109" s="219"/>
      <c r="GM109" s="219"/>
      <c r="GN109" s="219"/>
      <c r="GO109" s="219"/>
      <c r="GP109" s="219"/>
      <c r="GQ109" s="219"/>
      <c r="GR109" s="219"/>
      <c r="GS109" s="219"/>
      <c r="GT109" s="219"/>
      <c r="GU109" s="219"/>
      <c r="GV109" s="219"/>
      <c r="GW109" s="219"/>
      <c r="GX109" s="219"/>
      <c r="GY109" s="219"/>
      <c r="GZ109" s="219"/>
      <c r="HA109" s="219"/>
      <c r="HB109" s="219"/>
      <c r="HC109" s="219"/>
      <c r="HD109" s="219"/>
      <c r="HE109" s="219"/>
      <c r="HF109" s="219"/>
      <c r="HG109" s="219"/>
      <c r="HH109" s="219"/>
      <c r="HI109" s="219"/>
      <c r="HJ109" s="219"/>
      <c r="HK109" s="219"/>
      <c r="HL109" s="219"/>
      <c r="HM109" s="219"/>
      <c r="HN109" s="219"/>
      <c r="HO109" s="219"/>
      <c r="HP109" s="219"/>
      <c r="HQ109" s="219"/>
      <c r="HR109" s="219"/>
      <c r="HS109" s="219"/>
      <c r="HT109" s="219"/>
      <c r="HU109" s="219"/>
      <c r="HV109" s="219"/>
      <c r="HW109" s="219"/>
      <c r="HX109" s="219"/>
      <c r="HY109" s="219"/>
      <c r="HZ109" s="219"/>
      <c r="IA109" s="219"/>
      <c r="IB109" s="219"/>
      <c r="IC109" s="219"/>
      <c r="ID109" s="219"/>
      <c r="IE109" s="219"/>
      <c r="IF109" s="219"/>
      <c r="IG109" s="219"/>
      <c r="IH109" s="219"/>
      <c r="II109" s="219"/>
      <c r="IJ109" s="219"/>
      <c r="IK109" s="219"/>
      <c r="IL109" s="219"/>
      <c r="IM109" s="219"/>
      <c r="IN109" s="219"/>
      <c r="IO109" s="219"/>
      <c r="IP109" s="219"/>
      <c r="IQ109" s="219"/>
      <c r="IR109" s="219"/>
      <c r="IS109" s="219"/>
      <c r="IT109" s="219"/>
      <c r="IU109" s="219"/>
      <c r="IV109" s="219"/>
      <c r="IW109" s="219"/>
      <c r="IX109" s="219"/>
      <c r="IY109" s="219"/>
      <c r="IZ109" s="219"/>
      <c r="JA109" s="219"/>
      <c r="JB109" s="219"/>
      <c r="JC109" s="219"/>
      <c r="JD109" s="219"/>
      <c r="JE109" s="219"/>
      <c r="JF109" s="219"/>
      <c r="JG109" s="219"/>
      <c r="JH109" s="219"/>
      <c r="JI109" s="219"/>
      <c r="JJ109" s="219"/>
      <c r="JK109" s="219"/>
      <c r="JL109" s="219"/>
      <c r="JM109" s="219"/>
      <c r="JN109" s="219"/>
      <c r="JO109" s="219"/>
      <c r="JP109" s="219"/>
      <c r="JQ109" s="219"/>
      <c r="JR109" s="219"/>
      <c r="JS109" s="219"/>
      <c r="JT109" s="219"/>
      <c r="JU109" s="219"/>
      <c r="JV109" s="219"/>
      <c r="JW109" s="219"/>
      <c r="JX109" s="219"/>
      <c r="JY109" s="219"/>
      <c r="JZ109" s="219"/>
      <c r="KA109" s="219"/>
      <c r="KB109" s="219"/>
      <c r="KC109" s="219"/>
      <c r="KD109" s="219"/>
      <c r="KE109" s="219"/>
      <c r="KF109" s="219"/>
      <c r="KG109" s="219"/>
      <c r="KH109" s="219"/>
      <c r="KI109" s="219"/>
      <c r="KJ109" s="219"/>
      <c r="KK109" s="219"/>
      <c r="KL109" s="219"/>
      <c r="KM109" s="219"/>
      <c r="KN109" s="219"/>
      <c r="KO109" s="219"/>
      <c r="KP109" s="219"/>
      <c r="KQ109" s="219"/>
      <c r="KR109" s="219"/>
      <c r="KS109" s="219"/>
      <c r="KT109" s="219"/>
      <c r="KU109" s="219"/>
      <c r="KV109" s="219"/>
      <c r="KW109" s="219"/>
      <c r="KX109" s="219"/>
      <c r="KY109" s="219"/>
      <c r="KZ109" s="219"/>
      <c r="LA109" s="219"/>
      <c r="LB109" s="219"/>
      <c r="LC109" s="219"/>
      <c r="LD109" s="219"/>
      <c r="LE109" s="219"/>
    </row>
    <row r="110" spans="1:317" x14ac:dyDescent="0.25">
      <c r="A110" s="214" t="str">
        <f t="shared" si="13"/>
        <v>MUS 208</v>
      </c>
      <c r="B110" s="214" t="str">
        <f t="shared" si="14"/>
        <v>FA, SP</v>
      </c>
      <c r="C110" s="214" t="str">
        <f t="shared" si="15"/>
        <v>Music in World Cultures</v>
      </c>
      <c r="D110" s="214" t="str">
        <f t="shared" si="16"/>
        <v>None</v>
      </c>
      <c r="E110" s="214" t="str">
        <f t="shared" si="17"/>
        <v/>
      </c>
      <c r="F110" s="211" t="str">
        <f>MASTERprerequisitesMATRIX!A107</f>
        <v>MUS 208</v>
      </c>
      <c r="G110" s="211" t="str">
        <f>MASTERprerequisitesMATRIX!B107</f>
        <v>FA, SP</v>
      </c>
      <c r="H110" s="211" t="str">
        <f>MASTERprerequisitesMATRIX!C107</f>
        <v>Music in World Cultures</v>
      </c>
      <c r="I110" s="211" t="str">
        <f>MASTERprerequisitesMATRIX!D107</f>
        <v>None</v>
      </c>
      <c r="J110" s="218" t="str">
        <f>IF(MASTERprerequisitesMATRIX!E107=1,DYNAMICprerequisites!J$3,IF(MASTERprerequisitesMATRIX!E107=2,DYNAMICprerequisites!J$2,IF(MASTERprerequisitesMATRIX!E107=3,DYNAMICprerequisites!J$1,"")))</f>
        <v/>
      </c>
      <c r="K110" s="219" t="str">
        <f>IF(MASTERprerequisitesMATRIX!F107=1,DYNAMICprerequisites!K$3,IF(MASTERprerequisitesMATRIX!F107=2,DYNAMICprerequisites!K$2,IF(MASTERprerequisitesMATRIX!F107=3,DYNAMICprerequisites!K$1,"")))</f>
        <v/>
      </c>
      <c r="L110" s="219" t="str">
        <f>IF(MASTERprerequisitesMATRIX!G107=1,DYNAMICprerequisites!L$3,IF(MASTERprerequisitesMATRIX!G107=2,DYNAMICprerequisites!L$2,IF(MASTERprerequisitesMATRIX!G107=3,DYNAMICprerequisites!L$1,"")))</f>
        <v/>
      </c>
      <c r="M110" s="219" t="str">
        <f>IF(MASTERprerequisitesMATRIX!H107=1,DYNAMICprerequisites!M$3,IF(MASTERprerequisitesMATRIX!H107=2,DYNAMICprerequisites!M$2,IF(MASTERprerequisitesMATRIX!H107=3,DYNAMICprerequisites!M$1,"")))</f>
        <v/>
      </c>
      <c r="N110" s="219" t="str">
        <f>IF(MASTERprerequisitesMATRIX!I107=1,DYNAMICprerequisites!N$3,IF(MASTERprerequisitesMATRIX!I107=2,DYNAMICprerequisites!N$2,IF(MASTERprerequisitesMATRIX!I107=3,DYNAMICprerequisites!N$1,"")))</f>
        <v/>
      </c>
      <c r="O110" s="219" t="str">
        <f>IF(MASTERprerequisitesMATRIX!J107=1,DYNAMICprerequisites!O$3,IF(MASTERprerequisitesMATRIX!J107=2,DYNAMICprerequisites!O$2,IF(MASTERprerequisitesMATRIX!J107=3,DYNAMICprerequisites!O$1,"")))</f>
        <v/>
      </c>
      <c r="P110" s="219" t="str">
        <f>IF(MASTERprerequisitesMATRIX!K107=1,DYNAMICprerequisites!P$3,IF(MASTERprerequisitesMATRIX!K107=2,DYNAMICprerequisites!P$2,IF(MASTERprerequisitesMATRIX!K107=3,DYNAMICprerequisites!P$1,"")))</f>
        <v/>
      </c>
      <c r="Q110" s="219" t="str">
        <f>IF(MASTERprerequisitesMATRIX!L107=1,DYNAMICprerequisites!Q$3,IF(MASTERprerequisitesMATRIX!L107=2,DYNAMICprerequisites!Q$2,IF(MASTERprerequisitesMATRIX!L107=3,DYNAMICprerequisites!Q$1,"")))</f>
        <v/>
      </c>
      <c r="R110" s="219" t="str">
        <f>IF(MASTERprerequisitesMATRIX!M107=1,DYNAMICprerequisites!R$3,IF(MASTERprerequisitesMATRIX!M107=2,DYNAMICprerequisites!R$2,IF(MASTERprerequisitesMATRIX!M107=3,DYNAMICprerequisites!R$1,"")))</f>
        <v/>
      </c>
      <c r="S110" s="219" t="str">
        <f>IF(MASTERprerequisitesMATRIX!N107=1,DYNAMICprerequisites!S$3,IF(MASTERprerequisitesMATRIX!N107=2,DYNAMICprerequisites!S$2,IF(MASTERprerequisitesMATRIX!N107=3,DYNAMICprerequisites!S$1,"")))</f>
        <v/>
      </c>
      <c r="T110" s="219" t="str">
        <f>IF(MASTERprerequisitesMATRIX!O107=1,DYNAMICprerequisites!T$3,IF(MASTERprerequisitesMATRIX!O107=2,DYNAMICprerequisites!T$2,IF(MASTERprerequisitesMATRIX!O107=3,DYNAMICprerequisites!T$1,"")))</f>
        <v/>
      </c>
      <c r="U110" s="219" t="str">
        <f>IF(MASTERprerequisitesMATRIX!P107=1,DYNAMICprerequisites!U$3,IF(MASTERprerequisitesMATRIX!P107=2,DYNAMICprerequisites!U$2,IF(MASTERprerequisitesMATRIX!P107=3,DYNAMICprerequisites!U$1,"")))</f>
        <v/>
      </c>
      <c r="V110" s="219" t="str">
        <f>IF(MASTERprerequisitesMATRIX!Q107=1,DYNAMICprerequisites!V$3,IF(MASTERprerequisitesMATRIX!Q107=2,DYNAMICprerequisites!V$2,IF(MASTERprerequisitesMATRIX!Q107=3,DYNAMICprerequisites!V$1,"")))</f>
        <v/>
      </c>
      <c r="W110" s="219" t="str">
        <f>IF(MASTERprerequisitesMATRIX!R107=1,DYNAMICprerequisites!W$3,IF(MASTERprerequisitesMATRIX!R107=2,DYNAMICprerequisites!W$2,IF(MASTERprerequisitesMATRIX!R107=3,DYNAMICprerequisites!W$1,"")))</f>
        <v/>
      </c>
      <c r="X110" s="219" t="str">
        <f>IF(MASTERprerequisitesMATRIX!S107=1,DYNAMICprerequisites!X$3,IF(MASTERprerequisitesMATRIX!S107=2,DYNAMICprerequisites!X$2,IF(MASTERprerequisitesMATRIX!S107=3,DYNAMICprerequisites!X$1,"")))</f>
        <v/>
      </c>
      <c r="Y110" s="219" t="str">
        <f>IF(MASTERprerequisitesMATRIX!T107=1,DYNAMICprerequisites!Y$3,IF(MASTERprerequisitesMATRIX!T107=2,DYNAMICprerequisites!Y$2,IF(MASTERprerequisitesMATRIX!T107=3,DYNAMICprerequisites!Y$1,"")))</f>
        <v/>
      </c>
      <c r="Z110" s="219" t="str">
        <f>IF(MASTERprerequisitesMATRIX!U107=1,DYNAMICprerequisites!Z$3,IF(MASTERprerequisitesMATRIX!U107=2,DYNAMICprerequisites!Z$2,IF(MASTERprerequisitesMATRIX!U107=3,DYNAMICprerequisites!Z$1,"")))</f>
        <v/>
      </c>
      <c r="AA110" s="219" t="str">
        <f>IF(MASTERprerequisitesMATRIX!V107=1,DYNAMICprerequisites!AA$3,IF(MASTERprerequisitesMATRIX!V107=2,DYNAMICprerequisites!AA$2,IF(MASTERprerequisitesMATRIX!V107=3,DYNAMICprerequisites!AA$1,"")))</f>
        <v/>
      </c>
      <c r="AB110" s="219" t="str">
        <f>IF(MASTERprerequisitesMATRIX!W107=1,DYNAMICprerequisites!AB$3,IF(MASTERprerequisitesMATRIX!W107=2,DYNAMICprerequisites!AB$2,IF(MASTERprerequisitesMATRIX!W107=3,DYNAMICprerequisites!AB$1,"")))</f>
        <v/>
      </c>
      <c r="AC110" s="219" t="str">
        <f>IF(MASTERprerequisitesMATRIX!X107=1,DYNAMICprerequisites!AC$3,IF(MASTERprerequisitesMATRIX!X107=2,DYNAMICprerequisites!AC$2,IF(MASTERprerequisitesMATRIX!X107=3,DYNAMICprerequisites!AC$1,"")))</f>
        <v/>
      </c>
      <c r="AD110" s="219" t="str">
        <f>IF(MASTERprerequisitesMATRIX!Y107=1,DYNAMICprerequisites!AD$3,IF(MASTERprerequisitesMATRIX!Y107=2,DYNAMICprerequisites!AD$2,IF(MASTERprerequisitesMATRIX!Y107=3,DYNAMICprerequisites!AD$1,"")))</f>
        <v/>
      </c>
      <c r="AE110" s="219" t="str">
        <f>IF(MASTERprerequisitesMATRIX!Z107=1,DYNAMICprerequisites!AE$3,IF(MASTERprerequisitesMATRIX!Z107=2,DYNAMICprerequisites!AE$2,IF(MASTERprerequisitesMATRIX!Z107=3,DYNAMICprerequisites!AE$1,"")))</f>
        <v/>
      </c>
      <c r="AF110" s="219" t="str">
        <f>IF(MASTERprerequisitesMATRIX!AA107=1,DYNAMICprerequisites!AF$3,IF(MASTERprerequisitesMATRIX!AA107=2,DYNAMICprerequisites!AF$2,IF(MASTERprerequisitesMATRIX!AA107=3,DYNAMICprerequisites!AF$1,"")))</f>
        <v/>
      </c>
      <c r="AG110" s="219" t="str">
        <f>IF(MASTERprerequisitesMATRIX!AB107=1,DYNAMICprerequisites!AG$3,IF(MASTERprerequisitesMATRIX!AB107=2,DYNAMICprerequisites!AG$2,IF(MASTERprerequisitesMATRIX!AB107=3,DYNAMICprerequisites!AG$1,"")))</f>
        <v/>
      </c>
      <c r="AH110" s="219" t="str">
        <f>IF(MASTERprerequisitesMATRIX!AC107=1,DYNAMICprerequisites!AH$3,IF(MASTERprerequisitesMATRIX!AC107=2,DYNAMICprerequisites!AH$2,IF(MASTERprerequisitesMATRIX!AC107=3,DYNAMICprerequisites!AH$1,"")))</f>
        <v/>
      </c>
      <c r="AI110" s="219" t="str">
        <f>IF(MASTERprerequisitesMATRIX!AD107=1,DYNAMICprerequisites!AI$3,IF(MASTERprerequisitesMATRIX!AD107=2,DYNAMICprerequisites!AI$2,IF(MASTERprerequisitesMATRIX!AD107=3,DYNAMICprerequisites!AI$1,"")))</f>
        <v/>
      </c>
      <c r="AJ110" s="219" t="str">
        <f>IF(MASTERprerequisitesMATRIX!AE107=1,DYNAMICprerequisites!AJ$3,IF(MASTERprerequisitesMATRIX!AE107=2,DYNAMICprerequisites!AJ$2,IF(MASTERprerequisitesMATRIX!AE107=3,DYNAMICprerequisites!AJ$1,"")))</f>
        <v/>
      </c>
      <c r="AK110" s="219" t="str">
        <f>IF(MASTERprerequisitesMATRIX!AF107=1,DYNAMICprerequisites!AK$3,IF(MASTERprerequisitesMATRIX!AF107=2,DYNAMICprerequisites!AK$2,IF(MASTERprerequisitesMATRIX!AF107=3,DYNAMICprerequisites!AK$1,"")))</f>
        <v/>
      </c>
      <c r="AL110" s="219" t="str">
        <f>IF(MASTERprerequisitesMATRIX!AG107=1,DYNAMICprerequisites!AL$3,IF(MASTERprerequisitesMATRIX!AG107=2,DYNAMICprerequisites!AL$2,IF(MASTERprerequisitesMATRIX!AG107=3,DYNAMICprerequisites!AL$1,"")))</f>
        <v/>
      </c>
      <c r="AM110" s="219" t="str">
        <f>IF(MASTERprerequisitesMATRIX!AH107=1,DYNAMICprerequisites!AM$3,IF(MASTERprerequisitesMATRIX!AH107=2,DYNAMICprerequisites!AM$2,IF(MASTERprerequisitesMATRIX!AH107=3,DYNAMICprerequisites!AM$1,"")))</f>
        <v/>
      </c>
      <c r="AN110" s="219" t="str">
        <f>IF(MASTERprerequisitesMATRIX!AI107=1,DYNAMICprerequisites!AN$3,IF(MASTERprerequisitesMATRIX!AI107=2,DYNAMICprerequisites!AN$2,IF(MASTERprerequisitesMATRIX!AI107=3,DYNAMICprerequisites!AN$1,"")))</f>
        <v/>
      </c>
      <c r="AO110" s="219" t="str">
        <f>IF(MASTERprerequisitesMATRIX!AJ107=1,DYNAMICprerequisites!AO$3,IF(MASTERprerequisitesMATRIX!AJ107=2,DYNAMICprerequisites!AO$2,IF(MASTERprerequisitesMATRIX!AJ107=3,DYNAMICprerequisites!AO$1,"")))</f>
        <v/>
      </c>
      <c r="AP110" s="219" t="str">
        <f>IF(MASTERprerequisitesMATRIX!AK107=1,DYNAMICprerequisites!AP$3,IF(MASTERprerequisitesMATRIX!AK107=2,DYNAMICprerequisites!AP$2,IF(MASTERprerequisitesMATRIX!AK107=3,DYNAMICprerequisites!AP$1,"")))</f>
        <v/>
      </c>
      <c r="AQ110" s="219" t="str">
        <f>IF(MASTERprerequisitesMATRIX!AL107=1,DYNAMICprerequisites!AQ$3,IF(MASTERprerequisitesMATRIX!AL107=2,DYNAMICprerequisites!AQ$2,IF(MASTERprerequisitesMATRIX!AL107=3,DYNAMICprerequisites!AQ$1,"")))</f>
        <v/>
      </c>
      <c r="AR110" s="219" t="str">
        <f>IF(MASTERprerequisitesMATRIX!AM107=1,DYNAMICprerequisites!AR$3,IF(MASTERprerequisitesMATRIX!AM107=2,DYNAMICprerequisites!AR$2,IF(MASTERprerequisitesMATRIX!AM107=3,DYNAMICprerequisites!AR$1,"")))</f>
        <v/>
      </c>
      <c r="AS110" s="219" t="str">
        <f>IF(MASTERprerequisitesMATRIX!AN107=1,DYNAMICprerequisites!AS$3,IF(MASTERprerequisitesMATRIX!AN107=2,DYNAMICprerequisites!AS$2,IF(MASTERprerequisitesMATRIX!AN107=3,DYNAMICprerequisites!AS$1,"")))</f>
        <v/>
      </c>
      <c r="AT110" s="219" t="str">
        <f>IF(MASTERprerequisitesMATRIX!AO107=1,DYNAMICprerequisites!AT$3,IF(MASTERprerequisitesMATRIX!AO107=2,DYNAMICprerequisites!AT$2,IF(MASTERprerequisitesMATRIX!AO107=3,DYNAMICprerequisites!AT$1,"")))</f>
        <v/>
      </c>
      <c r="AU110" s="219" t="str">
        <f>IF(MASTERprerequisitesMATRIX!AP107=1,DYNAMICprerequisites!AU$3,IF(MASTERprerequisitesMATRIX!AP107=2,DYNAMICprerequisites!AU$2,IF(MASTERprerequisitesMATRIX!AP107=3,DYNAMICprerequisites!AU$1,"")))</f>
        <v/>
      </c>
      <c r="AV110" s="219" t="str">
        <f>IF(MASTERprerequisitesMATRIX!AQ107=1,DYNAMICprerequisites!AV$3,IF(MASTERprerequisitesMATRIX!AQ107=2,DYNAMICprerequisites!AV$2,IF(MASTERprerequisitesMATRIX!AQ107=3,DYNAMICprerequisites!AV$1,"")))</f>
        <v/>
      </c>
      <c r="AW110" s="219" t="str">
        <f>IF(MASTERprerequisitesMATRIX!AR107=1,DYNAMICprerequisites!AW$3,IF(MASTERprerequisitesMATRIX!AR107=2,DYNAMICprerequisites!AW$2,IF(MASTERprerequisitesMATRIX!AR107=3,DYNAMICprerequisites!AW$1,"")))</f>
        <v/>
      </c>
      <c r="AX110" s="219" t="str">
        <f>IF(MASTERprerequisitesMATRIX!AS107=1,DYNAMICprerequisites!AX$3,IF(MASTERprerequisitesMATRIX!AS107=2,DYNAMICprerequisites!AX$2,IF(MASTERprerequisitesMATRIX!AS107=3,DYNAMICprerequisites!AX$1,"")))</f>
        <v/>
      </c>
      <c r="AY110" s="219" t="str">
        <f>IF(MASTERprerequisitesMATRIX!AT107=1,DYNAMICprerequisites!AY$3,IF(MASTERprerequisitesMATRIX!AT107=2,DYNAMICprerequisites!AY$2,IF(MASTERprerequisitesMATRIX!AT107=3,DYNAMICprerequisites!AY$1,"")))</f>
        <v/>
      </c>
      <c r="AZ110" s="219" t="str">
        <f>IF(MASTERprerequisitesMATRIX!AU107=1,DYNAMICprerequisites!AZ$3,IF(MASTERprerequisitesMATRIX!AU107=2,DYNAMICprerequisites!AZ$2,IF(MASTERprerequisitesMATRIX!AU107=3,DYNAMICprerequisites!AZ$1,"")))</f>
        <v/>
      </c>
      <c r="BA110" s="219" t="str">
        <f>IF(MASTERprerequisitesMATRIX!AV107=1,DYNAMICprerequisites!BA$3,IF(MASTERprerequisitesMATRIX!AV107=2,DYNAMICprerequisites!BA$2,IF(MASTERprerequisitesMATRIX!AV107=3,DYNAMICprerequisites!BA$1,"")))</f>
        <v/>
      </c>
      <c r="BB110" s="219" t="str">
        <f>IF(MASTERprerequisitesMATRIX!AW107=1,DYNAMICprerequisites!BB$3,IF(MASTERprerequisitesMATRIX!AW107=2,DYNAMICprerequisites!BB$2,IF(MASTERprerequisitesMATRIX!AW107=3,DYNAMICprerequisites!BB$1,"")))</f>
        <v/>
      </c>
      <c r="BC110" s="219" t="str">
        <f>IF(MASTERprerequisitesMATRIX!AX107=1,DYNAMICprerequisites!BC$3,IF(MASTERprerequisitesMATRIX!AX107=2,DYNAMICprerequisites!BC$2,IF(MASTERprerequisitesMATRIX!AX107=3,DYNAMICprerequisites!BC$1,"")))</f>
        <v/>
      </c>
      <c r="BD110" s="219" t="str">
        <f>IF(MASTERprerequisitesMATRIX!AY107=1,DYNAMICprerequisites!BD$3,IF(MASTERprerequisitesMATRIX!AY107=2,DYNAMICprerequisites!BD$2,IF(MASTERprerequisitesMATRIX!AY107=3,DYNAMICprerequisites!BD$1,"")))</f>
        <v/>
      </c>
      <c r="BE110" s="219" t="str">
        <f>IF(MASTERprerequisitesMATRIX!AZ107=1,DYNAMICprerequisites!BE$3,IF(MASTERprerequisitesMATRIX!AZ107=2,DYNAMICprerequisites!BE$2,IF(MASTERprerequisitesMATRIX!AZ107=3,DYNAMICprerequisites!BE$1,"")))</f>
        <v/>
      </c>
      <c r="BF110" s="219" t="str">
        <f>IF(MASTERprerequisitesMATRIX!BA107=1,DYNAMICprerequisites!BF$3,IF(MASTERprerequisitesMATRIX!BA107=2,DYNAMICprerequisites!BF$2,IF(MASTERprerequisitesMATRIX!BA107=3,DYNAMICprerequisites!BF$1,"")))</f>
        <v/>
      </c>
      <c r="BG110" s="219" t="str">
        <f>IF(MASTERprerequisitesMATRIX!BB107=1,DYNAMICprerequisites!BG$3,IF(MASTERprerequisitesMATRIX!BB107=2,DYNAMICprerequisites!BG$2,IF(MASTERprerequisitesMATRIX!BB107=3,DYNAMICprerequisites!BG$1,"")))</f>
        <v/>
      </c>
      <c r="BH110" s="219" t="str">
        <f>IF(MASTERprerequisitesMATRIX!BC107=1,DYNAMICprerequisites!BH$3,IF(MASTERprerequisitesMATRIX!BC107=2,DYNAMICprerequisites!BH$2,IF(MASTERprerequisitesMATRIX!BC107=3,DYNAMICprerequisites!BH$1,"")))</f>
        <v/>
      </c>
      <c r="BI110" s="219" t="str">
        <f>IF(MASTERprerequisitesMATRIX!BD107=1,DYNAMICprerequisites!BI$3,IF(MASTERprerequisitesMATRIX!BD107=2,DYNAMICprerequisites!BI$2,IF(MASTERprerequisitesMATRIX!BD107=3,DYNAMICprerequisites!BI$1,"")))</f>
        <v/>
      </c>
      <c r="BJ110" s="219" t="str">
        <f>IF(MASTERprerequisitesMATRIX!BE107=1,DYNAMICprerequisites!BJ$3,IF(MASTERprerequisitesMATRIX!BE107=2,DYNAMICprerequisites!BJ$2,IF(MASTERprerequisitesMATRIX!BE107=3,DYNAMICprerequisites!BJ$1,"")))</f>
        <v/>
      </c>
      <c r="BK110" s="219" t="str">
        <f>IF(MASTERprerequisitesMATRIX!BF107=1,DYNAMICprerequisites!BK$3,IF(MASTERprerequisitesMATRIX!BF107=2,DYNAMICprerequisites!BK$2,IF(MASTERprerequisitesMATRIX!BF107=3,DYNAMICprerequisites!BK$1,"")))</f>
        <v/>
      </c>
      <c r="BL110" s="219" t="str">
        <f>IF(MASTERprerequisitesMATRIX!BG107=1,DYNAMICprerequisites!BL$3,IF(MASTERprerequisitesMATRIX!BG107=2,DYNAMICprerequisites!BL$2,IF(MASTERprerequisitesMATRIX!BG107=3,DYNAMICprerequisites!BL$1,"")))</f>
        <v/>
      </c>
      <c r="BM110" s="219" t="str">
        <f>IF(MASTERprerequisitesMATRIX!BH107=1,DYNAMICprerequisites!BM$3,IF(MASTERprerequisitesMATRIX!BH107=2,DYNAMICprerequisites!BM$2,IF(MASTERprerequisitesMATRIX!BH107=3,DYNAMICprerequisites!BM$1,"")))</f>
        <v/>
      </c>
      <c r="BN110" s="219" t="str">
        <f>IF(MASTERprerequisitesMATRIX!BI107=1,DYNAMICprerequisites!BN$3,IF(MASTERprerequisitesMATRIX!BI107=2,DYNAMICprerequisites!BN$2,IF(MASTERprerequisitesMATRIX!BI107=3,DYNAMICprerequisites!BN$1,"")))</f>
        <v/>
      </c>
      <c r="BO110" s="219" t="str">
        <f>IF(MASTERprerequisitesMATRIX!BJ107=1,DYNAMICprerequisites!BO$3,IF(MASTERprerequisitesMATRIX!BJ107=2,DYNAMICprerequisites!BO$2,IF(MASTERprerequisitesMATRIX!BJ107=3,DYNAMICprerequisites!BO$1,"")))</f>
        <v/>
      </c>
      <c r="BP110" s="219" t="str">
        <f>IF(MASTERprerequisitesMATRIX!BK107=1,DYNAMICprerequisites!BP$3,IF(MASTERprerequisitesMATRIX!BK107=2,DYNAMICprerequisites!BP$2,IF(MASTERprerequisitesMATRIX!BK107=3,DYNAMICprerequisites!BP$1,"")))</f>
        <v/>
      </c>
      <c r="BQ110" s="219" t="str">
        <f>IF(MASTERprerequisitesMATRIX!BL107=1,DYNAMICprerequisites!BQ$3,IF(MASTERprerequisitesMATRIX!BL107=2,DYNAMICprerequisites!BQ$2,IF(MASTERprerequisitesMATRIX!BL107=3,DYNAMICprerequisites!BQ$1,"")))</f>
        <v/>
      </c>
      <c r="BR110" s="219" t="str">
        <f>IF(MASTERprerequisitesMATRIX!BM107=1,DYNAMICprerequisites!BR$3,IF(MASTERprerequisitesMATRIX!BM107=2,DYNAMICprerequisites!BR$2,IF(MASTERprerequisitesMATRIX!BM107=3,DYNAMICprerequisites!BR$1,"")))</f>
        <v/>
      </c>
      <c r="BS110" s="219" t="str">
        <f>IF(MASTERprerequisitesMATRIX!BN107=1,DYNAMICprerequisites!BS$3,IF(MASTERprerequisitesMATRIX!BN107=2,DYNAMICprerequisites!BS$2,IF(MASTERprerequisitesMATRIX!BN107=3,DYNAMICprerequisites!BS$1,"")))</f>
        <v/>
      </c>
      <c r="BT110" s="219" t="str">
        <f>IF(MASTERprerequisitesMATRIX!BO107=1,DYNAMICprerequisites!BT$3,IF(MASTERprerequisitesMATRIX!BO107=2,DYNAMICprerequisites!BT$2,IF(MASTERprerequisitesMATRIX!BO107=3,DYNAMICprerequisites!BT$1,"")))</f>
        <v/>
      </c>
      <c r="BU110" s="219" t="str">
        <f>IF(MASTERprerequisitesMATRIX!BP107=1,DYNAMICprerequisites!BU$3,IF(MASTERprerequisitesMATRIX!BP107=2,DYNAMICprerequisites!BU$2,IF(MASTERprerequisitesMATRIX!BP107=3,DYNAMICprerequisites!BU$1,"")))</f>
        <v/>
      </c>
      <c r="BV110" s="219" t="str">
        <f>IF(MASTERprerequisitesMATRIX!BQ107=1,DYNAMICprerequisites!BV$3,IF(MASTERprerequisitesMATRIX!BQ107=2,DYNAMICprerequisites!BV$2,IF(MASTERprerequisitesMATRIX!BQ107=3,DYNAMICprerequisites!BV$1,"")))</f>
        <v/>
      </c>
      <c r="BW110" s="219" t="str">
        <f>IF(MASTERprerequisitesMATRIX!BR107=1,DYNAMICprerequisites!BW$3,IF(MASTERprerequisitesMATRIX!BR107=2,DYNAMICprerequisites!BW$2,IF(MASTERprerequisitesMATRIX!BR107=3,DYNAMICprerequisites!BW$1,"")))</f>
        <v/>
      </c>
      <c r="BX110" s="219" t="str">
        <f>IF(MASTERprerequisitesMATRIX!BS107=1,DYNAMICprerequisites!BX$3,IF(MASTERprerequisitesMATRIX!BS107=2,DYNAMICprerequisites!BX$2,IF(MASTERprerequisitesMATRIX!BS107=3,DYNAMICprerequisites!BX$1,"")))</f>
        <v/>
      </c>
      <c r="BY110" s="219" t="str">
        <f>IF(MASTERprerequisitesMATRIX!BT107=1,DYNAMICprerequisites!BY$3,IF(MASTERprerequisitesMATRIX!BT107=2,DYNAMICprerequisites!BY$2,IF(MASTERprerequisitesMATRIX!BT107=3,DYNAMICprerequisites!BY$1,"")))</f>
        <v/>
      </c>
      <c r="BZ110" s="219" t="str">
        <f>IF(MASTERprerequisitesMATRIX!BU107=1,DYNAMICprerequisites!BZ$3,IF(MASTERprerequisitesMATRIX!BU107=2,DYNAMICprerequisites!BZ$2,IF(MASTERprerequisitesMATRIX!BU107=3,DYNAMICprerequisites!BZ$1,"")))</f>
        <v/>
      </c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  <c r="EM110" s="219"/>
      <c r="EN110" s="219"/>
      <c r="EO110" s="219"/>
      <c r="EP110" s="219"/>
      <c r="EQ110" s="219"/>
      <c r="ER110" s="219"/>
      <c r="ES110" s="219"/>
      <c r="ET110" s="219"/>
      <c r="EU110" s="219"/>
      <c r="EV110" s="219"/>
      <c r="EW110" s="219"/>
      <c r="EX110" s="219"/>
      <c r="EY110" s="219"/>
      <c r="EZ110" s="219"/>
      <c r="FA110" s="219"/>
      <c r="FB110" s="219"/>
      <c r="FC110" s="219"/>
      <c r="FD110" s="219"/>
      <c r="FE110" s="219"/>
      <c r="FF110" s="219"/>
      <c r="FG110" s="219"/>
      <c r="FH110" s="219"/>
      <c r="FI110" s="219"/>
      <c r="FJ110" s="219"/>
      <c r="FK110" s="219"/>
      <c r="FL110" s="219"/>
      <c r="FM110" s="219"/>
      <c r="FN110" s="219"/>
      <c r="FO110" s="219"/>
      <c r="FP110" s="219"/>
      <c r="FQ110" s="219"/>
      <c r="FR110" s="219"/>
      <c r="FS110" s="219"/>
      <c r="FT110" s="219"/>
      <c r="FU110" s="219"/>
      <c r="FV110" s="219"/>
      <c r="FW110" s="219"/>
      <c r="FX110" s="219"/>
      <c r="FY110" s="219"/>
      <c r="FZ110" s="219"/>
      <c r="GA110" s="219"/>
      <c r="GB110" s="219"/>
      <c r="GC110" s="219"/>
      <c r="GD110" s="219"/>
      <c r="GE110" s="219"/>
      <c r="GF110" s="219"/>
      <c r="GG110" s="219"/>
      <c r="GH110" s="219"/>
      <c r="GI110" s="219"/>
      <c r="GJ110" s="219"/>
      <c r="GK110" s="219"/>
      <c r="GL110" s="219"/>
      <c r="GM110" s="219"/>
      <c r="GN110" s="219"/>
      <c r="GO110" s="219"/>
      <c r="GP110" s="219"/>
      <c r="GQ110" s="219"/>
      <c r="GR110" s="219"/>
      <c r="GS110" s="219"/>
      <c r="GT110" s="219"/>
      <c r="GU110" s="219"/>
      <c r="GV110" s="219"/>
      <c r="GW110" s="219"/>
      <c r="GX110" s="219"/>
      <c r="GY110" s="219"/>
      <c r="GZ110" s="219"/>
      <c r="HA110" s="219"/>
      <c r="HB110" s="219"/>
      <c r="HC110" s="219"/>
      <c r="HD110" s="219"/>
      <c r="HE110" s="219"/>
      <c r="HF110" s="219"/>
      <c r="HG110" s="219"/>
      <c r="HH110" s="219"/>
      <c r="HI110" s="219"/>
      <c r="HJ110" s="219"/>
      <c r="HK110" s="219"/>
      <c r="HL110" s="219"/>
      <c r="HM110" s="219"/>
      <c r="HN110" s="219"/>
      <c r="HO110" s="219"/>
      <c r="HP110" s="219"/>
      <c r="HQ110" s="219"/>
      <c r="HR110" s="219"/>
      <c r="HS110" s="219"/>
      <c r="HT110" s="219"/>
      <c r="HU110" s="219"/>
      <c r="HV110" s="219"/>
      <c r="HW110" s="219"/>
      <c r="HX110" s="219"/>
      <c r="HY110" s="219"/>
      <c r="HZ110" s="219"/>
      <c r="IA110" s="219"/>
      <c r="IB110" s="219"/>
      <c r="IC110" s="219"/>
      <c r="ID110" s="219"/>
      <c r="IE110" s="219"/>
      <c r="IF110" s="219"/>
      <c r="IG110" s="219"/>
      <c r="IH110" s="219"/>
      <c r="II110" s="219"/>
      <c r="IJ110" s="219"/>
      <c r="IK110" s="219"/>
      <c r="IL110" s="219"/>
      <c r="IM110" s="219"/>
      <c r="IN110" s="219"/>
      <c r="IO110" s="219"/>
      <c r="IP110" s="219"/>
      <c r="IQ110" s="219"/>
      <c r="IR110" s="219"/>
      <c r="IS110" s="219"/>
      <c r="IT110" s="219"/>
      <c r="IU110" s="219"/>
      <c r="IV110" s="219"/>
      <c r="IW110" s="219"/>
      <c r="IX110" s="219"/>
      <c r="IY110" s="219"/>
      <c r="IZ110" s="219"/>
      <c r="JA110" s="219"/>
      <c r="JB110" s="219"/>
      <c r="JC110" s="219"/>
      <c r="JD110" s="219"/>
      <c r="JE110" s="219"/>
      <c r="JF110" s="219"/>
      <c r="JG110" s="219"/>
      <c r="JH110" s="219"/>
      <c r="JI110" s="219"/>
      <c r="JJ110" s="219"/>
      <c r="JK110" s="219"/>
      <c r="JL110" s="219"/>
      <c r="JM110" s="219"/>
      <c r="JN110" s="219"/>
      <c r="JO110" s="219"/>
      <c r="JP110" s="219"/>
      <c r="JQ110" s="219"/>
      <c r="JR110" s="219"/>
      <c r="JS110" s="219"/>
      <c r="JT110" s="219"/>
      <c r="JU110" s="219"/>
      <c r="JV110" s="219"/>
      <c r="JW110" s="219"/>
      <c r="JX110" s="219"/>
      <c r="JY110" s="219"/>
      <c r="JZ110" s="219"/>
      <c r="KA110" s="219"/>
      <c r="KB110" s="219"/>
      <c r="KC110" s="219"/>
      <c r="KD110" s="219"/>
      <c r="KE110" s="219"/>
      <c r="KF110" s="219"/>
      <c r="KG110" s="219"/>
      <c r="KH110" s="219"/>
      <c r="KI110" s="219"/>
      <c r="KJ110" s="219"/>
      <c r="KK110" s="219"/>
      <c r="KL110" s="219"/>
      <c r="KM110" s="219"/>
      <c r="KN110" s="219"/>
      <c r="KO110" s="219"/>
      <c r="KP110" s="219"/>
      <c r="KQ110" s="219"/>
      <c r="KR110" s="219"/>
      <c r="KS110" s="219"/>
      <c r="KT110" s="219"/>
      <c r="KU110" s="219"/>
      <c r="KV110" s="219"/>
      <c r="KW110" s="219"/>
      <c r="KX110" s="219"/>
      <c r="KY110" s="219"/>
      <c r="KZ110" s="219"/>
      <c r="LA110" s="219"/>
      <c r="LB110" s="219"/>
      <c r="LC110" s="219"/>
      <c r="LD110" s="219"/>
      <c r="LE110" s="219"/>
    </row>
    <row r="111" spans="1:317" x14ac:dyDescent="0.25">
      <c r="A111" s="214" t="str">
        <f t="shared" si="13"/>
        <v>PRF 070</v>
      </c>
      <c r="B111" s="214" t="str">
        <f t="shared" si="14"/>
        <v>FA, SP</v>
      </c>
      <c r="C111" s="214" t="str">
        <f t="shared" si="15"/>
        <v>Swimming Proficiency</v>
      </c>
      <c r="D111" s="214" t="str">
        <f t="shared" si="16"/>
        <v>None</v>
      </c>
      <c r="E111" s="214" t="str">
        <f t="shared" si="17"/>
        <v/>
      </c>
      <c r="F111" s="211" t="str">
        <f>MASTERprerequisitesMATRIX!A108</f>
        <v>PRF 070</v>
      </c>
      <c r="G111" s="211" t="str">
        <f>MASTERprerequisitesMATRIX!B108</f>
        <v>FA, SP</v>
      </c>
      <c r="H111" s="211" t="str">
        <f>MASTERprerequisitesMATRIX!C108</f>
        <v>Swimming Proficiency</v>
      </c>
      <c r="I111" s="211" t="str">
        <f>MASTERprerequisitesMATRIX!D108</f>
        <v>None</v>
      </c>
      <c r="J111" s="218" t="str">
        <f>IF(MASTERprerequisitesMATRIX!E108=1,DYNAMICprerequisites!J$3,IF(MASTERprerequisitesMATRIX!E108=2,DYNAMICprerequisites!J$2,IF(MASTERprerequisitesMATRIX!E108=3,DYNAMICprerequisites!J$1,"")))</f>
        <v/>
      </c>
      <c r="K111" s="219" t="str">
        <f>IF(MASTERprerequisitesMATRIX!F108=1,DYNAMICprerequisites!K$3,IF(MASTERprerequisitesMATRIX!F108=2,DYNAMICprerequisites!K$2,IF(MASTERprerequisitesMATRIX!F108=3,DYNAMICprerequisites!K$1,"")))</f>
        <v/>
      </c>
      <c r="L111" s="219" t="str">
        <f>IF(MASTERprerequisitesMATRIX!G108=1,DYNAMICprerequisites!L$3,IF(MASTERprerequisitesMATRIX!G108=2,DYNAMICprerequisites!L$2,IF(MASTERprerequisitesMATRIX!G108=3,DYNAMICprerequisites!L$1,"")))</f>
        <v/>
      </c>
      <c r="M111" s="219" t="str">
        <f>IF(MASTERprerequisitesMATRIX!H108=1,DYNAMICprerequisites!M$3,IF(MASTERprerequisitesMATRIX!H108=2,DYNAMICprerequisites!M$2,IF(MASTERprerequisitesMATRIX!H108=3,DYNAMICprerequisites!M$1,"")))</f>
        <v/>
      </c>
      <c r="N111" s="219" t="str">
        <f>IF(MASTERprerequisitesMATRIX!I108=1,DYNAMICprerequisites!N$3,IF(MASTERprerequisitesMATRIX!I108=2,DYNAMICprerequisites!N$2,IF(MASTERprerequisitesMATRIX!I108=3,DYNAMICprerequisites!N$1,"")))</f>
        <v/>
      </c>
      <c r="O111" s="219" t="str">
        <f>IF(MASTERprerequisitesMATRIX!J108=1,DYNAMICprerequisites!O$3,IF(MASTERprerequisitesMATRIX!J108=2,DYNAMICprerequisites!O$2,IF(MASTERprerequisitesMATRIX!J108=3,DYNAMICprerequisites!O$1,"")))</f>
        <v/>
      </c>
      <c r="P111" s="219" t="str">
        <f>IF(MASTERprerequisitesMATRIX!K108=1,DYNAMICprerequisites!P$3,IF(MASTERprerequisitesMATRIX!K108=2,DYNAMICprerequisites!P$2,IF(MASTERprerequisitesMATRIX!K108=3,DYNAMICprerequisites!P$1,"")))</f>
        <v/>
      </c>
      <c r="Q111" s="219" t="str">
        <f>IF(MASTERprerequisitesMATRIX!L108=1,DYNAMICprerequisites!Q$3,IF(MASTERprerequisitesMATRIX!L108=2,DYNAMICprerequisites!Q$2,IF(MASTERprerequisitesMATRIX!L108=3,DYNAMICprerequisites!Q$1,"")))</f>
        <v/>
      </c>
      <c r="R111" s="219" t="str">
        <f>IF(MASTERprerequisitesMATRIX!M108=1,DYNAMICprerequisites!R$3,IF(MASTERprerequisitesMATRIX!M108=2,DYNAMICprerequisites!R$2,IF(MASTERprerequisitesMATRIX!M108=3,DYNAMICprerequisites!R$1,"")))</f>
        <v/>
      </c>
      <c r="S111" s="219" t="str">
        <f>IF(MASTERprerequisitesMATRIX!N108=1,DYNAMICprerequisites!S$3,IF(MASTERprerequisitesMATRIX!N108=2,DYNAMICprerequisites!S$2,IF(MASTERprerequisitesMATRIX!N108=3,DYNAMICprerequisites!S$1,"")))</f>
        <v/>
      </c>
      <c r="T111" s="219" t="str">
        <f>IF(MASTERprerequisitesMATRIX!O108=1,DYNAMICprerequisites!T$3,IF(MASTERprerequisitesMATRIX!O108=2,DYNAMICprerequisites!T$2,IF(MASTERprerequisitesMATRIX!O108=3,DYNAMICprerequisites!T$1,"")))</f>
        <v/>
      </c>
      <c r="U111" s="219" t="str">
        <f>IF(MASTERprerequisitesMATRIX!P108=1,DYNAMICprerequisites!U$3,IF(MASTERprerequisitesMATRIX!P108=2,DYNAMICprerequisites!U$2,IF(MASTERprerequisitesMATRIX!P108=3,DYNAMICprerequisites!U$1,"")))</f>
        <v/>
      </c>
      <c r="V111" s="219" t="str">
        <f>IF(MASTERprerequisitesMATRIX!Q108=1,DYNAMICprerequisites!V$3,IF(MASTERprerequisitesMATRIX!Q108=2,DYNAMICprerequisites!V$2,IF(MASTERprerequisitesMATRIX!Q108=3,DYNAMICprerequisites!V$1,"")))</f>
        <v/>
      </c>
      <c r="W111" s="219" t="str">
        <f>IF(MASTERprerequisitesMATRIX!R108=1,DYNAMICprerequisites!W$3,IF(MASTERprerequisitesMATRIX!R108=2,DYNAMICprerequisites!W$2,IF(MASTERprerequisitesMATRIX!R108=3,DYNAMICprerequisites!W$1,"")))</f>
        <v/>
      </c>
      <c r="X111" s="219" t="str">
        <f>IF(MASTERprerequisitesMATRIX!S108=1,DYNAMICprerequisites!X$3,IF(MASTERprerequisitesMATRIX!S108=2,DYNAMICprerequisites!X$2,IF(MASTERprerequisitesMATRIX!S108=3,DYNAMICprerequisites!X$1,"")))</f>
        <v/>
      </c>
      <c r="Y111" s="219" t="str">
        <f>IF(MASTERprerequisitesMATRIX!T108=1,DYNAMICprerequisites!Y$3,IF(MASTERprerequisitesMATRIX!T108=2,DYNAMICprerequisites!Y$2,IF(MASTERprerequisitesMATRIX!T108=3,DYNAMICprerequisites!Y$1,"")))</f>
        <v/>
      </c>
      <c r="Z111" s="219" t="str">
        <f>IF(MASTERprerequisitesMATRIX!U108=1,DYNAMICprerequisites!Z$3,IF(MASTERprerequisitesMATRIX!U108=2,DYNAMICprerequisites!Z$2,IF(MASTERprerequisitesMATRIX!U108=3,DYNAMICprerequisites!Z$1,"")))</f>
        <v/>
      </c>
      <c r="AA111" s="219" t="str">
        <f>IF(MASTERprerequisitesMATRIX!V108=1,DYNAMICprerequisites!AA$3,IF(MASTERprerequisitesMATRIX!V108=2,DYNAMICprerequisites!AA$2,IF(MASTERprerequisitesMATRIX!V108=3,DYNAMICprerequisites!AA$1,"")))</f>
        <v/>
      </c>
      <c r="AB111" s="219" t="str">
        <f>IF(MASTERprerequisitesMATRIX!W108=1,DYNAMICprerequisites!AB$3,IF(MASTERprerequisitesMATRIX!W108=2,DYNAMICprerequisites!AB$2,IF(MASTERprerequisitesMATRIX!W108=3,DYNAMICprerequisites!AB$1,"")))</f>
        <v/>
      </c>
      <c r="AC111" s="219" t="str">
        <f>IF(MASTERprerequisitesMATRIX!X108=1,DYNAMICprerequisites!AC$3,IF(MASTERprerequisitesMATRIX!X108=2,DYNAMICprerequisites!AC$2,IF(MASTERprerequisitesMATRIX!X108=3,DYNAMICprerequisites!AC$1,"")))</f>
        <v/>
      </c>
      <c r="AD111" s="219" t="str">
        <f>IF(MASTERprerequisitesMATRIX!Y108=1,DYNAMICprerequisites!AD$3,IF(MASTERprerequisitesMATRIX!Y108=2,DYNAMICprerequisites!AD$2,IF(MASTERprerequisitesMATRIX!Y108=3,DYNAMICprerequisites!AD$1,"")))</f>
        <v/>
      </c>
      <c r="AE111" s="219" t="str">
        <f>IF(MASTERprerequisitesMATRIX!Z108=1,DYNAMICprerequisites!AE$3,IF(MASTERprerequisitesMATRIX!Z108=2,DYNAMICprerequisites!AE$2,IF(MASTERprerequisitesMATRIX!Z108=3,DYNAMICprerequisites!AE$1,"")))</f>
        <v/>
      </c>
      <c r="AF111" s="219" t="str">
        <f>IF(MASTERprerequisitesMATRIX!AA108=1,DYNAMICprerequisites!AF$3,IF(MASTERprerequisitesMATRIX!AA108=2,DYNAMICprerequisites!AF$2,IF(MASTERprerequisitesMATRIX!AA108=3,DYNAMICprerequisites!AF$1,"")))</f>
        <v/>
      </c>
      <c r="AG111" s="219" t="str">
        <f>IF(MASTERprerequisitesMATRIX!AB108=1,DYNAMICprerequisites!AG$3,IF(MASTERprerequisitesMATRIX!AB108=2,DYNAMICprerequisites!AG$2,IF(MASTERprerequisitesMATRIX!AB108=3,DYNAMICprerequisites!AG$1,"")))</f>
        <v/>
      </c>
      <c r="AH111" s="219" t="str">
        <f>IF(MASTERprerequisitesMATRIX!AC108=1,DYNAMICprerequisites!AH$3,IF(MASTERprerequisitesMATRIX!AC108=2,DYNAMICprerequisites!AH$2,IF(MASTERprerequisitesMATRIX!AC108=3,DYNAMICprerequisites!AH$1,"")))</f>
        <v/>
      </c>
      <c r="AI111" s="219" t="str">
        <f>IF(MASTERprerequisitesMATRIX!AD108=1,DYNAMICprerequisites!AI$3,IF(MASTERprerequisitesMATRIX!AD108=2,DYNAMICprerequisites!AI$2,IF(MASTERprerequisitesMATRIX!AD108=3,DYNAMICprerequisites!AI$1,"")))</f>
        <v/>
      </c>
      <c r="AJ111" s="219" t="str">
        <f>IF(MASTERprerequisitesMATRIX!AE108=1,DYNAMICprerequisites!AJ$3,IF(MASTERprerequisitesMATRIX!AE108=2,DYNAMICprerequisites!AJ$2,IF(MASTERprerequisitesMATRIX!AE108=3,DYNAMICprerequisites!AJ$1,"")))</f>
        <v/>
      </c>
      <c r="AK111" s="219" t="str">
        <f>IF(MASTERprerequisitesMATRIX!AF108=1,DYNAMICprerequisites!AK$3,IF(MASTERprerequisitesMATRIX!AF108=2,DYNAMICprerequisites!AK$2,IF(MASTERprerequisitesMATRIX!AF108=3,DYNAMICprerequisites!AK$1,"")))</f>
        <v/>
      </c>
      <c r="AL111" s="219" t="str">
        <f>IF(MASTERprerequisitesMATRIX!AG108=1,DYNAMICprerequisites!AL$3,IF(MASTERprerequisitesMATRIX!AG108=2,DYNAMICprerequisites!AL$2,IF(MASTERprerequisitesMATRIX!AG108=3,DYNAMICprerequisites!AL$1,"")))</f>
        <v/>
      </c>
      <c r="AM111" s="219" t="str">
        <f>IF(MASTERprerequisitesMATRIX!AH108=1,DYNAMICprerequisites!AM$3,IF(MASTERprerequisitesMATRIX!AH108=2,DYNAMICprerequisites!AM$2,IF(MASTERprerequisitesMATRIX!AH108=3,DYNAMICprerequisites!AM$1,"")))</f>
        <v/>
      </c>
      <c r="AN111" s="219" t="str">
        <f>IF(MASTERprerequisitesMATRIX!AI108=1,DYNAMICprerequisites!AN$3,IF(MASTERprerequisitesMATRIX!AI108=2,DYNAMICprerequisites!AN$2,IF(MASTERprerequisitesMATRIX!AI108=3,DYNAMICprerequisites!AN$1,"")))</f>
        <v/>
      </c>
      <c r="AO111" s="219" t="str">
        <f>IF(MASTERprerequisitesMATRIX!AJ108=1,DYNAMICprerequisites!AO$3,IF(MASTERprerequisitesMATRIX!AJ108=2,DYNAMICprerequisites!AO$2,IF(MASTERprerequisitesMATRIX!AJ108=3,DYNAMICprerequisites!AO$1,"")))</f>
        <v/>
      </c>
      <c r="AP111" s="219" t="str">
        <f>IF(MASTERprerequisitesMATRIX!AK108=1,DYNAMICprerequisites!AP$3,IF(MASTERprerequisitesMATRIX!AK108=2,DYNAMICprerequisites!AP$2,IF(MASTERprerequisitesMATRIX!AK108=3,DYNAMICprerequisites!AP$1,"")))</f>
        <v/>
      </c>
      <c r="AQ111" s="219" t="str">
        <f>IF(MASTERprerequisitesMATRIX!AL108=1,DYNAMICprerequisites!AQ$3,IF(MASTERprerequisitesMATRIX!AL108=2,DYNAMICprerequisites!AQ$2,IF(MASTERprerequisitesMATRIX!AL108=3,DYNAMICprerequisites!AQ$1,"")))</f>
        <v/>
      </c>
      <c r="AR111" s="219" t="str">
        <f>IF(MASTERprerequisitesMATRIX!AM108=1,DYNAMICprerequisites!AR$3,IF(MASTERprerequisitesMATRIX!AM108=2,DYNAMICprerequisites!AR$2,IF(MASTERprerequisitesMATRIX!AM108=3,DYNAMICprerequisites!AR$1,"")))</f>
        <v/>
      </c>
      <c r="AS111" s="219" t="str">
        <f>IF(MASTERprerequisitesMATRIX!AN108=1,DYNAMICprerequisites!AS$3,IF(MASTERprerequisitesMATRIX!AN108=2,DYNAMICprerequisites!AS$2,IF(MASTERprerequisitesMATRIX!AN108=3,DYNAMICprerequisites!AS$1,"")))</f>
        <v/>
      </c>
      <c r="AT111" s="219" t="str">
        <f>IF(MASTERprerequisitesMATRIX!AO108=1,DYNAMICprerequisites!AT$3,IF(MASTERprerequisitesMATRIX!AO108=2,DYNAMICprerequisites!AT$2,IF(MASTERprerequisitesMATRIX!AO108=3,DYNAMICprerequisites!AT$1,"")))</f>
        <v/>
      </c>
      <c r="AU111" s="219" t="str">
        <f>IF(MASTERprerequisitesMATRIX!AP108=1,DYNAMICprerequisites!AU$3,IF(MASTERprerequisitesMATRIX!AP108=2,DYNAMICprerequisites!AU$2,IF(MASTERprerequisitesMATRIX!AP108=3,DYNAMICprerequisites!AU$1,"")))</f>
        <v/>
      </c>
      <c r="AV111" s="219" t="str">
        <f>IF(MASTERprerequisitesMATRIX!AQ108=1,DYNAMICprerequisites!AV$3,IF(MASTERprerequisitesMATRIX!AQ108=2,DYNAMICprerequisites!AV$2,IF(MASTERprerequisitesMATRIX!AQ108=3,DYNAMICprerequisites!AV$1,"")))</f>
        <v/>
      </c>
      <c r="AW111" s="219" t="str">
        <f>IF(MASTERprerequisitesMATRIX!AR108=1,DYNAMICprerequisites!AW$3,IF(MASTERprerequisitesMATRIX!AR108=2,DYNAMICprerequisites!AW$2,IF(MASTERprerequisitesMATRIX!AR108=3,DYNAMICprerequisites!AW$1,"")))</f>
        <v/>
      </c>
      <c r="AX111" s="219" t="str">
        <f>IF(MASTERprerequisitesMATRIX!AS108=1,DYNAMICprerequisites!AX$3,IF(MASTERprerequisitesMATRIX!AS108=2,DYNAMICprerequisites!AX$2,IF(MASTERprerequisitesMATRIX!AS108=3,DYNAMICprerequisites!AX$1,"")))</f>
        <v/>
      </c>
      <c r="AY111" s="219" t="str">
        <f>IF(MASTERprerequisitesMATRIX!AT108=1,DYNAMICprerequisites!AY$3,IF(MASTERprerequisitesMATRIX!AT108=2,DYNAMICprerequisites!AY$2,IF(MASTERprerequisitesMATRIX!AT108=3,DYNAMICprerequisites!AY$1,"")))</f>
        <v/>
      </c>
      <c r="AZ111" s="219" t="str">
        <f>IF(MASTERprerequisitesMATRIX!AU108=1,DYNAMICprerequisites!AZ$3,IF(MASTERprerequisitesMATRIX!AU108=2,DYNAMICprerequisites!AZ$2,IF(MASTERprerequisitesMATRIX!AU108=3,DYNAMICprerequisites!AZ$1,"")))</f>
        <v/>
      </c>
      <c r="BA111" s="219" t="str">
        <f>IF(MASTERprerequisitesMATRIX!AV108=1,DYNAMICprerequisites!BA$3,IF(MASTERprerequisitesMATRIX!AV108=2,DYNAMICprerequisites!BA$2,IF(MASTERprerequisitesMATRIX!AV108=3,DYNAMICprerequisites!BA$1,"")))</f>
        <v/>
      </c>
      <c r="BB111" s="219" t="str">
        <f>IF(MASTERprerequisitesMATRIX!AW108=1,DYNAMICprerequisites!BB$3,IF(MASTERprerequisitesMATRIX!AW108=2,DYNAMICprerequisites!BB$2,IF(MASTERprerequisitesMATRIX!AW108=3,DYNAMICprerequisites!BB$1,"")))</f>
        <v/>
      </c>
      <c r="BC111" s="219" t="str">
        <f>IF(MASTERprerequisitesMATRIX!AX108=1,DYNAMICprerequisites!BC$3,IF(MASTERprerequisitesMATRIX!AX108=2,DYNAMICprerequisites!BC$2,IF(MASTERprerequisitesMATRIX!AX108=3,DYNAMICprerequisites!BC$1,"")))</f>
        <v/>
      </c>
      <c r="BD111" s="219" t="str">
        <f>IF(MASTERprerequisitesMATRIX!AY108=1,DYNAMICprerequisites!BD$3,IF(MASTERprerequisitesMATRIX!AY108=2,DYNAMICprerequisites!BD$2,IF(MASTERprerequisitesMATRIX!AY108=3,DYNAMICprerequisites!BD$1,"")))</f>
        <v/>
      </c>
      <c r="BE111" s="219" t="str">
        <f>IF(MASTERprerequisitesMATRIX!AZ108=1,DYNAMICprerequisites!BE$3,IF(MASTERprerequisitesMATRIX!AZ108=2,DYNAMICprerequisites!BE$2,IF(MASTERprerequisitesMATRIX!AZ108=3,DYNAMICprerequisites!BE$1,"")))</f>
        <v/>
      </c>
      <c r="BF111" s="219" t="str">
        <f>IF(MASTERprerequisitesMATRIX!BA108=1,DYNAMICprerequisites!BF$3,IF(MASTERprerequisitesMATRIX!BA108=2,DYNAMICprerequisites!BF$2,IF(MASTERprerequisitesMATRIX!BA108=3,DYNAMICprerequisites!BF$1,"")))</f>
        <v/>
      </c>
      <c r="BG111" s="219" t="str">
        <f>IF(MASTERprerequisitesMATRIX!BB108=1,DYNAMICprerequisites!BG$3,IF(MASTERprerequisitesMATRIX!BB108=2,DYNAMICprerequisites!BG$2,IF(MASTERprerequisitesMATRIX!BB108=3,DYNAMICprerequisites!BG$1,"")))</f>
        <v/>
      </c>
      <c r="BH111" s="219" t="str">
        <f>IF(MASTERprerequisitesMATRIX!BC108=1,DYNAMICprerequisites!BH$3,IF(MASTERprerequisitesMATRIX!BC108=2,DYNAMICprerequisites!BH$2,IF(MASTERprerequisitesMATRIX!BC108=3,DYNAMICprerequisites!BH$1,"")))</f>
        <v/>
      </c>
      <c r="BI111" s="219" t="str">
        <f>IF(MASTERprerequisitesMATRIX!BD108=1,DYNAMICprerequisites!BI$3,IF(MASTERprerequisitesMATRIX!BD108=2,DYNAMICprerequisites!BI$2,IF(MASTERprerequisitesMATRIX!BD108=3,DYNAMICprerequisites!BI$1,"")))</f>
        <v/>
      </c>
      <c r="BJ111" s="219" t="str">
        <f>IF(MASTERprerequisitesMATRIX!BE108=1,DYNAMICprerequisites!BJ$3,IF(MASTERprerequisitesMATRIX!BE108=2,DYNAMICprerequisites!BJ$2,IF(MASTERprerequisitesMATRIX!BE108=3,DYNAMICprerequisites!BJ$1,"")))</f>
        <v/>
      </c>
      <c r="BK111" s="219" t="str">
        <f>IF(MASTERprerequisitesMATRIX!BF108=1,DYNAMICprerequisites!BK$3,IF(MASTERprerequisitesMATRIX!BF108=2,DYNAMICprerequisites!BK$2,IF(MASTERprerequisitesMATRIX!BF108=3,DYNAMICprerequisites!BK$1,"")))</f>
        <v/>
      </c>
      <c r="BL111" s="219" t="str">
        <f>IF(MASTERprerequisitesMATRIX!BG108=1,DYNAMICprerequisites!BL$3,IF(MASTERprerequisitesMATRIX!BG108=2,DYNAMICprerequisites!BL$2,IF(MASTERprerequisitesMATRIX!BG108=3,DYNAMICprerequisites!BL$1,"")))</f>
        <v/>
      </c>
      <c r="BM111" s="219" t="str">
        <f>IF(MASTERprerequisitesMATRIX!BH108=1,DYNAMICprerequisites!BM$3,IF(MASTERprerequisitesMATRIX!BH108=2,DYNAMICprerequisites!BM$2,IF(MASTERprerequisitesMATRIX!BH108=3,DYNAMICprerequisites!BM$1,"")))</f>
        <v/>
      </c>
      <c r="BN111" s="219" t="str">
        <f>IF(MASTERprerequisitesMATRIX!BI108=1,DYNAMICprerequisites!BN$3,IF(MASTERprerequisitesMATRIX!BI108=2,DYNAMICprerequisites!BN$2,IF(MASTERprerequisitesMATRIX!BI108=3,DYNAMICprerequisites!BN$1,"")))</f>
        <v/>
      </c>
      <c r="BO111" s="219" t="str">
        <f>IF(MASTERprerequisitesMATRIX!BJ108=1,DYNAMICprerequisites!BO$3,IF(MASTERprerequisitesMATRIX!BJ108=2,DYNAMICprerequisites!BO$2,IF(MASTERprerequisitesMATRIX!BJ108=3,DYNAMICprerequisites!BO$1,"")))</f>
        <v/>
      </c>
      <c r="BP111" s="219" t="str">
        <f>IF(MASTERprerequisitesMATRIX!BK108=1,DYNAMICprerequisites!BP$3,IF(MASTERprerequisitesMATRIX!BK108=2,DYNAMICprerequisites!BP$2,IF(MASTERprerequisitesMATRIX!BK108=3,DYNAMICprerequisites!BP$1,"")))</f>
        <v/>
      </c>
      <c r="BQ111" s="219" t="str">
        <f>IF(MASTERprerequisitesMATRIX!BL108=1,DYNAMICprerequisites!BQ$3,IF(MASTERprerequisitesMATRIX!BL108=2,DYNAMICprerequisites!BQ$2,IF(MASTERprerequisitesMATRIX!BL108=3,DYNAMICprerequisites!BQ$1,"")))</f>
        <v/>
      </c>
      <c r="BR111" s="219" t="str">
        <f>IF(MASTERprerequisitesMATRIX!BM108=1,DYNAMICprerequisites!BR$3,IF(MASTERprerequisitesMATRIX!BM108=2,DYNAMICprerequisites!BR$2,IF(MASTERprerequisitesMATRIX!BM108=3,DYNAMICprerequisites!BR$1,"")))</f>
        <v/>
      </c>
      <c r="BS111" s="219" t="str">
        <f>IF(MASTERprerequisitesMATRIX!BN108=1,DYNAMICprerequisites!BS$3,IF(MASTERprerequisitesMATRIX!BN108=2,DYNAMICprerequisites!BS$2,IF(MASTERprerequisitesMATRIX!BN108=3,DYNAMICprerequisites!BS$1,"")))</f>
        <v/>
      </c>
      <c r="BT111" s="219" t="str">
        <f>IF(MASTERprerequisitesMATRIX!BO108=1,DYNAMICprerequisites!BT$3,IF(MASTERprerequisitesMATRIX!BO108=2,DYNAMICprerequisites!BT$2,IF(MASTERprerequisitesMATRIX!BO108=3,DYNAMICprerequisites!BT$1,"")))</f>
        <v/>
      </c>
      <c r="BU111" s="219" t="str">
        <f>IF(MASTERprerequisitesMATRIX!BP108=1,DYNAMICprerequisites!BU$3,IF(MASTERprerequisitesMATRIX!BP108=2,DYNAMICprerequisites!BU$2,IF(MASTERprerequisitesMATRIX!BP108=3,DYNAMICprerequisites!BU$1,"")))</f>
        <v/>
      </c>
      <c r="BV111" s="219" t="str">
        <f>IF(MASTERprerequisitesMATRIX!BQ108=1,DYNAMICprerequisites!BV$3,IF(MASTERprerequisitesMATRIX!BQ108=2,DYNAMICprerequisites!BV$2,IF(MASTERprerequisitesMATRIX!BQ108=3,DYNAMICprerequisites!BV$1,"")))</f>
        <v/>
      </c>
      <c r="BW111" s="219" t="str">
        <f>IF(MASTERprerequisitesMATRIX!BR108=1,DYNAMICprerequisites!BW$3,IF(MASTERprerequisitesMATRIX!BR108=2,DYNAMICprerequisites!BW$2,IF(MASTERprerequisitesMATRIX!BR108=3,DYNAMICprerequisites!BW$1,"")))</f>
        <v/>
      </c>
      <c r="BX111" s="219" t="str">
        <f>IF(MASTERprerequisitesMATRIX!BS108=1,DYNAMICprerequisites!BX$3,IF(MASTERprerequisitesMATRIX!BS108=2,DYNAMICprerequisites!BX$2,IF(MASTERprerequisitesMATRIX!BS108=3,DYNAMICprerequisites!BX$1,"")))</f>
        <v/>
      </c>
      <c r="BY111" s="219" t="str">
        <f>IF(MASTERprerequisitesMATRIX!BT108=1,DYNAMICprerequisites!BY$3,IF(MASTERprerequisitesMATRIX!BT108=2,DYNAMICprerequisites!BY$2,IF(MASTERprerequisitesMATRIX!BT108=3,DYNAMICprerequisites!BY$1,"")))</f>
        <v/>
      </c>
      <c r="BZ111" s="219" t="str">
        <f>IF(MASTERprerequisitesMATRIX!BU108=1,DYNAMICprerequisites!BZ$3,IF(MASTERprerequisitesMATRIX!BU108=2,DYNAMICprerequisites!BZ$2,IF(MASTERprerequisitesMATRIX!BU108=3,DYNAMICprerequisites!BZ$1,"")))</f>
        <v/>
      </c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  <c r="EM111" s="219"/>
      <c r="EN111" s="219"/>
      <c r="EO111" s="219"/>
      <c r="EP111" s="219"/>
      <c r="EQ111" s="219"/>
      <c r="ER111" s="219"/>
      <c r="ES111" s="219"/>
      <c r="ET111" s="219"/>
      <c r="EU111" s="219"/>
      <c r="EV111" s="219"/>
      <c r="EW111" s="219"/>
      <c r="EX111" s="219"/>
      <c r="EY111" s="219"/>
      <c r="EZ111" s="219"/>
      <c r="FA111" s="219"/>
      <c r="FB111" s="219"/>
      <c r="FC111" s="219"/>
      <c r="FD111" s="219"/>
      <c r="FE111" s="219"/>
      <c r="FF111" s="219"/>
      <c r="FG111" s="219"/>
      <c r="FH111" s="219"/>
      <c r="FI111" s="219"/>
      <c r="FJ111" s="219"/>
      <c r="FK111" s="219"/>
      <c r="FL111" s="219"/>
      <c r="FM111" s="219"/>
      <c r="FN111" s="219"/>
      <c r="FO111" s="219"/>
      <c r="FP111" s="219"/>
      <c r="FQ111" s="219"/>
      <c r="FR111" s="219"/>
      <c r="FS111" s="219"/>
      <c r="FT111" s="219"/>
      <c r="FU111" s="219"/>
      <c r="FV111" s="219"/>
      <c r="FW111" s="219"/>
      <c r="FX111" s="219"/>
      <c r="FY111" s="219"/>
      <c r="FZ111" s="219"/>
      <c r="GA111" s="219"/>
      <c r="GB111" s="219"/>
      <c r="GC111" s="219"/>
      <c r="GD111" s="219"/>
      <c r="GE111" s="219"/>
      <c r="GF111" s="219"/>
      <c r="GG111" s="219"/>
      <c r="GH111" s="219"/>
      <c r="GI111" s="219"/>
      <c r="GJ111" s="219"/>
      <c r="GK111" s="219"/>
      <c r="GL111" s="219"/>
      <c r="GM111" s="219"/>
      <c r="GN111" s="219"/>
      <c r="GO111" s="219"/>
      <c r="GP111" s="219"/>
      <c r="GQ111" s="219"/>
      <c r="GR111" s="219"/>
      <c r="GS111" s="219"/>
      <c r="GT111" s="219"/>
      <c r="GU111" s="219"/>
      <c r="GV111" s="219"/>
      <c r="GW111" s="219"/>
      <c r="GX111" s="219"/>
      <c r="GY111" s="219"/>
      <c r="GZ111" s="219"/>
      <c r="HA111" s="219"/>
      <c r="HB111" s="219"/>
      <c r="HC111" s="219"/>
      <c r="HD111" s="219"/>
      <c r="HE111" s="219"/>
      <c r="HF111" s="219"/>
      <c r="HG111" s="219"/>
      <c r="HH111" s="219"/>
      <c r="HI111" s="219"/>
      <c r="HJ111" s="219"/>
      <c r="HK111" s="219"/>
      <c r="HL111" s="219"/>
      <c r="HM111" s="219"/>
      <c r="HN111" s="219"/>
      <c r="HO111" s="219"/>
      <c r="HP111" s="219"/>
      <c r="HQ111" s="219"/>
      <c r="HR111" s="219"/>
      <c r="HS111" s="219"/>
      <c r="HT111" s="219"/>
      <c r="HU111" s="219"/>
      <c r="HV111" s="219"/>
      <c r="HW111" s="219"/>
      <c r="HX111" s="219"/>
      <c r="HY111" s="219"/>
      <c r="HZ111" s="219"/>
      <c r="IA111" s="219"/>
      <c r="IB111" s="219"/>
      <c r="IC111" s="219"/>
      <c r="ID111" s="219"/>
      <c r="IE111" s="219"/>
      <c r="IF111" s="219"/>
      <c r="IG111" s="219"/>
      <c r="IH111" s="219"/>
      <c r="II111" s="219"/>
      <c r="IJ111" s="219"/>
      <c r="IK111" s="219"/>
      <c r="IL111" s="219"/>
      <c r="IM111" s="219"/>
      <c r="IN111" s="219"/>
      <c r="IO111" s="219"/>
      <c r="IP111" s="219"/>
      <c r="IQ111" s="219"/>
      <c r="IR111" s="219"/>
      <c r="IS111" s="219"/>
      <c r="IT111" s="219"/>
      <c r="IU111" s="219"/>
      <c r="IV111" s="219"/>
      <c r="IW111" s="219"/>
      <c r="IX111" s="219"/>
      <c r="IY111" s="219"/>
      <c r="IZ111" s="219"/>
      <c r="JA111" s="219"/>
      <c r="JB111" s="219"/>
      <c r="JC111" s="219"/>
      <c r="JD111" s="219"/>
      <c r="JE111" s="219"/>
      <c r="JF111" s="219"/>
      <c r="JG111" s="219"/>
      <c r="JH111" s="219"/>
      <c r="JI111" s="219"/>
      <c r="JJ111" s="219"/>
      <c r="JK111" s="219"/>
      <c r="JL111" s="219"/>
      <c r="JM111" s="219"/>
      <c r="JN111" s="219"/>
      <c r="JO111" s="219"/>
      <c r="JP111" s="219"/>
      <c r="JQ111" s="219"/>
      <c r="JR111" s="219"/>
      <c r="JS111" s="219"/>
      <c r="JT111" s="219"/>
      <c r="JU111" s="219"/>
      <c r="JV111" s="219"/>
      <c r="JW111" s="219"/>
      <c r="JX111" s="219"/>
      <c r="JY111" s="219"/>
      <c r="JZ111" s="219"/>
      <c r="KA111" s="219"/>
      <c r="KB111" s="219"/>
      <c r="KC111" s="219"/>
      <c r="KD111" s="219"/>
      <c r="KE111" s="219"/>
      <c r="KF111" s="219"/>
      <c r="KG111" s="219"/>
      <c r="KH111" s="219"/>
      <c r="KI111" s="219"/>
      <c r="KJ111" s="219"/>
      <c r="KK111" s="219"/>
      <c r="KL111" s="219"/>
      <c r="KM111" s="219"/>
      <c r="KN111" s="219"/>
      <c r="KO111" s="219"/>
      <c r="KP111" s="219"/>
      <c r="KQ111" s="219"/>
      <c r="KR111" s="219"/>
      <c r="KS111" s="219"/>
      <c r="KT111" s="219"/>
      <c r="KU111" s="219"/>
      <c r="KV111" s="219"/>
      <c r="KW111" s="219"/>
      <c r="KX111" s="219"/>
      <c r="KY111" s="219"/>
      <c r="KZ111" s="219"/>
      <c r="LA111" s="219"/>
      <c r="LB111" s="219"/>
      <c r="LC111" s="219"/>
      <c r="LD111" s="219"/>
      <c r="LE111" s="219"/>
    </row>
    <row r="112" spans="1:317" x14ac:dyDescent="0.25">
      <c r="A112" s="214" t="str">
        <f t="shared" si="13"/>
        <v>PSY 201</v>
      </c>
      <c r="B112" s="214" t="str">
        <f t="shared" si="14"/>
        <v>FA, SP</v>
      </c>
      <c r="C112" s="214" t="str">
        <f t="shared" si="15"/>
        <v>Principles of Psychology</v>
      </c>
      <c r="D112" s="214" t="str">
        <f t="shared" si="16"/>
        <v>None</v>
      </c>
      <c r="E112" s="214" t="str">
        <f t="shared" si="17"/>
        <v/>
      </c>
      <c r="F112" s="211" t="str">
        <f>MASTERprerequisitesMATRIX!A109</f>
        <v>PSY 201</v>
      </c>
      <c r="G112" s="211" t="str">
        <f>MASTERprerequisitesMATRIX!B109</f>
        <v>FA, SP</v>
      </c>
      <c r="H112" s="211" t="str">
        <f>MASTERprerequisitesMATRIX!C109</f>
        <v>Principles of Psychology</v>
      </c>
      <c r="I112" s="211" t="str">
        <f>MASTERprerequisitesMATRIX!D109</f>
        <v>None</v>
      </c>
      <c r="J112" s="218" t="str">
        <f>IF(MASTERprerequisitesMATRIX!E109=1,DYNAMICprerequisites!J$3,IF(MASTERprerequisitesMATRIX!E109=2,DYNAMICprerequisites!J$2,IF(MASTERprerequisitesMATRIX!E109=3,DYNAMICprerequisites!J$1,"")))</f>
        <v/>
      </c>
      <c r="K112" s="219" t="str">
        <f>IF(MASTERprerequisitesMATRIX!F109=1,DYNAMICprerequisites!K$3,IF(MASTERprerequisitesMATRIX!F109=2,DYNAMICprerequisites!K$2,IF(MASTERprerequisitesMATRIX!F109=3,DYNAMICprerequisites!K$1,"")))</f>
        <v/>
      </c>
      <c r="L112" s="219" t="str">
        <f>IF(MASTERprerequisitesMATRIX!G109=1,DYNAMICprerequisites!L$3,IF(MASTERprerequisitesMATRIX!G109=2,DYNAMICprerequisites!L$2,IF(MASTERprerequisitesMATRIX!G109=3,DYNAMICprerequisites!L$1,"")))</f>
        <v/>
      </c>
      <c r="M112" s="219" t="str">
        <f>IF(MASTERprerequisitesMATRIX!H109=1,DYNAMICprerequisites!M$3,IF(MASTERprerequisitesMATRIX!H109=2,DYNAMICprerequisites!M$2,IF(MASTERprerequisitesMATRIX!H109=3,DYNAMICprerequisites!M$1,"")))</f>
        <v/>
      </c>
      <c r="N112" s="219" t="str">
        <f>IF(MASTERprerequisitesMATRIX!I109=1,DYNAMICprerequisites!N$3,IF(MASTERprerequisitesMATRIX!I109=2,DYNAMICprerequisites!N$2,IF(MASTERprerequisitesMATRIX!I109=3,DYNAMICprerequisites!N$1,"")))</f>
        <v/>
      </c>
      <c r="O112" s="219" t="str">
        <f>IF(MASTERprerequisitesMATRIX!J109=1,DYNAMICprerequisites!O$3,IF(MASTERprerequisitesMATRIX!J109=2,DYNAMICprerequisites!O$2,IF(MASTERprerequisitesMATRIX!J109=3,DYNAMICprerequisites!O$1,"")))</f>
        <v/>
      </c>
      <c r="P112" s="219" t="str">
        <f>IF(MASTERprerequisitesMATRIX!K109=1,DYNAMICprerequisites!P$3,IF(MASTERprerequisitesMATRIX!K109=2,DYNAMICprerequisites!P$2,IF(MASTERprerequisitesMATRIX!K109=3,DYNAMICprerequisites!P$1,"")))</f>
        <v/>
      </c>
      <c r="Q112" s="219" t="str">
        <f>IF(MASTERprerequisitesMATRIX!L109=1,DYNAMICprerequisites!Q$3,IF(MASTERprerequisitesMATRIX!L109=2,DYNAMICprerequisites!Q$2,IF(MASTERprerequisitesMATRIX!L109=3,DYNAMICprerequisites!Q$1,"")))</f>
        <v/>
      </c>
      <c r="R112" s="219" t="str">
        <f>IF(MASTERprerequisitesMATRIX!M109=1,DYNAMICprerequisites!R$3,IF(MASTERprerequisitesMATRIX!M109=2,DYNAMICprerequisites!R$2,IF(MASTERprerequisitesMATRIX!M109=3,DYNAMICprerequisites!R$1,"")))</f>
        <v/>
      </c>
      <c r="S112" s="219" t="str">
        <f>IF(MASTERprerequisitesMATRIX!N109=1,DYNAMICprerequisites!S$3,IF(MASTERprerequisitesMATRIX!N109=2,DYNAMICprerequisites!S$2,IF(MASTERprerequisitesMATRIX!N109=3,DYNAMICprerequisites!S$1,"")))</f>
        <v/>
      </c>
      <c r="T112" s="219" t="str">
        <f>IF(MASTERprerequisitesMATRIX!O109=1,DYNAMICprerequisites!T$3,IF(MASTERprerequisitesMATRIX!O109=2,DYNAMICprerequisites!T$2,IF(MASTERprerequisitesMATRIX!O109=3,DYNAMICprerequisites!T$1,"")))</f>
        <v/>
      </c>
      <c r="U112" s="219" t="str">
        <f>IF(MASTERprerequisitesMATRIX!P109=1,DYNAMICprerequisites!U$3,IF(MASTERprerequisitesMATRIX!P109=2,DYNAMICprerequisites!U$2,IF(MASTERprerequisitesMATRIX!P109=3,DYNAMICprerequisites!U$1,"")))</f>
        <v/>
      </c>
      <c r="V112" s="219" t="str">
        <f>IF(MASTERprerequisitesMATRIX!Q109=1,DYNAMICprerequisites!V$3,IF(MASTERprerequisitesMATRIX!Q109=2,DYNAMICprerequisites!V$2,IF(MASTERprerequisitesMATRIX!Q109=3,DYNAMICprerequisites!V$1,"")))</f>
        <v/>
      </c>
      <c r="W112" s="219" t="str">
        <f>IF(MASTERprerequisitesMATRIX!R109=1,DYNAMICprerequisites!W$3,IF(MASTERprerequisitesMATRIX!R109=2,DYNAMICprerequisites!W$2,IF(MASTERprerequisitesMATRIX!R109=3,DYNAMICprerequisites!W$1,"")))</f>
        <v/>
      </c>
      <c r="X112" s="219" t="str">
        <f>IF(MASTERprerequisitesMATRIX!S109=1,DYNAMICprerequisites!X$3,IF(MASTERprerequisitesMATRIX!S109=2,DYNAMICprerequisites!X$2,IF(MASTERprerequisitesMATRIX!S109=3,DYNAMICprerequisites!X$1,"")))</f>
        <v/>
      </c>
      <c r="Y112" s="219" t="str">
        <f>IF(MASTERprerequisitesMATRIX!T109=1,DYNAMICprerequisites!Y$3,IF(MASTERprerequisitesMATRIX!T109=2,DYNAMICprerequisites!Y$2,IF(MASTERprerequisitesMATRIX!T109=3,DYNAMICprerequisites!Y$1,"")))</f>
        <v/>
      </c>
      <c r="Z112" s="219" t="str">
        <f>IF(MASTERprerequisitesMATRIX!U109=1,DYNAMICprerequisites!Z$3,IF(MASTERprerequisitesMATRIX!U109=2,DYNAMICprerequisites!Z$2,IF(MASTERprerequisitesMATRIX!U109=3,DYNAMICprerequisites!Z$1,"")))</f>
        <v/>
      </c>
      <c r="AA112" s="219" t="str">
        <f>IF(MASTERprerequisitesMATRIX!V109=1,DYNAMICprerequisites!AA$3,IF(MASTERprerequisitesMATRIX!V109=2,DYNAMICprerequisites!AA$2,IF(MASTERprerequisitesMATRIX!V109=3,DYNAMICprerequisites!AA$1,"")))</f>
        <v/>
      </c>
      <c r="AB112" s="219" t="str">
        <f>IF(MASTERprerequisitesMATRIX!W109=1,DYNAMICprerequisites!AB$3,IF(MASTERprerequisitesMATRIX!W109=2,DYNAMICprerequisites!AB$2,IF(MASTERprerequisitesMATRIX!W109=3,DYNAMICprerequisites!AB$1,"")))</f>
        <v/>
      </c>
      <c r="AC112" s="219" t="str">
        <f>IF(MASTERprerequisitesMATRIX!X109=1,DYNAMICprerequisites!AC$3,IF(MASTERprerequisitesMATRIX!X109=2,DYNAMICprerequisites!AC$2,IF(MASTERprerequisitesMATRIX!X109=3,DYNAMICprerequisites!AC$1,"")))</f>
        <v/>
      </c>
      <c r="AD112" s="219" t="str">
        <f>IF(MASTERprerequisitesMATRIX!Y109=1,DYNAMICprerequisites!AD$3,IF(MASTERprerequisitesMATRIX!Y109=2,DYNAMICprerequisites!AD$2,IF(MASTERprerequisitesMATRIX!Y109=3,DYNAMICprerequisites!AD$1,"")))</f>
        <v/>
      </c>
      <c r="AE112" s="219" t="str">
        <f>IF(MASTERprerequisitesMATRIX!Z109=1,DYNAMICprerequisites!AE$3,IF(MASTERprerequisitesMATRIX!Z109=2,DYNAMICprerequisites!AE$2,IF(MASTERprerequisitesMATRIX!Z109=3,DYNAMICprerequisites!AE$1,"")))</f>
        <v/>
      </c>
      <c r="AF112" s="219" t="str">
        <f>IF(MASTERprerequisitesMATRIX!AA109=1,DYNAMICprerequisites!AF$3,IF(MASTERprerequisitesMATRIX!AA109=2,DYNAMICprerequisites!AF$2,IF(MASTERprerequisitesMATRIX!AA109=3,DYNAMICprerequisites!AF$1,"")))</f>
        <v/>
      </c>
      <c r="AG112" s="219" t="str">
        <f>IF(MASTERprerequisitesMATRIX!AB109=1,DYNAMICprerequisites!AG$3,IF(MASTERprerequisitesMATRIX!AB109=2,DYNAMICprerequisites!AG$2,IF(MASTERprerequisitesMATRIX!AB109=3,DYNAMICprerequisites!AG$1,"")))</f>
        <v/>
      </c>
      <c r="AH112" s="219" t="str">
        <f>IF(MASTERprerequisitesMATRIX!AC109=1,DYNAMICprerequisites!AH$3,IF(MASTERprerequisitesMATRIX!AC109=2,DYNAMICprerequisites!AH$2,IF(MASTERprerequisitesMATRIX!AC109=3,DYNAMICprerequisites!AH$1,"")))</f>
        <v/>
      </c>
      <c r="AI112" s="219" t="str">
        <f>IF(MASTERprerequisitesMATRIX!AD109=1,DYNAMICprerequisites!AI$3,IF(MASTERprerequisitesMATRIX!AD109=2,DYNAMICprerequisites!AI$2,IF(MASTERprerequisitesMATRIX!AD109=3,DYNAMICprerequisites!AI$1,"")))</f>
        <v/>
      </c>
      <c r="AJ112" s="219" t="str">
        <f>IF(MASTERprerequisitesMATRIX!AE109=1,DYNAMICprerequisites!AJ$3,IF(MASTERprerequisitesMATRIX!AE109=2,DYNAMICprerequisites!AJ$2,IF(MASTERprerequisitesMATRIX!AE109=3,DYNAMICprerequisites!AJ$1,"")))</f>
        <v/>
      </c>
      <c r="AK112" s="219" t="str">
        <f>IF(MASTERprerequisitesMATRIX!AF109=1,DYNAMICprerequisites!AK$3,IF(MASTERprerequisitesMATRIX!AF109=2,DYNAMICprerequisites!AK$2,IF(MASTERprerequisitesMATRIX!AF109=3,DYNAMICprerequisites!AK$1,"")))</f>
        <v/>
      </c>
      <c r="AL112" s="219" t="str">
        <f>IF(MASTERprerequisitesMATRIX!AG109=1,DYNAMICprerequisites!AL$3,IF(MASTERprerequisitesMATRIX!AG109=2,DYNAMICprerequisites!AL$2,IF(MASTERprerequisitesMATRIX!AG109=3,DYNAMICprerequisites!AL$1,"")))</f>
        <v/>
      </c>
      <c r="AM112" s="219" t="str">
        <f>IF(MASTERprerequisitesMATRIX!AH109=1,DYNAMICprerequisites!AM$3,IF(MASTERprerequisitesMATRIX!AH109=2,DYNAMICprerequisites!AM$2,IF(MASTERprerequisitesMATRIX!AH109=3,DYNAMICprerequisites!AM$1,"")))</f>
        <v/>
      </c>
      <c r="AN112" s="219" t="str">
        <f>IF(MASTERprerequisitesMATRIX!AI109=1,DYNAMICprerequisites!AN$3,IF(MASTERprerequisitesMATRIX!AI109=2,DYNAMICprerequisites!AN$2,IF(MASTERprerequisitesMATRIX!AI109=3,DYNAMICprerequisites!AN$1,"")))</f>
        <v/>
      </c>
      <c r="AO112" s="219" t="str">
        <f>IF(MASTERprerequisitesMATRIX!AJ109=1,DYNAMICprerequisites!AO$3,IF(MASTERprerequisitesMATRIX!AJ109=2,DYNAMICprerequisites!AO$2,IF(MASTERprerequisitesMATRIX!AJ109=3,DYNAMICprerequisites!AO$1,"")))</f>
        <v/>
      </c>
      <c r="AP112" s="219" t="str">
        <f>IF(MASTERprerequisitesMATRIX!AK109=1,DYNAMICprerequisites!AP$3,IF(MASTERprerequisitesMATRIX!AK109=2,DYNAMICprerequisites!AP$2,IF(MASTERprerequisitesMATRIX!AK109=3,DYNAMICprerequisites!AP$1,"")))</f>
        <v/>
      </c>
      <c r="AQ112" s="219" t="str">
        <f>IF(MASTERprerequisitesMATRIX!AL109=1,DYNAMICprerequisites!AQ$3,IF(MASTERprerequisitesMATRIX!AL109=2,DYNAMICprerequisites!AQ$2,IF(MASTERprerequisitesMATRIX!AL109=3,DYNAMICprerequisites!AQ$1,"")))</f>
        <v/>
      </c>
      <c r="AR112" s="219" t="str">
        <f>IF(MASTERprerequisitesMATRIX!AM109=1,DYNAMICprerequisites!AR$3,IF(MASTERprerequisitesMATRIX!AM109=2,DYNAMICprerequisites!AR$2,IF(MASTERprerequisitesMATRIX!AM109=3,DYNAMICprerequisites!AR$1,"")))</f>
        <v/>
      </c>
      <c r="AS112" s="219" t="str">
        <f>IF(MASTERprerequisitesMATRIX!AN109=1,DYNAMICprerequisites!AS$3,IF(MASTERprerequisitesMATRIX!AN109=2,DYNAMICprerequisites!AS$2,IF(MASTERprerequisitesMATRIX!AN109=3,DYNAMICprerequisites!AS$1,"")))</f>
        <v/>
      </c>
      <c r="AT112" s="219" t="str">
        <f>IF(MASTERprerequisitesMATRIX!AO109=1,DYNAMICprerequisites!AT$3,IF(MASTERprerequisitesMATRIX!AO109=2,DYNAMICprerequisites!AT$2,IF(MASTERprerequisitesMATRIX!AO109=3,DYNAMICprerequisites!AT$1,"")))</f>
        <v/>
      </c>
      <c r="AU112" s="219" t="str">
        <f>IF(MASTERprerequisitesMATRIX!AP109=1,DYNAMICprerequisites!AU$3,IF(MASTERprerequisitesMATRIX!AP109=2,DYNAMICprerequisites!AU$2,IF(MASTERprerequisitesMATRIX!AP109=3,DYNAMICprerequisites!AU$1,"")))</f>
        <v/>
      </c>
      <c r="AV112" s="219" t="str">
        <f>IF(MASTERprerequisitesMATRIX!AQ109=1,DYNAMICprerequisites!AV$3,IF(MASTERprerequisitesMATRIX!AQ109=2,DYNAMICprerequisites!AV$2,IF(MASTERprerequisitesMATRIX!AQ109=3,DYNAMICprerequisites!AV$1,"")))</f>
        <v/>
      </c>
      <c r="AW112" s="219" t="str">
        <f>IF(MASTERprerequisitesMATRIX!AR109=1,DYNAMICprerequisites!AW$3,IF(MASTERprerequisitesMATRIX!AR109=2,DYNAMICprerequisites!AW$2,IF(MASTERprerequisitesMATRIX!AR109=3,DYNAMICprerequisites!AW$1,"")))</f>
        <v/>
      </c>
      <c r="AX112" s="219" t="str">
        <f>IF(MASTERprerequisitesMATRIX!AS109=1,DYNAMICprerequisites!AX$3,IF(MASTERprerequisitesMATRIX!AS109=2,DYNAMICprerequisites!AX$2,IF(MASTERprerequisitesMATRIX!AS109=3,DYNAMICprerequisites!AX$1,"")))</f>
        <v/>
      </c>
      <c r="AY112" s="219" t="str">
        <f>IF(MASTERprerequisitesMATRIX!AT109=1,DYNAMICprerequisites!AY$3,IF(MASTERprerequisitesMATRIX!AT109=2,DYNAMICprerequisites!AY$2,IF(MASTERprerequisitesMATRIX!AT109=3,DYNAMICprerequisites!AY$1,"")))</f>
        <v/>
      </c>
      <c r="AZ112" s="219" t="str">
        <f>IF(MASTERprerequisitesMATRIX!AU109=1,DYNAMICprerequisites!AZ$3,IF(MASTERprerequisitesMATRIX!AU109=2,DYNAMICprerequisites!AZ$2,IF(MASTERprerequisitesMATRIX!AU109=3,DYNAMICprerequisites!AZ$1,"")))</f>
        <v/>
      </c>
      <c r="BA112" s="219" t="str">
        <f>IF(MASTERprerequisitesMATRIX!AV109=1,DYNAMICprerequisites!BA$3,IF(MASTERprerequisitesMATRIX!AV109=2,DYNAMICprerequisites!BA$2,IF(MASTERprerequisitesMATRIX!AV109=3,DYNAMICprerequisites!BA$1,"")))</f>
        <v/>
      </c>
      <c r="BB112" s="219" t="str">
        <f>IF(MASTERprerequisitesMATRIX!AW109=1,DYNAMICprerequisites!BB$3,IF(MASTERprerequisitesMATRIX!AW109=2,DYNAMICprerequisites!BB$2,IF(MASTERprerequisitesMATRIX!AW109=3,DYNAMICprerequisites!BB$1,"")))</f>
        <v/>
      </c>
      <c r="BC112" s="219" t="str">
        <f>IF(MASTERprerequisitesMATRIX!AX109=1,DYNAMICprerequisites!BC$3,IF(MASTERprerequisitesMATRIX!AX109=2,DYNAMICprerequisites!BC$2,IF(MASTERprerequisitesMATRIX!AX109=3,DYNAMICprerequisites!BC$1,"")))</f>
        <v/>
      </c>
      <c r="BD112" s="219" t="str">
        <f>IF(MASTERprerequisitesMATRIX!AY109=1,DYNAMICprerequisites!BD$3,IF(MASTERprerequisitesMATRIX!AY109=2,DYNAMICprerequisites!BD$2,IF(MASTERprerequisitesMATRIX!AY109=3,DYNAMICprerequisites!BD$1,"")))</f>
        <v/>
      </c>
      <c r="BE112" s="219" t="str">
        <f>IF(MASTERprerequisitesMATRIX!AZ109=1,DYNAMICprerequisites!BE$3,IF(MASTERprerequisitesMATRIX!AZ109=2,DYNAMICprerequisites!BE$2,IF(MASTERprerequisitesMATRIX!AZ109=3,DYNAMICprerequisites!BE$1,"")))</f>
        <v/>
      </c>
      <c r="BF112" s="219" t="str">
        <f>IF(MASTERprerequisitesMATRIX!BA109=1,DYNAMICprerequisites!BF$3,IF(MASTERprerequisitesMATRIX!BA109=2,DYNAMICprerequisites!BF$2,IF(MASTERprerequisitesMATRIX!BA109=3,DYNAMICprerequisites!BF$1,"")))</f>
        <v/>
      </c>
      <c r="BG112" s="219" t="str">
        <f>IF(MASTERprerequisitesMATRIX!BB109=1,DYNAMICprerequisites!BG$3,IF(MASTERprerequisitesMATRIX!BB109=2,DYNAMICprerequisites!BG$2,IF(MASTERprerequisitesMATRIX!BB109=3,DYNAMICprerequisites!BG$1,"")))</f>
        <v/>
      </c>
      <c r="BH112" s="219" t="str">
        <f>IF(MASTERprerequisitesMATRIX!BC109=1,DYNAMICprerequisites!BH$3,IF(MASTERprerequisitesMATRIX!BC109=2,DYNAMICprerequisites!BH$2,IF(MASTERprerequisitesMATRIX!BC109=3,DYNAMICprerequisites!BH$1,"")))</f>
        <v/>
      </c>
      <c r="BI112" s="219" t="str">
        <f>IF(MASTERprerequisitesMATRIX!BD109=1,DYNAMICprerequisites!BI$3,IF(MASTERprerequisitesMATRIX!BD109=2,DYNAMICprerequisites!BI$2,IF(MASTERprerequisitesMATRIX!BD109=3,DYNAMICprerequisites!BI$1,"")))</f>
        <v/>
      </c>
      <c r="BJ112" s="219" t="str">
        <f>IF(MASTERprerequisitesMATRIX!BE109=1,DYNAMICprerequisites!BJ$3,IF(MASTERprerequisitesMATRIX!BE109=2,DYNAMICprerequisites!BJ$2,IF(MASTERprerequisitesMATRIX!BE109=3,DYNAMICprerequisites!BJ$1,"")))</f>
        <v/>
      </c>
      <c r="BK112" s="219" t="str">
        <f>IF(MASTERprerequisitesMATRIX!BF109=1,DYNAMICprerequisites!BK$3,IF(MASTERprerequisitesMATRIX!BF109=2,DYNAMICprerequisites!BK$2,IF(MASTERprerequisitesMATRIX!BF109=3,DYNAMICprerequisites!BK$1,"")))</f>
        <v/>
      </c>
      <c r="BL112" s="219" t="str">
        <f>IF(MASTERprerequisitesMATRIX!BG109=1,DYNAMICprerequisites!BL$3,IF(MASTERprerequisitesMATRIX!BG109=2,DYNAMICprerequisites!BL$2,IF(MASTERprerequisitesMATRIX!BG109=3,DYNAMICprerequisites!BL$1,"")))</f>
        <v/>
      </c>
      <c r="BM112" s="219" t="str">
        <f>IF(MASTERprerequisitesMATRIX!BH109=1,DYNAMICprerequisites!BM$3,IF(MASTERprerequisitesMATRIX!BH109=2,DYNAMICprerequisites!BM$2,IF(MASTERprerequisitesMATRIX!BH109=3,DYNAMICprerequisites!BM$1,"")))</f>
        <v/>
      </c>
      <c r="BN112" s="219" t="str">
        <f>IF(MASTERprerequisitesMATRIX!BI109=1,DYNAMICprerequisites!BN$3,IF(MASTERprerequisitesMATRIX!BI109=2,DYNAMICprerequisites!BN$2,IF(MASTERprerequisitesMATRIX!BI109=3,DYNAMICprerequisites!BN$1,"")))</f>
        <v/>
      </c>
      <c r="BO112" s="219" t="str">
        <f>IF(MASTERprerequisitesMATRIX!BJ109=1,DYNAMICprerequisites!BO$3,IF(MASTERprerequisitesMATRIX!BJ109=2,DYNAMICprerequisites!BO$2,IF(MASTERprerequisitesMATRIX!BJ109=3,DYNAMICprerequisites!BO$1,"")))</f>
        <v/>
      </c>
      <c r="BP112" s="219" t="str">
        <f>IF(MASTERprerequisitesMATRIX!BK109=1,DYNAMICprerequisites!BP$3,IF(MASTERprerequisitesMATRIX!BK109=2,DYNAMICprerequisites!BP$2,IF(MASTERprerequisitesMATRIX!BK109=3,DYNAMICprerequisites!BP$1,"")))</f>
        <v/>
      </c>
      <c r="BQ112" s="219" t="str">
        <f>IF(MASTERprerequisitesMATRIX!BL109=1,DYNAMICprerequisites!BQ$3,IF(MASTERprerequisitesMATRIX!BL109=2,DYNAMICprerequisites!BQ$2,IF(MASTERprerequisitesMATRIX!BL109=3,DYNAMICprerequisites!BQ$1,"")))</f>
        <v/>
      </c>
      <c r="BR112" s="219" t="str">
        <f>IF(MASTERprerequisitesMATRIX!BM109=1,DYNAMICprerequisites!BR$3,IF(MASTERprerequisitesMATRIX!BM109=2,DYNAMICprerequisites!BR$2,IF(MASTERprerequisitesMATRIX!BM109=3,DYNAMICprerequisites!BR$1,"")))</f>
        <v/>
      </c>
      <c r="BS112" s="219" t="str">
        <f>IF(MASTERprerequisitesMATRIX!BN109=1,DYNAMICprerequisites!BS$3,IF(MASTERprerequisitesMATRIX!BN109=2,DYNAMICprerequisites!BS$2,IF(MASTERprerequisitesMATRIX!BN109=3,DYNAMICprerequisites!BS$1,"")))</f>
        <v/>
      </c>
      <c r="BT112" s="219" t="str">
        <f>IF(MASTERprerequisitesMATRIX!BO109=1,DYNAMICprerequisites!BT$3,IF(MASTERprerequisitesMATRIX!BO109=2,DYNAMICprerequisites!BT$2,IF(MASTERprerequisitesMATRIX!BO109=3,DYNAMICprerequisites!BT$1,"")))</f>
        <v/>
      </c>
      <c r="BU112" s="219" t="str">
        <f>IF(MASTERprerequisitesMATRIX!BP109=1,DYNAMICprerequisites!BU$3,IF(MASTERprerequisitesMATRIX!BP109=2,DYNAMICprerequisites!BU$2,IF(MASTERprerequisitesMATRIX!BP109=3,DYNAMICprerequisites!BU$1,"")))</f>
        <v/>
      </c>
      <c r="BV112" s="219" t="str">
        <f>IF(MASTERprerequisitesMATRIX!BQ109=1,DYNAMICprerequisites!BV$3,IF(MASTERprerequisitesMATRIX!BQ109=2,DYNAMICprerequisites!BV$2,IF(MASTERprerequisitesMATRIX!BQ109=3,DYNAMICprerequisites!BV$1,"")))</f>
        <v/>
      </c>
      <c r="BW112" s="219" t="str">
        <f>IF(MASTERprerequisitesMATRIX!BR109=1,DYNAMICprerequisites!BW$3,IF(MASTERprerequisitesMATRIX!BR109=2,DYNAMICprerequisites!BW$2,IF(MASTERprerequisitesMATRIX!BR109=3,DYNAMICprerequisites!BW$1,"")))</f>
        <v/>
      </c>
      <c r="BX112" s="219" t="str">
        <f>IF(MASTERprerequisitesMATRIX!BS109=1,DYNAMICprerequisites!BX$3,IF(MASTERprerequisitesMATRIX!BS109=2,DYNAMICprerequisites!BX$2,IF(MASTERprerequisitesMATRIX!BS109=3,DYNAMICprerequisites!BX$1,"")))</f>
        <v/>
      </c>
      <c r="BY112" s="219" t="str">
        <f>IF(MASTERprerequisitesMATRIX!BT109=1,DYNAMICprerequisites!BY$3,IF(MASTERprerequisitesMATRIX!BT109=2,DYNAMICprerequisites!BY$2,IF(MASTERprerequisitesMATRIX!BT109=3,DYNAMICprerequisites!BY$1,"")))</f>
        <v/>
      </c>
      <c r="BZ112" s="219" t="str">
        <f>IF(MASTERprerequisitesMATRIX!BU109=1,DYNAMICprerequisites!BZ$3,IF(MASTERprerequisitesMATRIX!BU109=2,DYNAMICprerequisites!BZ$2,IF(MASTERprerequisitesMATRIX!BU109=3,DYNAMICprerequisites!BZ$1,"")))</f>
        <v/>
      </c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  <c r="EM112" s="219"/>
      <c r="EN112" s="219"/>
      <c r="EO112" s="219"/>
      <c r="EP112" s="219"/>
      <c r="EQ112" s="219"/>
      <c r="ER112" s="219"/>
      <c r="ES112" s="219"/>
      <c r="ET112" s="219"/>
      <c r="EU112" s="219"/>
      <c r="EV112" s="219"/>
      <c r="EW112" s="219"/>
      <c r="EX112" s="219"/>
      <c r="EY112" s="219"/>
      <c r="EZ112" s="219"/>
      <c r="FA112" s="219"/>
      <c r="FB112" s="219"/>
      <c r="FC112" s="219"/>
      <c r="FD112" s="219"/>
      <c r="FE112" s="219"/>
      <c r="FF112" s="219"/>
      <c r="FG112" s="219"/>
      <c r="FH112" s="219"/>
      <c r="FI112" s="219"/>
      <c r="FJ112" s="219"/>
      <c r="FK112" s="219"/>
      <c r="FL112" s="219"/>
      <c r="FM112" s="219"/>
      <c r="FN112" s="219"/>
      <c r="FO112" s="219"/>
      <c r="FP112" s="219"/>
      <c r="FQ112" s="219"/>
      <c r="FR112" s="219"/>
      <c r="FS112" s="219"/>
      <c r="FT112" s="219"/>
      <c r="FU112" s="219"/>
      <c r="FV112" s="219"/>
      <c r="FW112" s="219"/>
      <c r="FX112" s="219"/>
      <c r="FY112" s="219"/>
      <c r="FZ112" s="219"/>
      <c r="GA112" s="219"/>
      <c r="GB112" s="219"/>
      <c r="GC112" s="219"/>
      <c r="GD112" s="219"/>
      <c r="GE112" s="219"/>
      <c r="GF112" s="219"/>
      <c r="GG112" s="219"/>
      <c r="GH112" s="219"/>
      <c r="GI112" s="219"/>
      <c r="GJ112" s="219"/>
      <c r="GK112" s="219"/>
      <c r="GL112" s="219"/>
      <c r="GM112" s="219"/>
      <c r="GN112" s="219"/>
      <c r="GO112" s="219"/>
      <c r="GP112" s="219"/>
      <c r="GQ112" s="219"/>
      <c r="GR112" s="219"/>
      <c r="GS112" s="219"/>
      <c r="GT112" s="219"/>
      <c r="GU112" s="219"/>
      <c r="GV112" s="219"/>
      <c r="GW112" s="219"/>
      <c r="GX112" s="219"/>
      <c r="GY112" s="219"/>
      <c r="GZ112" s="219"/>
      <c r="HA112" s="219"/>
      <c r="HB112" s="219"/>
      <c r="HC112" s="219"/>
      <c r="HD112" s="219"/>
      <c r="HE112" s="219"/>
      <c r="HF112" s="219"/>
      <c r="HG112" s="219"/>
      <c r="HH112" s="219"/>
      <c r="HI112" s="219"/>
      <c r="HJ112" s="219"/>
      <c r="HK112" s="219"/>
      <c r="HL112" s="219"/>
      <c r="HM112" s="219"/>
      <c r="HN112" s="219"/>
      <c r="HO112" s="219"/>
      <c r="HP112" s="219"/>
      <c r="HQ112" s="219"/>
      <c r="HR112" s="219"/>
      <c r="HS112" s="219"/>
      <c r="HT112" s="219"/>
      <c r="HU112" s="219"/>
      <c r="HV112" s="219"/>
      <c r="HW112" s="219"/>
      <c r="HX112" s="219"/>
      <c r="HY112" s="219"/>
      <c r="HZ112" s="219"/>
      <c r="IA112" s="219"/>
      <c r="IB112" s="219"/>
      <c r="IC112" s="219"/>
      <c r="ID112" s="219"/>
      <c r="IE112" s="219"/>
      <c r="IF112" s="219"/>
      <c r="IG112" s="219"/>
      <c r="IH112" s="219"/>
      <c r="II112" s="219"/>
      <c r="IJ112" s="219"/>
      <c r="IK112" s="219"/>
      <c r="IL112" s="219"/>
      <c r="IM112" s="219"/>
      <c r="IN112" s="219"/>
      <c r="IO112" s="219"/>
      <c r="IP112" s="219"/>
      <c r="IQ112" s="219"/>
      <c r="IR112" s="219"/>
      <c r="IS112" s="219"/>
      <c r="IT112" s="219"/>
      <c r="IU112" s="219"/>
      <c r="IV112" s="219"/>
      <c r="IW112" s="219"/>
      <c r="IX112" s="219"/>
      <c r="IY112" s="219"/>
      <c r="IZ112" s="219"/>
      <c r="JA112" s="219"/>
      <c r="JB112" s="219"/>
      <c r="JC112" s="219"/>
      <c r="JD112" s="219"/>
      <c r="JE112" s="219"/>
      <c r="JF112" s="219"/>
      <c r="JG112" s="219"/>
      <c r="JH112" s="219"/>
      <c r="JI112" s="219"/>
      <c r="JJ112" s="219"/>
      <c r="JK112" s="219"/>
      <c r="JL112" s="219"/>
      <c r="JM112" s="219"/>
      <c r="JN112" s="219"/>
      <c r="JO112" s="219"/>
      <c r="JP112" s="219"/>
      <c r="JQ112" s="219"/>
      <c r="JR112" s="219"/>
      <c r="JS112" s="219"/>
      <c r="JT112" s="219"/>
      <c r="JU112" s="219"/>
      <c r="JV112" s="219"/>
      <c r="JW112" s="219"/>
      <c r="JX112" s="219"/>
      <c r="JY112" s="219"/>
      <c r="JZ112" s="219"/>
      <c r="KA112" s="219"/>
      <c r="KB112" s="219"/>
      <c r="KC112" s="219"/>
      <c r="KD112" s="219"/>
      <c r="KE112" s="219"/>
      <c r="KF112" s="219"/>
      <c r="KG112" s="219"/>
      <c r="KH112" s="219"/>
      <c r="KI112" s="219"/>
      <c r="KJ112" s="219"/>
      <c r="KK112" s="219"/>
      <c r="KL112" s="219"/>
      <c r="KM112" s="219"/>
      <c r="KN112" s="219"/>
      <c r="KO112" s="219"/>
      <c r="KP112" s="219"/>
      <c r="KQ112" s="219"/>
      <c r="KR112" s="219"/>
      <c r="KS112" s="219"/>
      <c r="KT112" s="219"/>
      <c r="KU112" s="219"/>
      <c r="KV112" s="219"/>
      <c r="KW112" s="219"/>
      <c r="KX112" s="219"/>
      <c r="KY112" s="219"/>
      <c r="KZ112" s="219"/>
      <c r="LA112" s="219"/>
      <c r="LB112" s="219"/>
      <c r="LC112" s="219"/>
      <c r="LD112" s="219"/>
      <c r="LE112" s="219"/>
    </row>
    <row r="113" spans="1:317" x14ac:dyDescent="0.25">
      <c r="A113" s="214" t="str">
        <f t="shared" si="13"/>
        <v>SOC 101</v>
      </c>
      <c r="B113" s="214" t="str">
        <f t="shared" si="14"/>
        <v>FA, SP</v>
      </c>
      <c r="C113" s="214" t="str">
        <f t="shared" si="15"/>
        <v>Introduction to Sociology</v>
      </c>
      <c r="D113" s="214" t="str">
        <f t="shared" si="16"/>
        <v>None</v>
      </c>
      <c r="E113" s="214" t="str">
        <f t="shared" si="17"/>
        <v/>
      </c>
      <c r="F113" s="211" t="str">
        <f>MASTERprerequisitesMATRIX!A110</f>
        <v>SOC 101</v>
      </c>
      <c r="G113" s="211" t="str">
        <f>MASTERprerequisitesMATRIX!B110</f>
        <v>FA, SP</v>
      </c>
      <c r="H113" s="211" t="str">
        <f>MASTERprerequisitesMATRIX!C110</f>
        <v>Introduction to Sociology</v>
      </c>
      <c r="I113" s="211" t="str">
        <f>MASTERprerequisitesMATRIX!D110</f>
        <v>None</v>
      </c>
      <c r="J113" s="218" t="str">
        <f>IF(MASTERprerequisitesMATRIX!E110=1,DYNAMICprerequisites!J$3,IF(MASTERprerequisitesMATRIX!E110=2,DYNAMICprerequisites!J$2,IF(MASTERprerequisitesMATRIX!E110=3,DYNAMICprerequisites!J$1,"")))</f>
        <v/>
      </c>
      <c r="K113" s="219" t="str">
        <f>IF(MASTERprerequisitesMATRIX!F110=1,DYNAMICprerequisites!K$3,IF(MASTERprerequisitesMATRIX!F110=2,DYNAMICprerequisites!K$2,IF(MASTERprerequisitesMATRIX!F110=3,DYNAMICprerequisites!K$1,"")))</f>
        <v/>
      </c>
      <c r="L113" s="219" t="str">
        <f>IF(MASTERprerequisitesMATRIX!G110=1,DYNAMICprerequisites!L$3,IF(MASTERprerequisitesMATRIX!G110=2,DYNAMICprerequisites!L$2,IF(MASTERprerequisitesMATRIX!G110=3,DYNAMICprerequisites!L$1,"")))</f>
        <v/>
      </c>
      <c r="M113" s="219" t="str">
        <f>IF(MASTERprerequisitesMATRIX!H110=1,DYNAMICprerequisites!M$3,IF(MASTERprerequisitesMATRIX!H110=2,DYNAMICprerequisites!M$2,IF(MASTERprerequisitesMATRIX!H110=3,DYNAMICprerequisites!M$1,"")))</f>
        <v/>
      </c>
      <c r="N113" s="219" t="str">
        <f>IF(MASTERprerequisitesMATRIX!I110=1,DYNAMICprerequisites!N$3,IF(MASTERprerequisitesMATRIX!I110=2,DYNAMICprerequisites!N$2,IF(MASTERprerequisitesMATRIX!I110=3,DYNAMICprerequisites!N$1,"")))</f>
        <v/>
      </c>
      <c r="O113" s="219" t="str">
        <f>IF(MASTERprerequisitesMATRIX!J110=1,DYNAMICprerequisites!O$3,IF(MASTERprerequisitesMATRIX!J110=2,DYNAMICprerequisites!O$2,IF(MASTERprerequisitesMATRIX!J110=3,DYNAMICprerequisites!O$1,"")))</f>
        <v/>
      </c>
      <c r="P113" s="219" t="str">
        <f>IF(MASTERprerequisitesMATRIX!K110=1,DYNAMICprerequisites!P$3,IF(MASTERprerequisitesMATRIX!K110=2,DYNAMICprerequisites!P$2,IF(MASTERprerequisitesMATRIX!K110=3,DYNAMICprerequisites!P$1,"")))</f>
        <v/>
      </c>
      <c r="Q113" s="219" t="str">
        <f>IF(MASTERprerequisitesMATRIX!L110=1,DYNAMICprerequisites!Q$3,IF(MASTERprerequisitesMATRIX!L110=2,DYNAMICprerequisites!Q$2,IF(MASTERprerequisitesMATRIX!L110=3,DYNAMICprerequisites!Q$1,"")))</f>
        <v/>
      </c>
      <c r="R113" s="219" t="str">
        <f>IF(MASTERprerequisitesMATRIX!M110=1,DYNAMICprerequisites!R$3,IF(MASTERprerequisitesMATRIX!M110=2,DYNAMICprerequisites!R$2,IF(MASTERprerequisitesMATRIX!M110=3,DYNAMICprerequisites!R$1,"")))</f>
        <v/>
      </c>
      <c r="S113" s="219" t="str">
        <f>IF(MASTERprerequisitesMATRIX!N110=1,DYNAMICprerequisites!S$3,IF(MASTERprerequisitesMATRIX!N110=2,DYNAMICprerequisites!S$2,IF(MASTERprerequisitesMATRIX!N110=3,DYNAMICprerequisites!S$1,"")))</f>
        <v/>
      </c>
      <c r="T113" s="219" t="str">
        <f>IF(MASTERprerequisitesMATRIX!O110=1,DYNAMICprerequisites!T$3,IF(MASTERprerequisitesMATRIX!O110=2,DYNAMICprerequisites!T$2,IF(MASTERprerequisitesMATRIX!O110=3,DYNAMICprerequisites!T$1,"")))</f>
        <v/>
      </c>
      <c r="U113" s="219" t="str">
        <f>IF(MASTERprerequisitesMATRIX!P110=1,DYNAMICprerequisites!U$3,IF(MASTERprerequisitesMATRIX!P110=2,DYNAMICprerequisites!U$2,IF(MASTERprerequisitesMATRIX!P110=3,DYNAMICprerequisites!U$1,"")))</f>
        <v/>
      </c>
      <c r="V113" s="219" t="str">
        <f>IF(MASTERprerequisitesMATRIX!Q110=1,DYNAMICprerequisites!V$3,IF(MASTERprerequisitesMATRIX!Q110=2,DYNAMICprerequisites!V$2,IF(MASTERprerequisitesMATRIX!Q110=3,DYNAMICprerequisites!V$1,"")))</f>
        <v/>
      </c>
      <c r="W113" s="219" t="str">
        <f>IF(MASTERprerequisitesMATRIX!R110=1,DYNAMICprerequisites!W$3,IF(MASTERprerequisitesMATRIX!R110=2,DYNAMICprerequisites!W$2,IF(MASTERprerequisitesMATRIX!R110=3,DYNAMICprerequisites!W$1,"")))</f>
        <v/>
      </c>
      <c r="X113" s="219" t="str">
        <f>IF(MASTERprerequisitesMATRIX!S110=1,DYNAMICprerequisites!X$3,IF(MASTERprerequisitesMATRIX!S110=2,DYNAMICprerequisites!X$2,IF(MASTERprerequisitesMATRIX!S110=3,DYNAMICprerequisites!X$1,"")))</f>
        <v/>
      </c>
      <c r="Y113" s="219" t="str">
        <f>IF(MASTERprerequisitesMATRIX!T110=1,DYNAMICprerequisites!Y$3,IF(MASTERprerequisitesMATRIX!T110=2,DYNAMICprerequisites!Y$2,IF(MASTERprerequisitesMATRIX!T110=3,DYNAMICprerequisites!Y$1,"")))</f>
        <v/>
      </c>
      <c r="Z113" s="219" t="str">
        <f>IF(MASTERprerequisitesMATRIX!U110=1,DYNAMICprerequisites!Z$3,IF(MASTERprerequisitesMATRIX!U110=2,DYNAMICprerequisites!Z$2,IF(MASTERprerequisitesMATRIX!U110=3,DYNAMICprerequisites!Z$1,"")))</f>
        <v/>
      </c>
      <c r="AA113" s="219" t="str">
        <f>IF(MASTERprerequisitesMATRIX!V110=1,DYNAMICprerequisites!AA$3,IF(MASTERprerequisitesMATRIX!V110=2,DYNAMICprerequisites!AA$2,IF(MASTERprerequisitesMATRIX!V110=3,DYNAMICprerequisites!AA$1,"")))</f>
        <v/>
      </c>
      <c r="AB113" s="219" t="str">
        <f>IF(MASTERprerequisitesMATRIX!W110=1,DYNAMICprerequisites!AB$3,IF(MASTERprerequisitesMATRIX!W110=2,DYNAMICprerequisites!AB$2,IF(MASTERprerequisitesMATRIX!W110=3,DYNAMICprerequisites!AB$1,"")))</f>
        <v/>
      </c>
      <c r="AC113" s="219" t="str">
        <f>IF(MASTERprerequisitesMATRIX!X110=1,DYNAMICprerequisites!AC$3,IF(MASTERprerequisitesMATRIX!X110=2,DYNAMICprerequisites!AC$2,IF(MASTERprerequisitesMATRIX!X110=3,DYNAMICprerequisites!AC$1,"")))</f>
        <v/>
      </c>
      <c r="AD113" s="219" t="str">
        <f>IF(MASTERprerequisitesMATRIX!Y110=1,DYNAMICprerequisites!AD$3,IF(MASTERprerequisitesMATRIX!Y110=2,DYNAMICprerequisites!AD$2,IF(MASTERprerequisitesMATRIX!Y110=3,DYNAMICprerequisites!AD$1,"")))</f>
        <v/>
      </c>
      <c r="AE113" s="219" t="str">
        <f>IF(MASTERprerequisitesMATRIX!Z110=1,DYNAMICprerequisites!AE$3,IF(MASTERprerequisitesMATRIX!Z110=2,DYNAMICprerequisites!AE$2,IF(MASTERprerequisitesMATRIX!Z110=3,DYNAMICprerequisites!AE$1,"")))</f>
        <v/>
      </c>
      <c r="AF113" s="219" t="str">
        <f>IF(MASTERprerequisitesMATRIX!AA110=1,DYNAMICprerequisites!AF$3,IF(MASTERprerequisitesMATRIX!AA110=2,DYNAMICprerequisites!AF$2,IF(MASTERprerequisitesMATRIX!AA110=3,DYNAMICprerequisites!AF$1,"")))</f>
        <v/>
      </c>
      <c r="AG113" s="219" t="str">
        <f>IF(MASTERprerequisitesMATRIX!AB110=1,DYNAMICprerequisites!AG$3,IF(MASTERprerequisitesMATRIX!AB110=2,DYNAMICprerequisites!AG$2,IF(MASTERprerequisitesMATRIX!AB110=3,DYNAMICprerequisites!AG$1,"")))</f>
        <v/>
      </c>
      <c r="AH113" s="219" t="str">
        <f>IF(MASTERprerequisitesMATRIX!AC110=1,DYNAMICprerequisites!AH$3,IF(MASTERprerequisitesMATRIX!AC110=2,DYNAMICprerequisites!AH$2,IF(MASTERprerequisitesMATRIX!AC110=3,DYNAMICprerequisites!AH$1,"")))</f>
        <v/>
      </c>
      <c r="AI113" s="219" t="str">
        <f>IF(MASTERprerequisitesMATRIX!AD110=1,DYNAMICprerequisites!AI$3,IF(MASTERprerequisitesMATRIX!AD110=2,DYNAMICprerequisites!AI$2,IF(MASTERprerequisitesMATRIX!AD110=3,DYNAMICprerequisites!AI$1,"")))</f>
        <v/>
      </c>
      <c r="AJ113" s="219" t="str">
        <f>IF(MASTERprerequisitesMATRIX!AE110=1,DYNAMICprerequisites!AJ$3,IF(MASTERprerequisitesMATRIX!AE110=2,DYNAMICprerequisites!AJ$2,IF(MASTERprerequisitesMATRIX!AE110=3,DYNAMICprerequisites!AJ$1,"")))</f>
        <v/>
      </c>
      <c r="AK113" s="219" t="str">
        <f>IF(MASTERprerequisitesMATRIX!AF110=1,DYNAMICprerequisites!AK$3,IF(MASTERprerequisitesMATRIX!AF110=2,DYNAMICprerequisites!AK$2,IF(MASTERprerequisitesMATRIX!AF110=3,DYNAMICprerequisites!AK$1,"")))</f>
        <v/>
      </c>
      <c r="AL113" s="219" t="str">
        <f>IF(MASTERprerequisitesMATRIX!AG110=1,DYNAMICprerequisites!AL$3,IF(MASTERprerequisitesMATRIX!AG110=2,DYNAMICprerequisites!AL$2,IF(MASTERprerequisitesMATRIX!AG110=3,DYNAMICprerequisites!AL$1,"")))</f>
        <v/>
      </c>
      <c r="AM113" s="219" t="str">
        <f>IF(MASTERprerequisitesMATRIX!AH110=1,DYNAMICprerequisites!AM$3,IF(MASTERprerequisitesMATRIX!AH110=2,DYNAMICprerequisites!AM$2,IF(MASTERprerequisitesMATRIX!AH110=3,DYNAMICprerequisites!AM$1,"")))</f>
        <v/>
      </c>
      <c r="AN113" s="219" t="str">
        <f>IF(MASTERprerequisitesMATRIX!AI110=1,DYNAMICprerequisites!AN$3,IF(MASTERprerequisitesMATRIX!AI110=2,DYNAMICprerequisites!AN$2,IF(MASTERprerequisitesMATRIX!AI110=3,DYNAMICprerequisites!AN$1,"")))</f>
        <v/>
      </c>
      <c r="AO113" s="219" t="str">
        <f>IF(MASTERprerequisitesMATRIX!AJ110=1,DYNAMICprerequisites!AO$3,IF(MASTERprerequisitesMATRIX!AJ110=2,DYNAMICprerequisites!AO$2,IF(MASTERprerequisitesMATRIX!AJ110=3,DYNAMICprerequisites!AO$1,"")))</f>
        <v/>
      </c>
      <c r="AP113" s="219" t="str">
        <f>IF(MASTERprerequisitesMATRIX!AK110=1,DYNAMICprerequisites!AP$3,IF(MASTERprerequisitesMATRIX!AK110=2,DYNAMICprerequisites!AP$2,IF(MASTERprerequisitesMATRIX!AK110=3,DYNAMICprerequisites!AP$1,"")))</f>
        <v/>
      </c>
      <c r="AQ113" s="219" t="str">
        <f>IF(MASTERprerequisitesMATRIX!AL110=1,DYNAMICprerequisites!AQ$3,IF(MASTERprerequisitesMATRIX!AL110=2,DYNAMICprerequisites!AQ$2,IF(MASTERprerequisitesMATRIX!AL110=3,DYNAMICprerequisites!AQ$1,"")))</f>
        <v/>
      </c>
      <c r="AR113" s="219" t="str">
        <f>IF(MASTERprerequisitesMATRIX!AM110=1,DYNAMICprerequisites!AR$3,IF(MASTERprerequisitesMATRIX!AM110=2,DYNAMICprerequisites!AR$2,IF(MASTERprerequisitesMATRIX!AM110=3,DYNAMICprerequisites!AR$1,"")))</f>
        <v/>
      </c>
      <c r="AS113" s="219" t="str">
        <f>IF(MASTERprerequisitesMATRIX!AN110=1,DYNAMICprerequisites!AS$3,IF(MASTERprerequisitesMATRIX!AN110=2,DYNAMICprerequisites!AS$2,IF(MASTERprerequisitesMATRIX!AN110=3,DYNAMICprerequisites!AS$1,"")))</f>
        <v/>
      </c>
      <c r="AT113" s="219" t="str">
        <f>IF(MASTERprerequisitesMATRIX!AO110=1,DYNAMICprerequisites!AT$3,IF(MASTERprerequisitesMATRIX!AO110=2,DYNAMICprerequisites!AT$2,IF(MASTERprerequisitesMATRIX!AO110=3,DYNAMICprerequisites!AT$1,"")))</f>
        <v/>
      </c>
      <c r="AU113" s="219" t="str">
        <f>IF(MASTERprerequisitesMATRIX!AP110=1,DYNAMICprerequisites!AU$3,IF(MASTERprerequisitesMATRIX!AP110=2,DYNAMICprerequisites!AU$2,IF(MASTERprerequisitesMATRIX!AP110=3,DYNAMICprerequisites!AU$1,"")))</f>
        <v/>
      </c>
      <c r="AV113" s="219" t="str">
        <f>IF(MASTERprerequisitesMATRIX!AQ110=1,DYNAMICprerequisites!AV$3,IF(MASTERprerequisitesMATRIX!AQ110=2,DYNAMICprerequisites!AV$2,IF(MASTERprerequisitesMATRIX!AQ110=3,DYNAMICprerequisites!AV$1,"")))</f>
        <v/>
      </c>
      <c r="AW113" s="219" t="str">
        <f>IF(MASTERprerequisitesMATRIX!AR110=1,DYNAMICprerequisites!AW$3,IF(MASTERprerequisitesMATRIX!AR110=2,DYNAMICprerequisites!AW$2,IF(MASTERprerequisitesMATRIX!AR110=3,DYNAMICprerequisites!AW$1,"")))</f>
        <v/>
      </c>
      <c r="AX113" s="219" t="str">
        <f>IF(MASTERprerequisitesMATRIX!AS110=1,DYNAMICprerequisites!AX$3,IF(MASTERprerequisitesMATRIX!AS110=2,DYNAMICprerequisites!AX$2,IF(MASTERprerequisitesMATRIX!AS110=3,DYNAMICprerequisites!AX$1,"")))</f>
        <v/>
      </c>
      <c r="AY113" s="219" t="str">
        <f>IF(MASTERprerequisitesMATRIX!AT110=1,DYNAMICprerequisites!AY$3,IF(MASTERprerequisitesMATRIX!AT110=2,DYNAMICprerequisites!AY$2,IF(MASTERprerequisitesMATRIX!AT110=3,DYNAMICprerequisites!AY$1,"")))</f>
        <v/>
      </c>
      <c r="AZ113" s="219" t="str">
        <f>IF(MASTERprerequisitesMATRIX!AU110=1,DYNAMICprerequisites!AZ$3,IF(MASTERprerequisitesMATRIX!AU110=2,DYNAMICprerequisites!AZ$2,IF(MASTERprerequisitesMATRIX!AU110=3,DYNAMICprerequisites!AZ$1,"")))</f>
        <v/>
      </c>
      <c r="BA113" s="219" t="str">
        <f>IF(MASTERprerequisitesMATRIX!AV110=1,DYNAMICprerequisites!BA$3,IF(MASTERprerequisitesMATRIX!AV110=2,DYNAMICprerequisites!BA$2,IF(MASTERprerequisitesMATRIX!AV110=3,DYNAMICprerequisites!BA$1,"")))</f>
        <v/>
      </c>
      <c r="BB113" s="219" t="str">
        <f>IF(MASTERprerequisitesMATRIX!AW110=1,DYNAMICprerequisites!BB$3,IF(MASTERprerequisitesMATRIX!AW110=2,DYNAMICprerequisites!BB$2,IF(MASTERprerequisitesMATRIX!AW110=3,DYNAMICprerequisites!BB$1,"")))</f>
        <v/>
      </c>
      <c r="BC113" s="219" t="str">
        <f>IF(MASTERprerequisitesMATRIX!AX110=1,DYNAMICprerequisites!BC$3,IF(MASTERprerequisitesMATRIX!AX110=2,DYNAMICprerequisites!BC$2,IF(MASTERprerequisitesMATRIX!AX110=3,DYNAMICprerequisites!BC$1,"")))</f>
        <v/>
      </c>
      <c r="BD113" s="219" t="str">
        <f>IF(MASTERprerequisitesMATRIX!AY110=1,DYNAMICprerequisites!BD$3,IF(MASTERprerequisitesMATRIX!AY110=2,DYNAMICprerequisites!BD$2,IF(MASTERprerequisitesMATRIX!AY110=3,DYNAMICprerequisites!BD$1,"")))</f>
        <v/>
      </c>
      <c r="BE113" s="219" t="str">
        <f>IF(MASTERprerequisitesMATRIX!AZ110=1,DYNAMICprerequisites!BE$3,IF(MASTERprerequisitesMATRIX!AZ110=2,DYNAMICprerequisites!BE$2,IF(MASTERprerequisitesMATRIX!AZ110=3,DYNAMICprerequisites!BE$1,"")))</f>
        <v/>
      </c>
      <c r="BF113" s="219" t="str">
        <f>IF(MASTERprerequisitesMATRIX!BA110=1,DYNAMICprerequisites!BF$3,IF(MASTERprerequisitesMATRIX!BA110=2,DYNAMICprerequisites!BF$2,IF(MASTERprerequisitesMATRIX!BA110=3,DYNAMICprerequisites!BF$1,"")))</f>
        <v/>
      </c>
      <c r="BG113" s="219" t="str">
        <f>IF(MASTERprerequisitesMATRIX!BB110=1,DYNAMICprerequisites!BG$3,IF(MASTERprerequisitesMATRIX!BB110=2,DYNAMICprerequisites!BG$2,IF(MASTERprerequisitesMATRIX!BB110=3,DYNAMICprerequisites!BG$1,"")))</f>
        <v/>
      </c>
      <c r="BH113" s="219" t="str">
        <f>IF(MASTERprerequisitesMATRIX!BC110=1,DYNAMICprerequisites!BH$3,IF(MASTERprerequisitesMATRIX!BC110=2,DYNAMICprerequisites!BH$2,IF(MASTERprerequisitesMATRIX!BC110=3,DYNAMICprerequisites!BH$1,"")))</f>
        <v/>
      </c>
      <c r="BI113" s="219" t="str">
        <f>IF(MASTERprerequisitesMATRIX!BD110=1,DYNAMICprerequisites!BI$3,IF(MASTERprerequisitesMATRIX!BD110=2,DYNAMICprerequisites!BI$2,IF(MASTERprerequisitesMATRIX!BD110=3,DYNAMICprerequisites!BI$1,"")))</f>
        <v/>
      </c>
      <c r="BJ113" s="219" t="str">
        <f>IF(MASTERprerequisitesMATRIX!BE110=1,DYNAMICprerequisites!BJ$3,IF(MASTERprerequisitesMATRIX!BE110=2,DYNAMICprerequisites!BJ$2,IF(MASTERprerequisitesMATRIX!BE110=3,DYNAMICprerequisites!BJ$1,"")))</f>
        <v/>
      </c>
      <c r="BK113" s="219" t="str">
        <f>IF(MASTERprerequisitesMATRIX!BF110=1,DYNAMICprerequisites!BK$3,IF(MASTERprerequisitesMATRIX!BF110=2,DYNAMICprerequisites!BK$2,IF(MASTERprerequisitesMATRIX!BF110=3,DYNAMICprerequisites!BK$1,"")))</f>
        <v/>
      </c>
      <c r="BL113" s="219" t="str">
        <f>IF(MASTERprerequisitesMATRIX!BG110=1,DYNAMICprerequisites!BL$3,IF(MASTERprerequisitesMATRIX!BG110=2,DYNAMICprerequisites!BL$2,IF(MASTERprerequisitesMATRIX!BG110=3,DYNAMICprerequisites!BL$1,"")))</f>
        <v/>
      </c>
      <c r="BM113" s="219" t="str">
        <f>IF(MASTERprerequisitesMATRIX!BH110=1,DYNAMICprerequisites!BM$3,IF(MASTERprerequisitesMATRIX!BH110=2,DYNAMICprerequisites!BM$2,IF(MASTERprerequisitesMATRIX!BH110=3,DYNAMICprerequisites!BM$1,"")))</f>
        <v/>
      </c>
      <c r="BN113" s="219" t="str">
        <f>IF(MASTERprerequisitesMATRIX!BI110=1,DYNAMICprerequisites!BN$3,IF(MASTERprerequisitesMATRIX!BI110=2,DYNAMICprerequisites!BN$2,IF(MASTERprerequisitesMATRIX!BI110=3,DYNAMICprerequisites!BN$1,"")))</f>
        <v/>
      </c>
      <c r="BO113" s="219" t="str">
        <f>IF(MASTERprerequisitesMATRIX!BJ110=1,DYNAMICprerequisites!BO$3,IF(MASTERprerequisitesMATRIX!BJ110=2,DYNAMICprerequisites!BO$2,IF(MASTERprerequisitesMATRIX!BJ110=3,DYNAMICprerequisites!BO$1,"")))</f>
        <v/>
      </c>
      <c r="BP113" s="219" t="str">
        <f>IF(MASTERprerequisitesMATRIX!BK110=1,DYNAMICprerequisites!BP$3,IF(MASTERprerequisitesMATRIX!BK110=2,DYNAMICprerequisites!BP$2,IF(MASTERprerequisitesMATRIX!BK110=3,DYNAMICprerequisites!BP$1,"")))</f>
        <v/>
      </c>
      <c r="BQ113" s="219" t="str">
        <f>IF(MASTERprerequisitesMATRIX!BL110=1,DYNAMICprerequisites!BQ$3,IF(MASTERprerequisitesMATRIX!BL110=2,DYNAMICprerequisites!BQ$2,IF(MASTERprerequisitesMATRIX!BL110=3,DYNAMICprerequisites!BQ$1,"")))</f>
        <v/>
      </c>
      <c r="BR113" s="219" t="str">
        <f>IF(MASTERprerequisitesMATRIX!BM110=1,DYNAMICprerequisites!BR$3,IF(MASTERprerequisitesMATRIX!BM110=2,DYNAMICprerequisites!BR$2,IF(MASTERprerequisitesMATRIX!BM110=3,DYNAMICprerequisites!BR$1,"")))</f>
        <v/>
      </c>
      <c r="BS113" s="219" t="str">
        <f>IF(MASTERprerequisitesMATRIX!BN110=1,DYNAMICprerequisites!BS$3,IF(MASTERprerequisitesMATRIX!BN110=2,DYNAMICprerequisites!BS$2,IF(MASTERprerequisitesMATRIX!BN110=3,DYNAMICprerequisites!BS$1,"")))</f>
        <v/>
      </c>
      <c r="BT113" s="219" t="str">
        <f>IF(MASTERprerequisitesMATRIX!BO110=1,DYNAMICprerequisites!BT$3,IF(MASTERprerequisitesMATRIX!BO110=2,DYNAMICprerequisites!BT$2,IF(MASTERprerequisitesMATRIX!BO110=3,DYNAMICprerequisites!BT$1,"")))</f>
        <v/>
      </c>
      <c r="BU113" s="219" t="str">
        <f>IF(MASTERprerequisitesMATRIX!BP110=1,DYNAMICprerequisites!BU$3,IF(MASTERprerequisitesMATRIX!BP110=2,DYNAMICprerequisites!BU$2,IF(MASTERprerequisitesMATRIX!BP110=3,DYNAMICprerequisites!BU$1,"")))</f>
        <v/>
      </c>
      <c r="BV113" s="219" t="str">
        <f>IF(MASTERprerequisitesMATRIX!BQ110=1,DYNAMICprerequisites!BV$3,IF(MASTERprerequisitesMATRIX!BQ110=2,DYNAMICprerequisites!BV$2,IF(MASTERprerequisitesMATRIX!BQ110=3,DYNAMICprerequisites!BV$1,"")))</f>
        <v/>
      </c>
      <c r="BW113" s="219" t="str">
        <f>IF(MASTERprerequisitesMATRIX!BR110=1,DYNAMICprerequisites!BW$3,IF(MASTERprerequisitesMATRIX!BR110=2,DYNAMICprerequisites!BW$2,IF(MASTERprerequisitesMATRIX!BR110=3,DYNAMICprerequisites!BW$1,"")))</f>
        <v/>
      </c>
      <c r="BX113" s="219" t="str">
        <f>IF(MASTERprerequisitesMATRIX!BS110=1,DYNAMICprerequisites!BX$3,IF(MASTERprerequisitesMATRIX!BS110=2,DYNAMICprerequisites!BX$2,IF(MASTERprerequisitesMATRIX!BS110=3,DYNAMICprerequisites!BX$1,"")))</f>
        <v/>
      </c>
      <c r="BY113" s="219" t="str">
        <f>IF(MASTERprerequisitesMATRIX!BT110=1,DYNAMICprerequisites!BY$3,IF(MASTERprerequisitesMATRIX!BT110=2,DYNAMICprerequisites!BY$2,IF(MASTERprerequisitesMATRIX!BT110=3,DYNAMICprerequisites!BY$1,"")))</f>
        <v/>
      </c>
      <c r="BZ113" s="219" t="str">
        <f>IF(MASTERprerequisitesMATRIX!BU110=1,DYNAMICprerequisites!BZ$3,IF(MASTERprerequisitesMATRIX!BU110=2,DYNAMICprerequisites!BZ$2,IF(MASTERprerequisitesMATRIX!BU110=3,DYNAMICprerequisites!BZ$1,"")))</f>
        <v/>
      </c>
      <c r="CA113" s="219"/>
      <c r="CB113" s="219"/>
      <c r="CC113" s="219"/>
      <c r="CD113" s="219"/>
      <c r="CE113" s="219"/>
      <c r="CF113" s="219"/>
      <c r="CG113" s="219"/>
      <c r="CH113" s="219"/>
      <c r="CI113" s="219"/>
      <c r="CJ113" s="219"/>
      <c r="CK113" s="219"/>
      <c r="CL113" s="219"/>
      <c r="CM113" s="219"/>
      <c r="CN113" s="219"/>
      <c r="CO113" s="219"/>
      <c r="CP113" s="219"/>
      <c r="CQ113" s="219"/>
      <c r="CR113" s="219"/>
      <c r="CS113" s="219"/>
      <c r="CT113" s="219"/>
      <c r="CU113" s="219"/>
      <c r="CV113" s="219"/>
      <c r="CW113" s="219"/>
      <c r="CX113" s="219"/>
      <c r="CY113" s="219"/>
      <c r="CZ113" s="219"/>
      <c r="DA113" s="219"/>
      <c r="DB113" s="219"/>
      <c r="DC113" s="219"/>
      <c r="DD113" s="219"/>
      <c r="DE113" s="219"/>
      <c r="DF113" s="219"/>
      <c r="DG113" s="219"/>
      <c r="DH113" s="219"/>
      <c r="DI113" s="219"/>
      <c r="DJ113" s="219"/>
      <c r="DK113" s="219"/>
      <c r="DL113" s="219"/>
      <c r="DM113" s="219"/>
      <c r="DN113" s="219"/>
      <c r="DO113" s="219"/>
      <c r="DP113" s="219"/>
      <c r="DQ113" s="219"/>
      <c r="DR113" s="219"/>
      <c r="DS113" s="219"/>
      <c r="DT113" s="219"/>
      <c r="DU113" s="219"/>
      <c r="DV113" s="219"/>
      <c r="DW113" s="219"/>
      <c r="DX113" s="219"/>
      <c r="DY113" s="219"/>
      <c r="DZ113" s="219"/>
      <c r="EA113" s="219"/>
      <c r="EB113" s="219"/>
      <c r="EC113" s="219"/>
      <c r="ED113" s="219"/>
      <c r="EE113" s="219"/>
      <c r="EF113" s="219"/>
      <c r="EG113" s="219"/>
      <c r="EH113" s="219"/>
      <c r="EI113" s="219"/>
      <c r="EJ113" s="219"/>
      <c r="EK113" s="219"/>
      <c r="EL113" s="219"/>
      <c r="EM113" s="219"/>
      <c r="EN113" s="219"/>
      <c r="EO113" s="219"/>
      <c r="EP113" s="219"/>
      <c r="EQ113" s="219"/>
      <c r="ER113" s="219"/>
      <c r="ES113" s="219"/>
      <c r="ET113" s="219"/>
      <c r="EU113" s="219"/>
      <c r="EV113" s="219"/>
      <c r="EW113" s="219"/>
      <c r="EX113" s="219"/>
      <c r="EY113" s="219"/>
      <c r="EZ113" s="219"/>
      <c r="FA113" s="219"/>
      <c r="FB113" s="219"/>
      <c r="FC113" s="219"/>
      <c r="FD113" s="219"/>
      <c r="FE113" s="219"/>
      <c r="FF113" s="219"/>
      <c r="FG113" s="219"/>
      <c r="FH113" s="219"/>
      <c r="FI113" s="219"/>
      <c r="FJ113" s="219"/>
      <c r="FK113" s="219"/>
      <c r="FL113" s="219"/>
      <c r="FM113" s="219"/>
      <c r="FN113" s="219"/>
      <c r="FO113" s="219"/>
      <c r="FP113" s="219"/>
      <c r="FQ113" s="219"/>
      <c r="FR113" s="219"/>
      <c r="FS113" s="219"/>
      <c r="FT113" s="219"/>
      <c r="FU113" s="219"/>
      <c r="FV113" s="219"/>
      <c r="FW113" s="219"/>
      <c r="FX113" s="219"/>
      <c r="FY113" s="219"/>
      <c r="FZ113" s="219"/>
      <c r="GA113" s="219"/>
      <c r="GB113" s="219"/>
      <c r="GC113" s="219"/>
      <c r="GD113" s="219"/>
      <c r="GE113" s="219"/>
      <c r="GF113" s="219"/>
      <c r="GG113" s="219"/>
      <c r="GH113" s="219"/>
      <c r="GI113" s="219"/>
      <c r="GJ113" s="219"/>
      <c r="GK113" s="219"/>
      <c r="GL113" s="219"/>
      <c r="GM113" s="219"/>
      <c r="GN113" s="219"/>
      <c r="GO113" s="219"/>
      <c r="GP113" s="219"/>
      <c r="GQ113" s="219"/>
      <c r="GR113" s="219"/>
      <c r="GS113" s="219"/>
      <c r="GT113" s="219"/>
      <c r="GU113" s="219"/>
      <c r="GV113" s="219"/>
      <c r="GW113" s="219"/>
      <c r="GX113" s="219"/>
      <c r="GY113" s="219"/>
      <c r="GZ113" s="219"/>
      <c r="HA113" s="219"/>
      <c r="HB113" s="219"/>
      <c r="HC113" s="219"/>
      <c r="HD113" s="219"/>
      <c r="HE113" s="219"/>
      <c r="HF113" s="219"/>
      <c r="HG113" s="219"/>
      <c r="HH113" s="219"/>
      <c r="HI113" s="219"/>
      <c r="HJ113" s="219"/>
      <c r="HK113" s="219"/>
      <c r="HL113" s="219"/>
      <c r="HM113" s="219"/>
      <c r="HN113" s="219"/>
      <c r="HO113" s="219"/>
      <c r="HP113" s="219"/>
      <c r="HQ113" s="219"/>
      <c r="HR113" s="219"/>
      <c r="HS113" s="219"/>
      <c r="HT113" s="219"/>
      <c r="HU113" s="219"/>
      <c r="HV113" s="219"/>
      <c r="HW113" s="219"/>
      <c r="HX113" s="219"/>
      <c r="HY113" s="219"/>
      <c r="HZ113" s="219"/>
      <c r="IA113" s="219"/>
      <c r="IB113" s="219"/>
      <c r="IC113" s="219"/>
      <c r="ID113" s="219"/>
      <c r="IE113" s="219"/>
      <c r="IF113" s="219"/>
      <c r="IG113" s="219"/>
      <c r="IH113" s="219"/>
      <c r="II113" s="219"/>
      <c r="IJ113" s="219"/>
      <c r="IK113" s="219"/>
      <c r="IL113" s="219"/>
      <c r="IM113" s="219"/>
      <c r="IN113" s="219"/>
      <c r="IO113" s="219"/>
      <c r="IP113" s="219"/>
      <c r="IQ113" s="219"/>
      <c r="IR113" s="219"/>
      <c r="IS113" s="219"/>
      <c r="IT113" s="219"/>
      <c r="IU113" s="219"/>
      <c r="IV113" s="219"/>
      <c r="IW113" s="219"/>
      <c r="IX113" s="219"/>
      <c r="IY113" s="219"/>
      <c r="IZ113" s="219"/>
      <c r="JA113" s="219"/>
      <c r="JB113" s="219"/>
      <c r="JC113" s="219"/>
      <c r="JD113" s="219"/>
      <c r="JE113" s="219"/>
      <c r="JF113" s="219"/>
      <c r="JG113" s="219"/>
      <c r="JH113" s="219"/>
      <c r="JI113" s="219"/>
      <c r="JJ113" s="219"/>
      <c r="JK113" s="219"/>
      <c r="JL113" s="219"/>
      <c r="JM113" s="219"/>
      <c r="JN113" s="219"/>
      <c r="JO113" s="219"/>
      <c r="JP113" s="219"/>
      <c r="JQ113" s="219"/>
      <c r="JR113" s="219"/>
      <c r="JS113" s="219"/>
      <c r="JT113" s="219"/>
      <c r="JU113" s="219"/>
      <c r="JV113" s="219"/>
      <c r="JW113" s="219"/>
      <c r="JX113" s="219"/>
      <c r="JY113" s="219"/>
      <c r="JZ113" s="219"/>
      <c r="KA113" s="219"/>
      <c r="KB113" s="219"/>
      <c r="KC113" s="219"/>
      <c r="KD113" s="219"/>
      <c r="KE113" s="219"/>
      <c r="KF113" s="219"/>
      <c r="KG113" s="219"/>
      <c r="KH113" s="219"/>
      <c r="KI113" s="219"/>
      <c r="KJ113" s="219"/>
      <c r="KK113" s="219"/>
      <c r="KL113" s="219"/>
      <c r="KM113" s="219"/>
      <c r="KN113" s="219"/>
      <c r="KO113" s="219"/>
      <c r="KP113" s="219"/>
      <c r="KQ113" s="219"/>
      <c r="KR113" s="219"/>
      <c r="KS113" s="219"/>
      <c r="KT113" s="219"/>
      <c r="KU113" s="219"/>
      <c r="KV113" s="219"/>
      <c r="KW113" s="219"/>
      <c r="KX113" s="219"/>
      <c r="KY113" s="219"/>
      <c r="KZ113" s="219"/>
      <c r="LA113" s="219"/>
      <c r="LB113" s="219"/>
      <c r="LC113" s="219"/>
      <c r="LD113" s="219"/>
      <c r="LE113" s="219"/>
    </row>
    <row r="114" spans="1:317" x14ac:dyDescent="0.25">
      <c r="A114" s="214" t="str">
        <f t="shared" si="13"/>
        <v>SOC 201</v>
      </c>
      <c r="B114" s="214" t="str">
        <f t="shared" si="14"/>
        <v>FA, SP</v>
      </c>
      <c r="C114" s="214" t="str">
        <f t="shared" si="15"/>
        <v>Marriage and the Family</v>
      </c>
      <c r="D114" s="214" t="str">
        <f t="shared" si="16"/>
        <v>None</v>
      </c>
      <c r="E114" s="214" t="str">
        <f t="shared" si="17"/>
        <v/>
      </c>
      <c r="F114" s="211" t="str">
        <f>MASTERprerequisitesMATRIX!A111</f>
        <v>SOC 201</v>
      </c>
      <c r="G114" s="211" t="str">
        <f>MASTERprerequisitesMATRIX!B111</f>
        <v>FA, SP</v>
      </c>
      <c r="H114" s="211" t="str">
        <f>MASTERprerequisitesMATRIX!C111</f>
        <v>Marriage and the Family</v>
      </c>
      <c r="I114" s="211" t="str">
        <f>MASTERprerequisitesMATRIX!D111</f>
        <v>None</v>
      </c>
      <c r="J114" s="218" t="str">
        <f>IF(MASTERprerequisitesMATRIX!E111=1,DYNAMICprerequisites!J$3,IF(MASTERprerequisitesMATRIX!E111=2,DYNAMICprerequisites!J$2,IF(MASTERprerequisitesMATRIX!E111=3,DYNAMICprerequisites!J$1,"")))</f>
        <v/>
      </c>
      <c r="K114" s="219" t="str">
        <f>IF(MASTERprerequisitesMATRIX!F111=1,DYNAMICprerequisites!K$3,IF(MASTERprerequisitesMATRIX!F111=2,DYNAMICprerequisites!K$2,IF(MASTERprerequisitesMATRIX!F111=3,DYNAMICprerequisites!K$1,"")))</f>
        <v/>
      </c>
      <c r="L114" s="219" t="str">
        <f>IF(MASTERprerequisitesMATRIX!G111=1,DYNAMICprerequisites!L$3,IF(MASTERprerequisitesMATRIX!G111=2,DYNAMICprerequisites!L$2,IF(MASTERprerequisitesMATRIX!G111=3,DYNAMICprerequisites!L$1,"")))</f>
        <v/>
      </c>
      <c r="M114" s="219" t="str">
        <f>IF(MASTERprerequisitesMATRIX!H111=1,DYNAMICprerequisites!M$3,IF(MASTERprerequisitesMATRIX!H111=2,DYNAMICprerequisites!M$2,IF(MASTERprerequisitesMATRIX!H111=3,DYNAMICprerequisites!M$1,"")))</f>
        <v/>
      </c>
      <c r="N114" s="219" t="str">
        <f>IF(MASTERprerequisitesMATRIX!I111=1,DYNAMICprerequisites!N$3,IF(MASTERprerequisitesMATRIX!I111=2,DYNAMICprerequisites!N$2,IF(MASTERprerequisitesMATRIX!I111=3,DYNAMICprerequisites!N$1,"")))</f>
        <v/>
      </c>
      <c r="O114" s="219" t="str">
        <f>IF(MASTERprerequisitesMATRIX!J111=1,DYNAMICprerequisites!O$3,IF(MASTERprerequisitesMATRIX!J111=2,DYNAMICprerequisites!O$2,IF(MASTERprerequisitesMATRIX!J111=3,DYNAMICprerequisites!O$1,"")))</f>
        <v/>
      </c>
      <c r="P114" s="219" t="str">
        <f>IF(MASTERprerequisitesMATRIX!K111=1,DYNAMICprerequisites!P$3,IF(MASTERprerequisitesMATRIX!K111=2,DYNAMICprerequisites!P$2,IF(MASTERprerequisitesMATRIX!K111=3,DYNAMICprerequisites!P$1,"")))</f>
        <v/>
      </c>
      <c r="Q114" s="219" t="str">
        <f>IF(MASTERprerequisitesMATRIX!L111=1,DYNAMICprerequisites!Q$3,IF(MASTERprerequisitesMATRIX!L111=2,DYNAMICprerequisites!Q$2,IF(MASTERprerequisitesMATRIX!L111=3,DYNAMICprerequisites!Q$1,"")))</f>
        <v/>
      </c>
      <c r="R114" s="219" t="str">
        <f>IF(MASTERprerequisitesMATRIX!M111=1,DYNAMICprerequisites!R$3,IF(MASTERprerequisitesMATRIX!M111=2,DYNAMICprerequisites!R$2,IF(MASTERprerequisitesMATRIX!M111=3,DYNAMICprerequisites!R$1,"")))</f>
        <v/>
      </c>
      <c r="S114" s="219" t="str">
        <f>IF(MASTERprerequisitesMATRIX!N111=1,DYNAMICprerequisites!S$3,IF(MASTERprerequisitesMATRIX!N111=2,DYNAMICprerequisites!S$2,IF(MASTERprerequisitesMATRIX!N111=3,DYNAMICprerequisites!S$1,"")))</f>
        <v/>
      </c>
      <c r="T114" s="219" t="str">
        <f>IF(MASTERprerequisitesMATRIX!O111=1,DYNAMICprerequisites!T$3,IF(MASTERprerequisitesMATRIX!O111=2,DYNAMICprerequisites!T$2,IF(MASTERprerequisitesMATRIX!O111=3,DYNAMICprerequisites!T$1,"")))</f>
        <v/>
      </c>
      <c r="U114" s="219" t="str">
        <f>IF(MASTERprerequisitesMATRIX!P111=1,DYNAMICprerequisites!U$3,IF(MASTERprerequisitesMATRIX!P111=2,DYNAMICprerequisites!U$2,IF(MASTERprerequisitesMATRIX!P111=3,DYNAMICprerequisites!U$1,"")))</f>
        <v/>
      </c>
      <c r="V114" s="219" t="str">
        <f>IF(MASTERprerequisitesMATRIX!Q111=1,DYNAMICprerequisites!V$3,IF(MASTERprerequisitesMATRIX!Q111=2,DYNAMICprerequisites!V$2,IF(MASTERprerequisitesMATRIX!Q111=3,DYNAMICprerequisites!V$1,"")))</f>
        <v/>
      </c>
      <c r="W114" s="219" t="str">
        <f>IF(MASTERprerequisitesMATRIX!R111=1,DYNAMICprerequisites!W$3,IF(MASTERprerequisitesMATRIX!R111=2,DYNAMICprerequisites!W$2,IF(MASTERprerequisitesMATRIX!R111=3,DYNAMICprerequisites!W$1,"")))</f>
        <v/>
      </c>
      <c r="X114" s="219" t="str">
        <f>IF(MASTERprerequisitesMATRIX!S111=1,DYNAMICprerequisites!X$3,IF(MASTERprerequisitesMATRIX!S111=2,DYNAMICprerequisites!X$2,IF(MASTERprerequisitesMATRIX!S111=3,DYNAMICprerequisites!X$1,"")))</f>
        <v/>
      </c>
      <c r="Y114" s="219" t="str">
        <f>IF(MASTERprerequisitesMATRIX!T111=1,DYNAMICprerequisites!Y$3,IF(MASTERprerequisitesMATRIX!T111=2,DYNAMICprerequisites!Y$2,IF(MASTERprerequisitesMATRIX!T111=3,DYNAMICprerequisites!Y$1,"")))</f>
        <v/>
      </c>
      <c r="Z114" s="219" t="str">
        <f>IF(MASTERprerequisitesMATRIX!U111=1,DYNAMICprerequisites!Z$3,IF(MASTERprerequisitesMATRIX!U111=2,DYNAMICprerequisites!Z$2,IF(MASTERprerequisitesMATRIX!U111=3,DYNAMICprerequisites!Z$1,"")))</f>
        <v/>
      </c>
      <c r="AA114" s="219" t="str">
        <f>IF(MASTERprerequisitesMATRIX!V111=1,DYNAMICprerequisites!AA$3,IF(MASTERprerequisitesMATRIX!V111=2,DYNAMICprerequisites!AA$2,IF(MASTERprerequisitesMATRIX!V111=3,DYNAMICprerequisites!AA$1,"")))</f>
        <v/>
      </c>
      <c r="AB114" s="219" t="str">
        <f>IF(MASTERprerequisitesMATRIX!W111=1,DYNAMICprerequisites!AB$3,IF(MASTERprerequisitesMATRIX!W111=2,DYNAMICprerequisites!AB$2,IF(MASTERprerequisitesMATRIX!W111=3,DYNAMICprerequisites!AB$1,"")))</f>
        <v/>
      </c>
      <c r="AC114" s="219" t="str">
        <f>IF(MASTERprerequisitesMATRIX!X111=1,DYNAMICprerequisites!AC$3,IF(MASTERprerequisitesMATRIX!X111=2,DYNAMICprerequisites!AC$2,IF(MASTERprerequisitesMATRIX!X111=3,DYNAMICprerequisites!AC$1,"")))</f>
        <v/>
      </c>
      <c r="AD114" s="219" t="str">
        <f>IF(MASTERprerequisitesMATRIX!Y111=1,DYNAMICprerequisites!AD$3,IF(MASTERprerequisitesMATRIX!Y111=2,DYNAMICprerequisites!AD$2,IF(MASTERprerequisitesMATRIX!Y111=3,DYNAMICprerequisites!AD$1,"")))</f>
        <v/>
      </c>
      <c r="AE114" s="219" t="str">
        <f>IF(MASTERprerequisitesMATRIX!Z111=1,DYNAMICprerequisites!AE$3,IF(MASTERprerequisitesMATRIX!Z111=2,DYNAMICprerequisites!AE$2,IF(MASTERprerequisitesMATRIX!Z111=3,DYNAMICprerequisites!AE$1,"")))</f>
        <v/>
      </c>
      <c r="AF114" s="219" t="str">
        <f>IF(MASTERprerequisitesMATRIX!AA111=1,DYNAMICprerequisites!AF$3,IF(MASTERprerequisitesMATRIX!AA111=2,DYNAMICprerequisites!AF$2,IF(MASTERprerequisitesMATRIX!AA111=3,DYNAMICprerequisites!AF$1,"")))</f>
        <v/>
      </c>
      <c r="AG114" s="219" t="str">
        <f>IF(MASTERprerequisitesMATRIX!AB111=1,DYNAMICprerequisites!AG$3,IF(MASTERprerequisitesMATRIX!AB111=2,DYNAMICprerequisites!AG$2,IF(MASTERprerequisitesMATRIX!AB111=3,DYNAMICprerequisites!AG$1,"")))</f>
        <v/>
      </c>
      <c r="AH114" s="219" t="str">
        <f>IF(MASTERprerequisitesMATRIX!AC111=1,DYNAMICprerequisites!AH$3,IF(MASTERprerequisitesMATRIX!AC111=2,DYNAMICprerequisites!AH$2,IF(MASTERprerequisitesMATRIX!AC111=3,DYNAMICprerequisites!AH$1,"")))</f>
        <v/>
      </c>
      <c r="AI114" s="219" t="str">
        <f>IF(MASTERprerequisitesMATRIX!AD111=1,DYNAMICprerequisites!AI$3,IF(MASTERprerequisitesMATRIX!AD111=2,DYNAMICprerequisites!AI$2,IF(MASTERprerequisitesMATRIX!AD111=3,DYNAMICprerequisites!AI$1,"")))</f>
        <v/>
      </c>
      <c r="AJ114" s="219" t="str">
        <f>IF(MASTERprerequisitesMATRIX!AE111=1,DYNAMICprerequisites!AJ$3,IF(MASTERprerequisitesMATRIX!AE111=2,DYNAMICprerequisites!AJ$2,IF(MASTERprerequisitesMATRIX!AE111=3,DYNAMICprerequisites!AJ$1,"")))</f>
        <v/>
      </c>
      <c r="AK114" s="219" t="str">
        <f>IF(MASTERprerequisitesMATRIX!AF111=1,DYNAMICprerequisites!AK$3,IF(MASTERprerequisitesMATRIX!AF111=2,DYNAMICprerequisites!AK$2,IF(MASTERprerequisitesMATRIX!AF111=3,DYNAMICprerequisites!AK$1,"")))</f>
        <v/>
      </c>
      <c r="AL114" s="219" t="str">
        <f>IF(MASTERprerequisitesMATRIX!AG111=1,DYNAMICprerequisites!AL$3,IF(MASTERprerequisitesMATRIX!AG111=2,DYNAMICprerequisites!AL$2,IF(MASTERprerequisitesMATRIX!AG111=3,DYNAMICprerequisites!AL$1,"")))</f>
        <v/>
      </c>
      <c r="AM114" s="219" t="str">
        <f>IF(MASTERprerequisitesMATRIX!AH111=1,DYNAMICprerequisites!AM$3,IF(MASTERprerequisitesMATRIX!AH111=2,DYNAMICprerequisites!AM$2,IF(MASTERprerequisitesMATRIX!AH111=3,DYNAMICprerequisites!AM$1,"")))</f>
        <v/>
      </c>
      <c r="AN114" s="219" t="str">
        <f>IF(MASTERprerequisitesMATRIX!AI111=1,DYNAMICprerequisites!AN$3,IF(MASTERprerequisitesMATRIX!AI111=2,DYNAMICprerequisites!AN$2,IF(MASTERprerequisitesMATRIX!AI111=3,DYNAMICprerequisites!AN$1,"")))</f>
        <v/>
      </c>
      <c r="AO114" s="219" t="str">
        <f>IF(MASTERprerequisitesMATRIX!AJ111=1,DYNAMICprerequisites!AO$3,IF(MASTERprerequisitesMATRIX!AJ111=2,DYNAMICprerequisites!AO$2,IF(MASTERprerequisitesMATRIX!AJ111=3,DYNAMICprerequisites!AO$1,"")))</f>
        <v/>
      </c>
      <c r="AP114" s="219" t="str">
        <f>IF(MASTERprerequisitesMATRIX!AK111=1,DYNAMICprerequisites!AP$3,IF(MASTERprerequisitesMATRIX!AK111=2,DYNAMICprerequisites!AP$2,IF(MASTERprerequisitesMATRIX!AK111=3,DYNAMICprerequisites!AP$1,"")))</f>
        <v/>
      </c>
      <c r="AQ114" s="219" t="str">
        <f>IF(MASTERprerequisitesMATRIX!AL111=1,DYNAMICprerequisites!AQ$3,IF(MASTERprerequisitesMATRIX!AL111=2,DYNAMICprerequisites!AQ$2,IF(MASTERprerequisitesMATRIX!AL111=3,DYNAMICprerequisites!AQ$1,"")))</f>
        <v/>
      </c>
      <c r="AR114" s="219" t="str">
        <f>IF(MASTERprerequisitesMATRIX!AM111=1,DYNAMICprerequisites!AR$3,IF(MASTERprerequisitesMATRIX!AM111=2,DYNAMICprerequisites!AR$2,IF(MASTERprerequisitesMATRIX!AM111=3,DYNAMICprerequisites!AR$1,"")))</f>
        <v/>
      </c>
      <c r="AS114" s="219" t="str">
        <f>IF(MASTERprerequisitesMATRIX!AN111=1,DYNAMICprerequisites!AS$3,IF(MASTERprerequisitesMATRIX!AN111=2,DYNAMICprerequisites!AS$2,IF(MASTERprerequisitesMATRIX!AN111=3,DYNAMICprerequisites!AS$1,"")))</f>
        <v/>
      </c>
      <c r="AT114" s="219" t="str">
        <f>IF(MASTERprerequisitesMATRIX!AO111=1,DYNAMICprerequisites!AT$3,IF(MASTERprerequisitesMATRIX!AO111=2,DYNAMICprerequisites!AT$2,IF(MASTERprerequisitesMATRIX!AO111=3,DYNAMICprerequisites!AT$1,"")))</f>
        <v/>
      </c>
      <c r="AU114" s="219" t="str">
        <f>IF(MASTERprerequisitesMATRIX!AP111=1,DYNAMICprerequisites!AU$3,IF(MASTERprerequisitesMATRIX!AP111=2,DYNAMICprerequisites!AU$2,IF(MASTERprerequisitesMATRIX!AP111=3,DYNAMICprerequisites!AU$1,"")))</f>
        <v/>
      </c>
      <c r="AV114" s="219" t="str">
        <f>IF(MASTERprerequisitesMATRIX!AQ111=1,DYNAMICprerequisites!AV$3,IF(MASTERprerequisitesMATRIX!AQ111=2,DYNAMICprerequisites!AV$2,IF(MASTERprerequisitesMATRIX!AQ111=3,DYNAMICprerequisites!AV$1,"")))</f>
        <v/>
      </c>
      <c r="AW114" s="219" t="str">
        <f>IF(MASTERprerequisitesMATRIX!AR111=1,DYNAMICprerequisites!AW$3,IF(MASTERprerequisitesMATRIX!AR111=2,DYNAMICprerequisites!AW$2,IF(MASTERprerequisitesMATRIX!AR111=3,DYNAMICprerequisites!AW$1,"")))</f>
        <v/>
      </c>
      <c r="AX114" s="219" t="str">
        <f>IF(MASTERprerequisitesMATRIX!AS111=1,DYNAMICprerequisites!AX$3,IF(MASTERprerequisitesMATRIX!AS111=2,DYNAMICprerequisites!AX$2,IF(MASTERprerequisitesMATRIX!AS111=3,DYNAMICprerequisites!AX$1,"")))</f>
        <v/>
      </c>
      <c r="AY114" s="219" t="str">
        <f>IF(MASTERprerequisitesMATRIX!AT111=1,DYNAMICprerequisites!AY$3,IF(MASTERprerequisitesMATRIX!AT111=2,DYNAMICprerequisites!AY$2,IF(MASTERprerequisitesMATRIX!AT111=3,DYNAMICprerequisites!AY$1,"")))</f>
        <v/>
      </c>
      <c r="AZ114" s="219" t="str">
        <f>IF(MASTERprerequisitesMATRIX!AU111=1,DYNAMICprerequisites!AZ$3,IF(MASTERprerequisitesMATRIX!AU111=2,DYNAMICprerequisites!AZ$2,IF(MASTERprerequisitesMATRIX!AU111=3,DYNAMICprerequisites!AZ$1,"")))</f>
        <v/>
      </c>
      <c r="BA114" s="219" t="str">
        <f>IF(MASTERprerequisitesMATRIX!AV111=1,DYNAMICprerequisites!BA$3,IF(MASTERprerequisitesMATRIX!AV111=2,DYNAMICprerequisites!BA$2,IF(MASTERprerequisitesMATRIX!AV111=3,DYNAMICprerequisites!BA$1,"")))</f>
        <v/>
      </c>
      <c r="BB114" s="219" t="str">
        <f>IF(MASTERprerequisitesMATRIX!AW111=1,DYNAMICprerequisites!BB$3,IF(MASTERprerequisitesMATRIX!AW111=2,DYNAMICprerequisites!BB$2,IF(MASTERprerequisitesMATRIX!AW111=3,DYNAMICprerequisites!BB$1,"")))</f>
        <v/>
      </c>
      <c r="BC114" s="219" t="str">
        <f>IF(MASTERprerequisitesMATRIX!AX111=1,DYNAMICprerequisites!BC$3,IF(MASTERprerequisitesMATRIX!AX111=2,DYNAMICprerequisites!BC$2,IF(MASTERprerequisitesMATRIX!AX111=3,DYNAMICprerequisites!BC$1,"")))</f>
        <v/>
      </c>
      <c r="BD114" s="219" t="str">
        <f>IF(MASTERprerequisitesMATRIX!AY111=1,DYNAMICprerequisites!BD$3,IF(MASTERprerequisitesMATRIX!AY111=2,DYNAMICprerequisites!BD$2,IF(MASTERprerequisitesMATRIX!AY111=3,DYNAMICprerequisites!BD$1,"")))</f>
        <v/>
      </c>
      <c r="BE114" s="219" t="str">
        <f>IF(MASTERprerequisitesMATRIX!AZ111=1,DYNAMICprerequisites!BE$3,IF(MASTERprerequisitesMATRIX!AZ111=2,DYNAMICprerequisites!BE$2,IF(MASTERprerequisitesMATRIX!AZ111=3,DYNAMICprerequisites!BE$1,"")))</f>
        <v/>
      </c>
      <c r="BF114" s="219" t="str">
        <f>IF(MASTERprerequisitesMATRIX!BA111=1,DYNAMICprerequisites!BF$3,IF(MASTERprerequisitesMATRIX!BA111=2,DYNAMICprerequisites!BF$2,IF(MASTERprerequisitesMATRIX!BA111=3,DYNAMICprerequisites!BF$1,"")))</f>
        <v/>
      </c>
      <c r="BG114" s="219" t="str">
        <f>IF(MASTERprerequisitesMATRIX!BB111=1,DYNAMICprerequisites!BG$3,IF(MASTERprerequisitesMATRIX!BB111=2,DYNAMICprerequisites!BG$2,IF(MASTERprerequisitesMATRIX!BB111=3,DYNAMICprerequisites!BG$1,"")))</f>
        <v/>
      </c>
      <c r="BH114" s="219" t="str">
        <f>IF(MASTERprerequisitesMATRIX!BC111=1,DYNAMICprerequisites!BH$3,IF(MASTERprerequisitesMATRIX!BC111=2,DYNAMICprerequisites!BH$2,IF(MASTERprerequisitesMATRIX!BC111=3,DYNAMICprerequisites!BH$1,"")))</f>
        <v/>
      </c>
      <c r="BI114" s="219" t="str">
        <f>IF(MASTERprerequisitesMATRIX!BD111=1,DYNAMICprerequisites!BI$3,IF(MASTERprerequisitesMATRIX!BD111=2,DYNAMICprerequisites!BI$2,IF(MASTERprerequisitesMATRIX!BD111=3,DYNAMICprerequisites!BI$1,"")))</f>
        <v/>
      </c>
      <c r="BJ114" s="219" t="str">
        <f>IF(MASTERprerequisitesMATRIX!BE111=1,DYNAMICprerequisites!BJ$3,IF(MASTERprerequisitesMATRIX!BE111=2,DYNAMICprerequisites!BJ$2,IF(MASTERprerequisitesMATRIX!BE111=3,DYNAMICprerequisites!BJ$1,"")))</f>
        <v/>
      </c>
      <c r="BK114" s="219" t="str">
        <f>IF(MASTERprerequisitesMATRIX!BF111=1,DYNAMICprerequisites!BK$3,IF(MASTERprerequisitesMATRIX!BF111=2,DYNAMICprerequisites!BK$2,IF(MASTERprerequisitesMATRIX!BF111=3,DYNAMICprerequisites!BK$1,"")))</f>
        <v/>
      </c>
      <c r="BL114" s="219" t="str">
        <f>IF(MASTERprerequisitesMATRIX!BG111=1,DYNAMICprerequisites!BL$3,IF(MASTERprerequisitesMATRIX!BG111=2,DYNAMICprerequisites!BL$2,IF(MASTERprerequisitesMATRIX!BG111=3,DYNAMICprerequisites!BL$1,"")))</f>
        <v/>
      </c>
      <c r="BM114" s="219" t="str">
        <f>IF(MASTERprerequisitesMATRIX!BH111=1,DYNAMICprerequisites!BM$3,IF(MASTERprerequisitesMATRIX!BH111=2,DYNAMICprerequisites!BM$2,IF(MASTERprerequisitesMATRIX!BH111=3,DYNAMICprerequisites!BM$1,"")))</f>
        <v/>
      </c>
      <c r="BN114" s="219" t="str">
        <f>IF(MASTERprerequisitesMATRIX!BI111=1,DYNAMICprerequisites!BN$3,IF(MASTERprerequisitesMATRIX!BI111=2,DYNAMICprerequisites!BN$2,IF(MASTERprerequisitesMATRIX!BI111=3,DYNAMICprerequisites!BN$1,"")))</f>
        <v/>
      </c>
      <c r="BO114" s="219" t="str">
        <f>IF(MASTERprerequisitesMATRIX!BJ111=1,DYNAMICprerequisites!BO$3,IF(MASTERprerequisitesMATRIX!BJ111=2,DYNAMICprerequisites!BO$2,IF(MASTERprerequisitesMATRIX!BJ111=3,DYNAMICprerequisites!BO$1,"")))</f>
        <v/>
      </c>
      <c r="BP114" s="219" t="str">
        <f>IF(MASTERprerequisitesMATRIX!BK111=1,DYNAMICprerequisites!BP$3,IF(MASTERprerequisitesMATRIX!BK111=2,DYNAMICprerequisites!BP$2,IF(MASTERprerequisitesMATRIX!BK111=3,DYNAMICprerequisites!BP$1,"")))</f>
        <v/>
      </c>
      <c r="BQ114" s="219" t="str">
        <f>IF(MASTERprerequisitesMATRIX!BL111=1,DYNAMICprerequisites!BQ$3,IF(MASTERprerequisitesMATRIX!BL111=2,DYNAMICprerequisites!BQ$2,IF(MASTERprerequisitesMATRIX!BL111=3,DYNAMICprerequisites!BQ$1,"")))</f>
        <v/>
      </c>
      <c r="BR114" s="219" t="str">
        <f>IF(MASTERprerequisitesMATRIX!BM111=1,DYNAMICprerequisites!BR$3,IF(MASTERprerequisitesMATRIX!BM111=2,DYNAMICprerequisites!BR$2,IF(MASTERprerequisitesMATRIX!BM111=3,DYNAMICprerequisites!BR$1,"")))</f>
        <v/>
      </c>
      <c r="BS114" s="219" t="str">
        <f>IF(MASTERprerequisitesMATRIX!BN111=1,DYNAMICprerequisites!BS$3,IF(MASTERprerequisitesMATRIX!BN111=2,DYNAMICprerequisites!BS$2,IF(MASTERprerequisitesMATRIX!BN111=3,DYNAMICprerequisites!BS$1,"")))</f>
        <v/>
      </c>
      <c r="BT114" s="219" t="str">
        <f>IF(MASTERprerequisitesMATRIX!BO111=1,DYNAMICprerequisites!BT$3,IF(MASTERprerequisitesMATRIX!BO111=2,DYNAMICprerequisites!BT$2,IF(MASTERprerequisitesMATRIX!BO111=3,DYNAMICprerequisites!BT$1,"")))</f>
        <v/>
      </c>
      <c r="BU114" s="219" t="str">
        <f>IF(MASTERprerequisitesMATRIX!BP111=1,DYNAMICprerequisites!BU$3,IF(MASTERprerequisitesMATRIX!BP111=2,DYNAMICprerequisites!BU$2,IF(MASTERprerequisitesMATRIX!BP111=3,DYNAMICprerequisites!BU$1,"")))</f>
        <v/>
      </c>
      <c r="BV114" s="219" t="str">
        <f>IF(MASTERprerequisitesMATRIX!BQ111=1,DYNAMICprerequisites!BV$3,IF(MASTERprerequisitesMATRIX!BQ111=2,DYNAMICprerequisites!BV$2,IF(MASTERprerequisitesMATRIX!BQ111=3,DYNAMICprerequisites!BV$1,"")))</f>
        <v/>
      </c>
      <c r="BW114" s="219" t="str">
        <f>IF(MASTERprerequisitesMATRIX!BR111=1,DYNAMICprerequisites!BW$3,IF(MASTERprerequisitesMATRIX!BR111=2,DYNAMICprerequisites!BW$2,IF(MASTERprerequisitesMATRIX!BR111=3,DYNAMICprerequisites!BW$1,"")))</f>
        <v/>
      </c>
      <c r="BX114" s="219" t="str">
        <f>IF(MASTERprerequisitesMATRIX!BS111=1,DYNAMICprerequisites!BX$3,IF(MASTERprerequisitesMATRIX!BS111=2,DYNAMICprerequisites!BX$2,IF(MASTERprerequisitesMATRIX!BS111=3,DYNAMICprerequisites!BX$1,"")))</f>
        <v/>
      </c>
      <c r="BY114" s="219" t="str">
        <f>IF(MASTERprerequisitesMATRIX!BT111=1,DYNAMICprerequisites!BY$3,IF(MASTERprerequisitesMATRIX!BT111=2,DYNAMICprerequisites!BY$2,IF(MASTERprerequisitesMATRIX!BT111=3,DYNAMICprerequisites!BY$1,"")))</f>
        <v/>
      </c>
      <c r="BZ114" s="219" t="str">
        <f>IF(MASTERprerequisitesMATRIX!BU111=1,DYNAMICprerequisites!BZ$3,IF(MASTERprerequisitesMATRIX!BU111=2,DYNAMICprerequisites!BZ$2,IF(MASTERprerequisitesMATRIX!BU111=3,DYNAMICprerequisites!BZ$1,"")))</f>
        <v/>
      </c>
      <c r="CA114" s="219"/>
      <c r="CB114" s="219"/>
      <c r="CC114" s="219"/>
      <c r="CD114" s="219"/>
      <c r="CE114" s="219"/>
      <c r="CF114" s="219"/>
      <c r="CG114" s="219"/>
      <c r="CH114" s="219"/>
      <c r="CI114" s="219"/>
      <c r="CJ114" s="219"/>
      <c r="CK114" s="219"/>
      <c r="CL114" s="219"/>
      <c r="CM114" s="219"/>
      <c r="CN114" s="219"/>
      <c r="CO114" s="219"/>
      <c r="CP114" s="219"/>
      <c r="CQ114" s="219"/>
      <c r="CR114" s="219"/>
      <c r="CS114" s="219"/>
      <c r="CT114" s="219"/>
      <c r="CU114" s="219"/>
      <c r="CV114" s="219"/>
      <c r="CW114" s="219"/>
      <c r="CX114" s="219"/>
      <c r="CY114" s="219"/>
      <c r="CZ114" s="219"/>
      <c r="DA114" s="219"/>
      <c r="DB114" s="219"/>
      <c r="DC114" s="219"/>
      <c r="DD114" s="219"/>
      <c r="DE114" s="219"/>
      <c r="DF114" s="219"/>
      <c r="DG114" s="219"/>
      <c r="DH114" s="219"/>
      <c r="DI114" s="219"/>
      <c r="DJ114" s="219"/>
      <c r="DK114" s="219"/>
      <c r="DL114" s="219"/>
      <c r="DM114" s="219"/>
      <c r="DN114" s="219"/>
      <c r="DO114" s="219"/>
      <c r="DP114" s="219"/>
      <c r="DQ114" s="219"/>
      <c r="DR114" s="219"/>
      <c r="DS114" s="219"/>
      <c r="DT114" s="219"/>
      <c r="DU114" s="219"/>
      <c r="DV114" s="219"/>
      <c r="DW114" s="219"/>
      <c r="DX114" s="219"/>
      <c r="DY114" s="219"/>
      <c r="DZ114" s="219"/>
      <c r="EA114" s="219"/>
      <c r="EB114" s="219"/>
      <c r="EC114" s="219"/>
      <c r="ED114" s="219"/>
      <c r="EE114" s="219"/>
      <c r="EF114" s="219"/>
      <c r="EG114" s="219"/>
      <c r="EH114" s="219"/>
      <c r="EI114" s="219"/>
      <c r="EJ114" s="219"/>
      <c r="EK114" s="219"/>
      <c r="EL114" s="219"/>
      <c r="EM114" s="219"/>
      <c r="EN114" s="219"/>
      <c r="EO114" s="219"/>
      <c r="EP114" s="219"/>
      <c r="EQ114" s="219"/>
      <c r="ER114" s="219"/>
      <c r="ES114" s="219"/>
      <c r="ET114" s="219"/>
      <c r="EU114" s="219"/>
      <c r="EV114" s="219"/>
      <c r="EW114" s="219"/>
      <c r="EX114" s="219"/>
      <c r="EY114" s="219"/>
      <c r="EZ114" s="219"/>
      <c r="FA114" s="219"/>
      <c r="FB114" s="219"/>
      <c r="FC114" s="219"/>
      <c r="FD114" s="219"/>
      <c r="FE114" s="219"/>
      <c r="FF114" s="219"/>
      <c r="FG114" s="219"/>
      <c r="FH114" s="219"/>
      <c r="FI114" s="219"/>
      <c r="FJ114" s="219"/>
      <c r="FK114" s="219"/>
      <c r="FL114" s="219"/>
      <c r="FM114" s="219"/>
      <c r="FN114" s="219"/>
      <c r="FO114" s="219"/>
      <c r="FP114" s="219"/>
      <c r="FQ114" s="219"/>
      <c r="FR114" s="219"/>
      <c r="FS114" s="219"/>
      <c r="FT114" s="219"/>
      <c r="FU114" s="219"/>
      <c r="FV114" s="219"/>
      <c r="FW114" s="219"/>
      <c r="FX114" s="219"/>
      <c r="FY114" s="219"/>
      <c r="FZ114" s="219"/>
      <c r="GA114" s="219"/>
      <c r="GB114" s="219"/>
      <c r="GC114" s="219"/>
      <c r="GD114" s="219"/>
      <c r="GE114" s="219"/>
      <c r="GF114" s="219"/>
      <c r="GG114" s="219"/>
      <c r="GH114" s="219"/>
      <c r="GI114" s="219"/>
      <c r="GJ114" s="219"/>
      <c r="GK114" s="219"/>
      <c r="GL114" s="219"/>
      <c r="GM114" s="219"/>
      <c r="GN114" s="219"/>
      <c r="GO114" s="219"/>
      <c r="GP114" s="219"/>
      <c r="GQ114" s="219"/>
      <c r="GR114" s="219"/>
      <c r="GS114" s="219"/>
      <c r="GT114" s="219"/>
      <c r="GU114" s="219"/>
      <c r="GV114" s="219"/>
      <c r="GW114" s="219"/>
      <c r="GX114" s="219"/>
      <c r="GY114" s="219"/>
      <c r="GZ114" s="219"/>
      <c r="HA114" s="219"/>
      <c r="HB114" s="219"/>
      <c r="HC114" s="219"/>
      <c r="HD114" s="219"/>
      <c r="HE114" s="219"/>
      <c r="HF114" s="219"/>
      <c r="HG114" s="219"/>
      <c r="HH114" s="219"/>
      <c r="HI114" s="219"/>
      <c r="HJ114" s="219"/>
      <c r="HK114" s="219"/>
      <c r="HL114" s="219"/>
      <c r="HM114" s="219"/>
      <c r="HN114" s="219"/>
      <c r="HO114" s="219"/>
      <c r="HP114" s="219"/>
      <c r="HQ114" s="219"/>
      <c r="HR114" s="219"/>
      <c r="HS114" s="219"/>
      <c r="HT114" s="219"/>
      <c r="HU114" s="219"/>
      <c r="HV114" s="219"/>
      <c r="HW114" s="219"/>
      <c r="HX114" s="219"/>
      <c r="HY114" s="219"/>
      <c r="HZ114" s="219"/>
      <c r="IA114" s="219"/>
      <c r="IB114" s="219"/>
      <c r="IC114" s="219"/>
      <c r="ID114" s="219"/>
      <c r="IE114" s="219"/>
      <c r="IF114" s="219"/>
      <c r="IG114" s="219"/>
      <c r="IH114" s="219"/>
      <c r="II114" s="219"/>
      <c r="IJ114" s="219"/>
      <c r="IK114" s="219"/>
      <c r="IL114" s="219"/>
      <c r="IM114" s="219"/>
      <c r="IN114" s="219"/>
      <c r="IO114" s="219"/>
      <c r="IP114" s="219"/>
      <c r="IQ114" s="219"/>
      <c r="IR114" s="219"/>
      <c r="IS114" s="219"/>
      <c r="IT114" s="219"/>
      <c r="IU114" s="219"/>
      <c r="IV114" s="219"/>
      <c r="IW114" s="219"/>
      <c r="IX114" s="219"/>
      <c r="IY114" s="219"/>
      <c r="IZ114" s="219"/>
      <c r="JA114" s="219"/>
      <c r="JB114" s="219"/>
      <c r="JC114" s="219"/>
      <c r="JD114" s="219"/>
      <c r="JE114" s="219"/>
      <c r="JF114" s="219"/>
      <c r="JG114" s="219"/>
      <c r="JH114" s="219"/>
      <c r="JI114" s="219"/>
      <c r="JJ114" s="219"/>
      <c r="JK114" s="219"/>
      <c r="JL114" s="219"/>
      <c r="JM114" s="219"/>
      <c r="JN114" s="219"/>
      <c r="JO114" s="219"/>
      <c r="JP114" s="219"/>
      <c r="JQ114" s="219"/>
      <c r="JR114" s="219"/>
      <c r="JS114" s="219"/>
      <c r="JT114" s="219"/>
      <c r="JU114" s="219"/>
      <c r="JV114" s="219"/>
      <c r="JW114" s="219"/>
      <c r="JX114" s="219"/>
      <c r="JY114" s="219"/>
      <c r="JZ114" s="219"/>
      <c r="KA114" s="219"/>
      <c r="KB114" s="219"/>
      <c r="KC114" s="219"/>
      <c r="KD114" s="219"/>
      <c r="KE114" s="219"/>
      <c r="KF114" s="219"/>
      <c r="KG114" s="219"/>
      <c r="KH114" s="219"/>
      <c r="KI114" s="219"/>
      <c r="KJ114" s="219"/>
      <c r="KK114" s="219"/>
      <c r="KL114" s="219"/>
      <c r="KM114" s="219"/>
      <c r="KN114" s="219"/>
      <c r="KO114" s="219"/>
      <c r="KP114" s="219"/>
      <c r="KQ114" s="219"/>
      <c r="KR114" s="219"/>
      <c r="KS114" s="219"/>
      <c r="KT114" s="219"/>
      <c r="KU114" s="219"/>
      <c r="KV114" s="219"/>
      <c r="KW114" s="219"/>
      <c r="KX114" s="219"/>
      <c r="KY114" s="219"/>
      <c r="KZ114" s="219"/>
      <c r="LA114" s="219"/>
      <c r="LB114" s="219"/>
      <c r="LC114" s="219"/>
      <c r="LD114" s="219"/>
      <c r="LE114" s="219"/>
    </row>
    <row r="115" spans="1:317" x14ac:dyDescent="0.25">
      <c r="A115" s="214" t="str">
        <f t="shared" si="13"/>
        <v>SOC 323</v>
      </c>
      <c r="B115" s="214" t="str">
        <f t="shared" si="14"/>
        <v>FA, SP</v>
      </c>
      <c r="C115" s="214" t="str">
        <f t="shared" si="15"/>
        <v>Child and the Family in the Social Context</v>
      </c>
      <c r="D115" s="214" t="str">
        <f t="shared" si="16"/>
        <v>None</v>
      </c>
      <c r="E115" s="214" t="str">
        <f t="shared" si="17"/>
        <v/>
      </c>
      <c r="F115" s="211" t="str">
        <f>MASTERprerequisitesMATRIX!A112</f>
        <v>SOC 323</v>
      </c>
      <c r="G115" s="211" t="str">
        <f>MASTERprerequisitesMATRIX!B112</f>
        <v>FA, SP</v>
      </c>
      <c r="H115" s="211" t="str">
        <f>MASTERprerequisitesMATRIX!C112</f>
        <v>Child and the Family in the Social Context</v>
      </c>
      <c r="I115" s="211" t="str">
        <f>MASTERprerequisitesMATRIX!D112</f>
        <v>None</v>
      </c>
      <c r="J115" s="218" t="str">
        <f>IF(MASTERprerequisitesMATRIX!E112=1,DYNAMICprerequisites!J$3,IF(MASTERprerequisitesMATRIX!E112=2,DYNAMICprerequisites!J$2,IF(MASTERprerequisitesMATRIX!E112=3,DYNAMICprerequisites!J$1,"")))</f>
        <v/>
      </c>
      <c r="K115" s="219" t="str">
        <f>IF(MASTERprerequisitesMATRIX!F112=1,DYNAMICprerequisites!K$3,IF(MASTERprerequisitesMATRIX!F112=2,DYNAMICprerequisites!K$2,IF(MASTERprerequisitesMATRIX!F112=3,DYNAMICprerequisites!K$1,"")))</f>
        <v/>
      </c>
      <c r="L115" s="219" t="str">
        <f>IF(MASTERprerequisitesMATRIX!G112=1,DYNAMICprerequisites!L$3,IF(MASTERprerequisitesMATRIX!G112=2,DYNAMICprerequisites!L$2,IF(MASTERprerequisitesMATRIX!G112=3,DYNAMICprerequisites!L$1,"")))</f>
        <v/>
      </c>
      <c r="M115" s="219" t="str">
        <f>IF(MASTERprerequisitesMATRIX!H112=1,DYNAMICprerequisites!M$3,IF(MASTERprerequisitesMATRIX!H112=2,DYNAMICprerequisites!M$2,IF(MASTERprerequisitesMATRIX!H112=3,DYNAMICprerequisites!M$1,"")))</f>
        <v/>
      </c>
      <c r="N115" s="219" t="str">
        <f>IF(MASTERprerequisitesMATRIX!I112=1,DYNAMICprerequisites!N$3,IF(MASTERprerequisitesMATRIX!I112=2,DYNAMICprerequisites!N$2,IF(MASTERprerequisitesMATRIX!I112=3,DYNAMICprerequisites!N$1,"")))</f>
        <v/>
      </c>
      <c r="O115" s="219" t="str">
        <f>IF(MASTERprerequisitesMATRIX!J112=1,DYNAMICprerequisites!O$3,IF(MASTERprerequisitesMATRIX!J112=2,DYNAMICprerequisites!O$2,IF(MASTERprerequisitesMATRIX!J112=3,DYNAMICprerequisites!O$1,"")))</f>
        <v/>
      </c>
      <c r="P115" s="219" t="str">
        <f>IF(MASTERprerequisitesMATRIX!K112=1,DYNAMICprerequisites!P$3,IF(MASTERprerequisitesMATRIX!K112=2,DYNAMICprerequisites!P$2,IF(MASTERprerequisitesMATRIX!K112=3,DYNAMICprerequisites!P$1,"")))</f>
        <v/>
      </c>
      <c r="Q115" s="219" t="str">
        <f>IF(MASTERprerequisitesMATRIX!L112=1,DYNAMICprerequisites!Q$3,IF(MASTERprerequisitesMATRIX!L112=2,DYNAMICprerequisites!Q$2,IF(MASTERprerequisitesMATRIX!L112=3,DYNAMICprerequisites!Q$1,"")))</f>
        <v/>
      </c>
      <c r="R115" s="219" t="str">
        <f>IF(MASTERprerequisitesMATRIX!M112=1,DYNAMICprerequisites!R$3,IF(MASTERprerequisitesMATRIX!M112=2,DYNAMICprerequisites!R$2,IF(MASTERprerequisitesMATRIX!M112=3,DYNAMICprerequisites!R$1,"")))</f>
        <v/>
      </c>
      <c r="S115" s="219" t="str">
        <f>IF(MASTERprerequisitesMATRIX!N112=1,DYNAMICprerequisites!S$3,IF(MASTERprerequisitesMATRIX!N112=2,DYNAMICprerequisites!S$2,IF(MASTERprerequisitesMATRIX!N112=3,DYNAMICprerequisites!S$1,"")))</f>
        <v/>
      </c>
      <c r="T115" s="219" t="str">
        <f>IF(MASTERprerequisitesMATRIX!O112=1,DYNAMICprerequisites!T$3,IF(MASTERprerequisitesMATRIX!O112=2,DYNAMICprerequisites!T$2,IF(MASTERprerequisitesMATRIX!O112=3,DYNAMICprerequisites!T$1,"")))</f>
        <v/>
      </c>
      <c r="U115" s="219" t="str">
        <f>IF(MASTERprerequisitesMATRIX!P112=1,DYNAMICprerequisites!U$3,IF(MASTERprerequisitesMATRIX!P112=2,DYNAMICprerequisites!U$2,IF(MASTERprerequisitesMATRIX!P112=3,DYNAMICprerequisites!U$1,"")))</f>
        <v/>
      </c>
      <c r="V115" s="219" t="str">
        <f>IF(MASTERprerequisitesMATRIX!Q112=1,DYNAMICprerequisites!V$3,IF(MASTERprerequisitesMATRIX!Q112=2,DYNAMICprerequisites!V$2,IF(MASTERprerequisitesMATRIX!Q112=3,DYNAMICprerequisites!V$1,"")))</f>
        <v/>
      </c>
      <c r="W115" s="219" t="str">
        <f>IF(MASTERprerequisitesMATRIX!R112=1,DYNAMICprerequisites!W$3,IF(MASTERprerequisitesMATRIX!R112=2,DYNAMICprerequisites!W$2,IF(MASTERprerequisitesMATRIX!R112=3,DYNAMICprerequisites!W$1,"")))</f>
        <v/>
      </c>
      <c r="X115" s="219" t="str">
        <f>IF(MASTERprerequisitesMATRIX!S112=1,DYNAMICprerequisites!X$3,IF(MASTERprerequisitesMATRIX!S112=2,DYNAMICprerequisites!X$2,IF(MASTERprerequisitesMATRIX!S112=3,DYNAMICprerequisites!X$1,"")))</f>
        <v/>
      </c>
      <c r="Y115" s="219" t="str">
        <f>IF(MASTERprerequisitesMATRIX!T112=1,DYNAMICprerequisites!Y$3,IF(MASTERprerequisitesMATRIX!T112=2,DYNAMICprerequisites!Y$2,IF(MASTERprerequisitesMATRIX!T112=3,DYNAMICprerequisites!Y$1,"")))</f>
        <v/>
      </c>
      <c r="Z115" s="219" t="str">
        <f>IF(MASTERprerequisitesMATRIX!U112=1,DYNAMICprerequisites!Z$3,IF(MASTERprerequisitesMATRIX!U112=2,DYNAMICprerequisites!Z$2,IF(MASTERprerequisitesMATRIX!U112=3,DYNAMICprerequisites!Z$1,"")))</f>
        <v/>
      </c>
      <c r="AA115" s="219" t="str">
        <f>IF(MASTERprerequisitesMATRIX!V112=1,DYNAMICprerequisites!AA$3,IF(MASTERprerequisitesMATRIX!V112=2,DYNAMICprerequisites!AA$2,IF(MASTERprerequisitesMATRIX!V112=3,DYNAMICprerequisites!AA$1,"")))</f>
        <v/>
      </c>
      <c r="AB115" s="219" t="str">
        <f>IF(MASTERprerequisitesMATRIX!W112=1,DYNAMICprerequisites!AB$3,IF(MASTERprerequisitesMATRIX!W112=2,DYNAMICprerequisites!AB$2,IF(MASTERprerequisitesMATRIX!W112=3,DYNAMICprerequisites!AB$1,"")))</f>
        <v/>
      </c>
      <c r="AC115" s="219" t="str">
        <f>IF(MASTERprerequisitesMATRIX!X112=1,DYNAMICprerequisites!AC$3,IF(MASTERprerequisitesMATRIX!X112=2,DYNAMICprerequisites!AC$2,IF(MASTERprerequisitesMATRIX!X112=3,DYNAMICprerequisites!AC$1,"")))</f>
        <v/>
      </c>
      <c r="AD115" s="219" t="str">
        <f>IF(MASTERprerequisitesMATRIX!Y112=1,DYNAMICprerequisites!AD$3,IF(MASTERprerequisitesMATRIX!Y112=2,DYNAMICprerequisites!AD$2,IF(MASTERprerequisitesMATRIX!Y112=3,DYNAMICprerequisites!AD$1,"")))</f>
        <v/>
      </c>
      <c r="AE115" s="219" t="str">
        <f>IF(MASTERprerequisitesMATRIX!Z112=1,DYNAMICprerequisites!AE$3,IF(MASTERprerequisitesMATRIX!Z112=2,DYNAMICprerequisites!AE$2,IF(MASTERprerequisitesMATRIX!Z112=3,DYNAMICprerequisites!AE$1,"")))</f>
        <v/>
      </c>
      <c r="AF115" s="219" t="str">
        <f>IF(MASTERprerequisitesMATRIX!AA112=1,DYNAMICprerequisites!AF$3,IF(MASTERprerequisitesMATRIX!AA112=2,DYNAMICprerequisites!AF$2,IF(MASTERprerequisitesMATRIX!AA112=3,DYNAMICprerequisites!AF$1,"")))</f>
        <v/>
      </c>
      <c r="AG115" s="219" t="str">
        <f>IF(MASTERprerequisitesMATRIX!AB112=1,DYNAMICprerequisites!AG$3,IF(MASTERprerequisitesMATRIX!AB112=2,DYNAMICprerequisites!AG$2,IF(MASTERprerequisitesMATRIX!AB112=3,DYNAMICprerequisites!AG$1,"")))</f>
        <v/>
      </c>
      <c r="AH115" s="219" t="str">
        <f>IF(MASTERprerequisitesMATRIX!AC112=1,DYNAMICprerequisites!AH$3,IF(MASTERprerequisitesMATRIX!AC112=2,DYNAMICprerequisites!AH$2,IF(MASTERprerequisitesMATRIX!AC112=3,DYNAMICprerequisites!AH$1,"")))</f>
        <v/>
      </c>
      <c r="AI115" s="219" t="str">
        <f>IF(MASTERprerequisitesMATRIX!AD112=1,DYNAMICprerequisites!AI$3,IF(MASTERprerequisitesMATRIX!AD112=2,DYNAMICprerequisites!AI$2,IF(MASTERprerequisitesMATRIX!AD112=3,DYNAMICprerequisites!AI$1,"")))</f>
        <v/>
      </c>
      <c r="AJ115" s="219" t="str">
        <f>IF(MASTERprerequisitesMATRIX!AE112=1,DYNAMICprerequisites!AJ$3,IF(MASTERprerequisitesMATRIX!AE112=2,DYNAMICprerequisites!AJ$2,IF(MASTERprerequisitesMATRIX!AE112=3,DYNAMICprerequisites!AJ$1,"")))</f>
        <v/>
      </c>
      <c r="AK115" s="219" t="str">
        <f>IF(MASTERprerequisitesMATRIX!AF112=1,DYNAMICprerequisites!AK$3,IF(MASTERprerequisitesMATRIX!AF112=2,DYNAMICprerequisites!AK$2,IF(MASTERprerequisitesMATRIX!AF112=3,DYNAMICprerequisites!AK$1,"")))</f>
        <v/>
      </c>
      <c r="AL115" s="219" t="str">
        <f>IF(MASTERprerequisitesMATRIX!AG112=1,DYNAMICprerequisites!AL$3,IF(MASTERprerequisitesMATRIX!AG112=2,DYNAMICprerequisites!AL$2,IF(MASTERprerequisitesMATRIX!AG112=3,DYNAMICprerequisites!AL$1,"")))</f>
        <v/>
      </c>
      <c r="AM115" s="219" t="str">
        <f>IF(MASTERprerequisitesMATRIX!AH112=1,DYNAMICprerequisites!AM$3,IF(MASTERprerequisitesMATRIX!AH112=2,DYNAMICprerequisites!AM$2,IF(MASTERprerequisitesMATRIX!AH112=3,DYNAMICprerequisites!AM$1,"")))</f>
        <v/>
      </c>
      <c r="AN115" s="219" t="str">
        <f>IF(MASTERprerequisitesMATRIX!AI112=1,DYNAMICprerequisites!AN$3,IF(MASTERprerequisitesMATRIX!AI112=2,DYNAMICprerequisites!AN$2,IF(MASTERprerequisitesMATRIX!AI112=3,DYNAMICprerequisites!AN$1,"")))</f>
        <v/>
      </c>
      <c r="AO115" s="219" t="str">
        <f>IF(MASTERprerequisitesMATRIX!AJ112=1,DYNAMICprerequisites!AO$3,IF(MASTERprerequisitesMATRIX!AJ112=2,DYNAMICprerequisites!AO$2,IF(MASTERprerequisitesMATRIX!AJ112=3,DYNAMICprerequisites!AO$1,"")))</f>
        <v/>
      </c>
      <c r="AP115" s="219" t="str">
        <f>IF(MASTERprerequisitesMATRIX!AK112=1,DYNAMICprerequisites!AP$3,IF(MASTERprerequisitesMATRIX!AK112=2,DYNAMICprerequisites!AP$2,IF(MASTERprerequisitesMATRIX!AK112=3,DYNAMICprerequisites!AP$1,"")))</f>
        <v/>
      </c>
      <c r="AQ115" s="219" t="str">
        <f>IF(MASTERprerequisitesMATRIX!AL112=1,DYNAMICprerequisites!AQ$3,IF(MASTERprerequisitesMATRIX!AL112=2,DYNAMICprerequisites!AQ$2,IF(MASTERprerequisitesMATRIX!AL112=3,DYNAMICprerequisites!AQ$1,"")))</f>
        <v/>
      </c>
      <c r="AR115" s="219" t="str">
        <f>IF(MASTERprerequisitesMATRIX!AM112=1,DYNAMICprerequisites!AR$3,IF(MASTERprerequisitesMATRIX!AM112=2,DYNAMICprerequisites!AR$2,IF(MASTERprerequisitesMATRIX!AM112=3,DYNAMICprerequisites!AR$1,"")))</f>
        <v/>
      </c>
      <c r="AS115" s="219" t="str">
        <f>IF(MASTERprerequisitesMATRIX!AN112=1,DYNAMICprerequisites!AS$3,IF(MASTERprerequisitesMATRIX!AN112=2,DYNAMICprerequisites!AS$2,IF(MASTERprerequisitesMATRIX!AN112=3,DYNAMICprerequisites!AS$1,"")))</f>
        <v/>
      </c>
      <c r="AT115" s="219" t="str">
        <f>IF(MASTERprerequisitesMATRIX!AO112=1,DYNAMICprerequisites!AT$3,IF(MASTERprerequisitesMATRIX!AO112=2,DYNAMICprerequisites!AT$2,IF(MASTERprerequisitesMATRIX!AO112=3,DYNAMICprerequisites!AT$1,"")))</f>
        <v/>
      </c>
      <c r="AU115" s="219" t="str">
        <f>IF(MASTERprerequisitesMATRIX!AP112=1,DYNAMICprerequisites!AU$3,IF(MASTERprerequisitesMATRIX!AP112=2,DYNAMICprerequisites!AU$2,IF(MASTERprerequisitesMATRIX!AP112=3,DYNAMICprerequisites!AU$1,"")))</f>
        <v/>
      </c>
      <c r="AV115" s="219" t="str">
        <f>IF(MASTERprerequisitesMATRIX!AQ112=1,DYNAMICprerequisites!AV$3,IF(MASTERprerequisitesMATRIX!AQ112=2,DYNAMICprerequisites!AV$2,IF(MASTERprerequisitesMATRIX!AQ112=3,DYNAMICprerequisites!AV$1,"")))</f>
        <v/>
      </c>
      <c r="AW115" s="219" t="str">
        <f>IF(MASTERprerequisitesMATRIX!AR112=1,DYNAMICprerequisites!AW$3,IF(MASTERprerequisitesMATRIX!AR112=2,DYNAMICprerequisites!AW$2,IF(MASTERprerequisitesMATRIX!AR112=3,DYNAMICprerequisites!AW$1,"")))</f>
        <v/>
      </c>
      <c r="AX115" s="219" t="str">
        <f>IF(MASTERprerequisitesMATRIX!AS112=1,DYNAMICprerequisites!AX$3,IF(MASTERprerequisitesMATRIX!AS112=2,DYNAMICprerequisites!AX$2,IF(MASTERprerequisitesMATRIX!AS112=3,DYNAMICprerequisites!AX$1,"")))</f>
        <v/>
      </c>
      <c r="AY115" s="219" t="str">
        <f>IF(MASTERprerequisitesMATRIX!AT112=1,DYNAMICprerequisites!AY$3,IF(MASTERprerequisitesMATRIX!AT112=2,DYNAMICprerequisites!AY$2,IF(MASTERprerequisitesMATRIX!AT112=3,DYNAMICprerequisites!AY$1,"")))</f>
        <v/>
      </c>
      <c r="AZ115" s="219" t="str">
        <f>IF(MASTERprerequisitesMATRIX!AU112=1,DYNAMICprerequisites!AZ$3,IF(MASTERprerequisitesMATRIX!AU112=2,DYNAMICprerequisites!AZ$2,IF(MASTERprerequisitesMATRIX!AU112=3,DYNAMICprerequisites!AZ$1,"")))</f>
        <v/>
      </c>
      <c r="BA115" s="219" t="str">
        <f>IF(MASTERprerequisitesMATRIX!AV112=1,DYNAMICprerequisites!BA$3,IF(MASTERprerequisitesMATRIX!AV112=2,DYNAMICprerequisites!BA$2,IF(MASTERprerequisitesMATRIX!AV112=3,DYNAMICprerequisites!BA$1,"")))</f>
        <v/>
      </c>
      <c r="BB115" s="219" t="str">
        <f>IF(MASTERprerequisitesMATRIX!AW112=1,DYNAMICprerequisites!BB$3,IF(MASTERprerequisitesMATRIX!AW112=2,DYNAMICprerequisites!BB$2,IF(MASTERprerequisitesMATRIX!AW112=3,DYNAMICprerequisites!BB$1,"")))</f>
        <v/>
      </c>
      <c r="BC115" s="219" t="str">
        <f>IF(MASTERprerequisitesMATRIX!AX112=1,DYNAMICprerequisites!BC$3,IF(MASTERprerequisitesMATRIX!AX112=2,DYNAMICprerequisites!BC$2,IF(MASTERprerequisitesMATRIX!AX112=3,DYNAMICprerequisites!BC$1,"")))</f>
        <v/>
      </c>
      <c r="BD115" s="219" t="str">
        <f>IF(MASTERprerequisitesMATRIX!AY112=1,DYNAMICprerequisites!BD$3,IF(MASTERprerequisitesMATRIX!AY112=2,DYNAMICprerequisites!BD$2,IF(MASTERprerequisitesMATRIX!AY112=3,DYNAMICprerequisites!BD$1,"")))</f>
        <v/>
      </c>
      <c r="BE115" s="219" t="str">
        <f>IF(MASTERprerequisitesMATRIX!AZ112=1,DYNAMICprerequisites!BE$3,IF(MASTERprerequisitesMATRIX!AZ112=2,DYNAMICprerequisites!BE$2,IF(MASTERprerequisitesMATRIX!AZ112=3,DYNAMICprerequisites!BE$1,"")))</f>
        <v/>
      </c>
      <c r="BF115" s="219" t="str">
        <f>IF(MASTERprerequisitesMATRIX!BA112=1,DYNAMICprerequisites!BF$3,IF(MASTERprerequisitesMATRIX!BA112=2,DYNAMICprerequisites!BF$2,IF(MASTERprerequisitesMATRIX!BA112=3,DYNAMICprerequisites!BF$1,"")))</f>
        <v/>
      </c>
      <c r="BG115" s="219" t="str">
        <f>IF(MASTERprerequisitesMATRIX!BB112=1,DYNAMICprerequisites!BG$3,IF(MASTERprerequisitesMATRIX!BB112=2,DYNAMICprerequisites!BG$2,IF(MASTERprerequisitesMATRIX!BB112=3,DYNAMICprerequisites!BG$1,"")))</f>
        <v/>
      </c>
      <c r="BH115" s="219" t="str">
        <f>IF(MASTERprerequisitesMATRIX!BC112=1,DYNAMICprerequisites!BH$3,IF(MASTERprerequisitesMATRIX!BC112=2,DYNAMICprerequisites!BH$2,IF(MASTERprerequisitesMATRIX!BC112=3,DYNAMICprerequisites!BH$1,"")))</f>
        <v/>
      </c>
      <c r="BI115" s="219" t="str">
        <f>IF(MASTERprerequisitesMATRIX!BD112=1,DYNAMICprerequisites!BI$3,IF(MASTERprerequisitesMATRIX!BD112=2,DYNAMICprerequisites!BI$2,IF(MASTERprerequisitesMATRIX!BD112=3,DYNAMICprerequisites!BI$1,"")))</f>
        <v/>
      </c>
      <c r="BJ115" s="219" t="str">
        <f>IF(MASTERprerequisitesMATRIX!BE112=1,DYNAMICprerequisites!BJ$3,IF(MASTERprerequisitesMATRIX!BE112=2,DYNAMICprerequisites!BJ$2,IF(MASTERprerequisitesMATRIX!BE112=3,DYNAMICprerequisites!BJ$1,"")))</f>
        <v/>
      </c>
      <c r="BK115" s="219" t="str">
        <f>IF(MASTERprerequisitesMATRIX!BF112=1,DYNAMICprerequisites!BK$3,IF(MASTERprerequisitesMATRIX!BF112=2,DYNAMICprerequisites!BK$2,IF(MASTERprerequisitesMATRIX!BF112=3,DYNAMICprerequisites!BK$1,"")))</f>
        <v/>
      </c>
      <c r="BL115" s="219" t="str">
        <f>IF(MASTERprerequisitesMATRIX!BG112=1,DYNAMICprerequisites!BL$3,IF(MASTERprerequisitesMATRIX!BG112=2,DYNAMICprerequisites!BL$2,IF(MASTERprerequisitesMATRIX!BG112=3,DYNAMICprerequisites!BL$1,"")))</f>
        <v/>
      </c>
      <c r="BM115" s="219" t="str">
        <f>IF(MASTERprerequisitesMATRIX!BH112=1,DYNAMICprerequisites!BM$3,IF(MASTERprerequisitesMATRIX!BH112=2,DYNAMICprerequisites!BM$2,IF(MASTERprerequisitesMATRIX!BH112=3,DYNAMICprerequisites!BM$1,"")))</f>
        <v/>
      </c>
      <c r="BN115" s="219" t="str">
        <f>IF(MASTERprerequisitesMATRIX!BI112=1,DYNAMICprerequisites!BN$3,IF(MASTERprerequisitesMATRIX!BI112=2,DYNAMICprerequisites!BN$2,IF(MASTERprerequisitesMATRIX!BI112=3,DYNAMICprerequisites!BN$1,"")))</f>
        <v/>
      </c>
      <c r="BO115" s="219" t="str">
        <f>IF(MASTERprerequisitesMATRIX!BJ112=1,DYNAMICprerequisites!BO$3,IF(MASTERprerequisitesMATRIX!BJ112=2,DYNAMICprerequisites!BO$2,IF(MASTERprerequisitesMATRIX!BJ112=3,DYNAMICprerequisites!BO$1,"")))</f>
        <v/>
      </c>
      <c r="BP115" s="219" t="str">
        <f>IF(MASTERprerequisitesMATRIX!BK112=1,DYNAMICprerequisites!BP$3,IF(MASTERprerequisitesMATRIX!BK112=2,DYNAMICprerequisites!BP$2,IF(MASTERprerequisitesMATRIX!BK112=3,DYNAMICprerequisites!BP$1,"")))</f>
        <v/>
      </c>
      <c r="BQ115" s="219" t="str">
        <f>IF(MASTERprerequisitesMATRIX!BL112=1,DYNAMICprerequisites!BQ$3,IF(MASTERprerequisitesMATRIX!BL112=2,DYNAMICprerequisites!BQ$2,IF(MASTERprerequisitesMATRIX!BL112=3,DYNAMICprerequisites!BQ$1,"")))</f>
        <v/>
      </c>
      <c r="BR115" s="219" t="str">
        <f>IF(MASTERprerequisitesMATRIX!BM112=1,DYNAMICprerequisites!BR$3,IF(MASTERprerequisitesMATRIX!BM112=2,DYNAMICprerequisites!BR$2,IF(MASTERprerequisitesMATRIX!BM112=3,DYNAMICprerequisites!BR$1,"")))</f>
        <v/>
      </c>
      <c r="BS115" s="219" t="str">
        <f>IF(MASTERprerequisitesMATRIX!BN112=1,DYNAMICprerequisites!BS$3,IF(MASTERprerequisitesMATRIX!BN112=2,DYNAMICprerequisites!BS$2,IF(MASTERprerequisitesMATRIX!BN112=3,DYNAMICprerequisites!BS$1,"")))</f>
        <v/>
      </c>
      <c r="BT115" s="219" t="str">
        <f>IF(MASTERprerequisitesMATRIX!BO112=1,DYNAMICprerequisites!BT$3,IF(MASTERprerequisitesMATRIX!BO112=2,DYNAMICprerequisites!BT$2,IF(MASTERprerequisitesMATRIX!BO112=3,DYNAMICprerequisites!BT$1,"")))</f>
        <v/>
      </c>
      <c r="BU115" s="219" t="str">
        <f>IF(MASTERprerequisitesMATRIX!BP112=1,DYNAMICprerequisites!BU$3,IF(MASTERprerequisitesMATRIX!BP112=2,DYNAMICprerequisites!BU$2,IF(MASTERprerequisitesMATRIX!BP112=3,DYNAMICprerequisites!BU$1,"")))</f>
        <v/>
      </c>
      <c r="BV115" s="219" t="str">
        <f>IF(MASTERprerequisitesMATRIX!BQ112=1,DYNAMICprerequisites!BV$3,IF(MASTERprerequisitesMATRIX!BQ112=2,DYNAMICprerequisites!BV$2,IF(MASTERprerequisitesMATRIX!BQ112=3,DYNAMICprerequisites!BV$1,"")))</f>
        <v/>
      </c>
      <c r="BW115" s="219" t="str">
        <f>IF(MASTERprerequisitesMATRIX!BR112=1,DYNAMICprerequisites!BW$3,IF(MASTERprerequisitesMATRIX!BR112=2,DYNAMICprerequisites!BW$2,IF(MASTERprerequisitesMATRIX!BR112=3,DYNAMICprerequisites!BW$1,"")))</f>
        <v/>
      </c>
      <c r="BX115" s="219" t="str">
        <f>IF(MASTERprerequisitesMATRIX!BS112=1,DYNAMICprerequisites!BX$3,IF(MASTERprerequisitesMATRIX!BS112=2,DYNAMICprerequisites!BX$2,IF(MASTERprerequisitesMATRIX!BS112=3,DYNAMICprerequisites!BX$1,"")))</f>
        <v/>
      </c>
      <c r="BY115" s="219" t="str">
        <f>IF(MASTERprerequisitesMATRIX!BT112=1,DYNAMICprerequisites!BY$3,IF(MASTERprerequisitesMATRIX!BT112=2,DYNAMICprerequisites!BY$2,IF(MASTERprerequisitesMATRIX!BT112=3,DYNAMICprerequisites!BY$1,"")))</f>
        <v/>
      </c>
      <c r="BZ115" s="219" t="str">
        <f>IF(MASTERprerequisitesMATRIX!BU112=1,DYNAMICprerequisites!BZ$3,IF(MASTERprerequisitesMATRIX!BU112=2,DYNAMICprerequisites!BZ$2,IF(MASTERprerequisitesMATRIX!BU112=3,DYNAMICprerequisites!BZ$1,"")))</f>
        <v/>
      </c>
      <c r="CA115" s="219"/>
      <c r="CB115" s="219"/>
      <c r="CC115" s="219"/>
      <c r="CD115" s="219"/>
      <c r="CE115" s="219"/>
      <c r="CF115" s="219"/>
      <c r="CG115" s="219"/>
      <c r="CH115" s="219"/>
      <c r="CI115" s="219"/>
      <c r="CJ115" s="219"/>
      <c r="CK115" s="219"/>
      <c r="CL115" s="219"/>
      <c r="CM115" s="219"/>
      <c r="CN115" s="219"/>
      <c r="CO115" s="219"/>
      <c r="CP115" s="219"/>
      <c r="CQ115" s="219"/>
      <c r="CR115" s="219"/>
      <c r="CS115" s="219"/>
      <c r="CT115" s="219"/>
      <c r="CU115" s="219"/>
      <c r="CV115" s="219"/>
      <c r="CW115" s="219"/>
      <c r="CX115" s="219"/>
      <c r="CY115" s="219"/>
      <c r="CZ115" s="219"/>
      <c r="DA115" s="219"/>
      <c r="DB115" s="219"/>
      <c r="DC115" s="219"/>
      <c r="DD115" s="219"/>
      <c r="DE115" s="219"/>
      <c r="DF115" s="219"/>
      <c r="DG115" s="219"/>
      <c r="DH115" s="219"/>
      <c r="DI115" s="219"/>
      <c r="DJ115" s="219"/>
      <c r="DK115" s="219"/>
      <c r="DL115" s="219"/>
      <c r="DM115" s="219"/>
      <c r="DN115" s="219"/>
      <c r="DO115" s="219"/>
      <c r="DP115" s="219"/>
      <c r="DQ115" s="219"/>
      <c r="DR115" s="219"/>
      <c r="DS115" s="219"/>
      <c r="DT115" s="219"/>
      <c r="DU115" s="219"/>
      <c r="DV115" s="219"/>
      <c r="DW115" s="219"/>
      <c r="DX115" s="219"/>
      <c r="DY115" s="219"/>
      <c r="DZ115" s="219"/>
      <c r="EA115" s="219"/>
      <c r="EB115" s="219"/>
      <c r="EC115" s="219"/>
      <c r="ED115" s="219"/>
      <c r="EE115" s="219"/>
      <c r="EF115" s="219"/>
      <c r="EG115" s="219"/>
      <c r="EH115" s="219"/>
      <c r="EI115" s="219"/>
      <c r="EJ115" s="219"/>
      <c r="EK115" s="219"/>
      <c r="EL115" s="219"/>
      <c r="EM115" s="219"/>
      <c r="EN115" s="219"/>
      <c r="EO115" s="219"/>
      <c r="EP115" s="219"/>
      <c r="EQ115" s="219"/>
      <c r="ER115" s="219"/>
      <c r="ES115" s="219"/>
      <c r="ET115" s="219"/>
      <c r="EU115" s="219"/>
      <c r="EV115" s="219"/>
      <c r="EW115" s="219"/>
      <c r="EX115" s="219"/>
      <c r="EY115" s="219"/>
      <c r="EZ115" s="219"/>
      <c r="FA115" s="219"/>
      <c r="FB115" s="219"/>
      <c r="FC115" s="219"/>
      <c r="FD115" s="219"/>
      <c r="FE115" s="219"/>
      <c r="FF115" s="219"/>
      <c r="FG115" s="219"/>
      <c r="FH115" s="219"/>
      <c r="FI115" s="219"/>
      <c r="FJ115" s="219"/>
      <c r="FK115" s="219"/>
      <c r="FL115" s="219"/>
      <c r="FM115" s="219"/>
      <c r="FN115" s="219"/>
      <c r="FO115" s="219"/>
      <c r="FP115" s="219"/>
      <c r="FQ115" s="219"/>
      <c r="FR115" s="219"/>
      <c r="FS115" s="219"/>
      <c r="FT115" s="219"/>
      <c r="FU115" s="219"/>
      <c r="FV115" s="219"/>
      <c r="FW115" s="219"/>
      <c r="FX115" s="219"/>
      <c r="FY115" s="219"/>
      <c r="FZ115" s="219"/>
      <c r="GA115" s="219"/>
      <c r="GB115" s="219"/>
      <c r="GC115" s="219"/>
      <c r="GD115" s="219"/>
      <c r="GE115" s="219"/>
      <c r="GF115" s="219"/>
      <c r="GG115" s="219"/>
      <c r="GH115" s="219"/>
      <c r="GI115" s="219"/>
      <c r="GJ115" s="219"/>
      <c r="GK115" s="219"/>
      <c r="GL115" s="219"/>
      <c r="GM115" s="219"/>
      <c r="GN115" s="219"/>
      <c r="GO115" s="219"/>
      <c r="GP115" s="219"/>
      <c r="GQ115" s="219"/>
      <c r="GR115" s="219"/>
      <c r="GS115" s="219"/>
      <c r="GT115" s="219"/>
      <c r="GU115" s="219"/>
      <c r="GV115" s="219"/>
      <c r="GW115" s="219"/>
      <c r="GX115" s="219"/>
      <c r="GY115" s="219"/>
      <c r="GZ115" s="219"/>
      <c r="HA115" s="219"/>
      <c r="HB115" s="219"/>
      <c r="HC115" s="219"/>
      <c r="HD115" s="219"/>
      <c r="HE115" s="219"/>
      <c r="HF115" s="219"/>
      <c r="HG115" s="219"/>
      <c r="HH115" s="219"/>
      <c r="HI115" s="219"/>
      <c r="HJ115" s="219"/>
      <c r="HK115" s="219"/>
      <c r="HL115" s="219"/>
      <c r="HM115" s="219"/>
      <c r="HN115" s="219"/>
      <c r="HO115" s="219"/>
      <c r="HP115" s="219"/>
      <c r="HQ115" s="219"/>
      <c r="HR115" s="219"/>
      <c r="HS115" s="219"/>
      <c r="HT115" s="219"/>
      <c r="HU115" s="219"/>
      <c r="HV115" s="219"/>
      <c r="HW115" s="219"/>
      <c r="HX115" s="219"/>
      <c r="HY115" s="219"/>
      <c r="HZ115" s="219"/>
      <c r="IA115" s="219"/>
      <c r="IB115" s="219"/>
      <c r="IC115" s="219"/>
      <c r="ID115" s="219"/>
      <c r="IE115" s="219"/>
      <c r="IF115" s="219"/>
      <c r="IG115" s="219"/>
      <c r="IH115" s="219"/>
      <c r="II115" s="219"/>
      <c r="IJ115" s="219"/>
      <c r="IK115" s="219"/>
      <c r="IL115" s="219"/>
      <c r="IM115" s="219"/>
      <c r="IN115" s="219"/>
      <c r="IO115" s="219"/>
      <c r="IP115" s="219"/>
      <c r="IQ115" s="219"/>
      <c r="IR115" s="219"/>
      <c r="IS115" s="219"/>
      <c r="IT115" s="219"/>
      <c r="IU115" s="219"/>
      <c r="IV115" s="219"/>
      <c r="IW115" s="219"/>
      <c r="IX115" s="219"/>
      <c r="IY115" s="219"/>
      <c r="IZ115" s="219"/>
      <c r="JA115" s="219"/>
      <c r="JB115" s="219"/>
      <c r="JC115" s="219"/>
      <c r="JD115" s="219"/>
      <c r="JE115" s="219"/>
      <c r="JF115" s="219"/>
      <c r="JG115" s="219"/>
      <c r="JH115" s="219"/>
      <c r="JI115" s="219"/>
      <c r="JJ115" s="219"/>
      <c r="JK115" s="219"/>
      <c r="JL115" s="219"/>
      <c r="JM115" s="219"/>
      <c r="JN115" s="219"/>
      <c r="JO115" s="219"/>
      <c r="JP115" s="219"/>
      <c r="JQ115" s="219"/>
      <c r="JR115" s="219"/>
      <c r="JS115" s="219"/>
      <c r="JT115" s="219"/>
      <c r="JU115" s="219"/>
      <c r="JV115" s="219"/>
      <c r="JW115" s="219"/>
      <c r="JX115" s="219"/>
      <c r="JY115" s="219"/>
      <c r="JZ115" s="219"/>
      <c r="KA115" s="219"/>
      <c r="KB115" s="219"/>
      <c r="KC115" s="219"/>
      <c r="KD115" s="219"/>
      <c r="KE115" s="219"/>
      <c r="KF115" s="219"/>
      <c r="KG115" s="219"/>
      <c r="KH115" s="219"/>
      <c r="KI115" s="219"/>
      <c r="KJ115" s="219"/>
      <c r="KK115" s="219"/>
      <c r="KL115" s="219"/>
      <c r="KM115" s="219"/>
      <c r="KN115" s="219"/>
      <c r="KO115" s="219"/>
      <c r="KP115" s="219"/>
      <c r="KQ115" s="219"/>
      <c r="KR115" s="219"/>
      <c r="KS115" s="219"/>
      <c r="KT115" s="219"/>
      <c r="KU115" s="219"/>
      <c r="KV115" s="219"/>
      <c r="KW115" s="219"/>
      <c r="KX115" s="219"/>
      <c r="KY115" s="219"/>
      <c r="KZ115" s="219"/>
      <c r="LA115" s="219"/>
      <c r="LB115" s="219"/>
      <c r="LC115" s="219"/>
      <c r="LD115" s="219"/>
      <c r="LE115" s="219"/>
    </row>
    <row r="116" spans="1:317" x14ac:dyDescent="0.25">
      <c r="A116" s="214" t="str">
        <f t="shared" si="13"/>
        <v>SPA 102</v>
      </c>
      <c r="B116" s="214" t="str">
        <f t="shared" si="14"/>
        <v>FA, SP, SUM</v>
      </c>
      <c r="C116" s="214" t="str">
        <f t="shared" si="15"/>
        <v>Elementary Spanish II</v>
      </c>
      <c r="D116" s="214" t="str">
        <f t="shared" si="16"/>
        <v>SPA 101*; proficiency</v>
      </c>
      <c r="E116" s="214" t="str">
        <f t="shared" ca="1" si="17"/>
        <v>SPA 101 ("C" or better)</v>
      </c>
      <c r="F116" s="211" t="str">
        <f>MASTERprerequisitesMATRIX!A113</f>
        <v>SPA 102</v>
      </c>
      <c r="G116" s="211" t="str">
        <f>MASTERprerequisitesMATRIX!B113</f>
        <v>FA, SP, SUM</v>
      </c>
      <c r="H116" s="211" t="str">
        <f>MASTERprerequisitesMATRIX!C113</f>
        <v>Elementary Spanish II</v>
      </c>
      <c r="I116" s="211" t="str">
        <f>MASTERprerequisitesMATRIX!D113</f>
        <v>SPA 101*; proficiency</v>
      </c>
      <c r="J116" s="218" t="str">
        <f>IF(MASTERprerequisitesMATRIX!E113=1,DYNAMICprerequisites!J$3,IF(MASTERprerequisitesMATRIX!E113=2,DYNAMICprerequisites!J$2,IF(MASTERprerequisitesMATRIX!E113=3,DYNAMICprerequisites!J$1,"")))</f>
        <v/>
      </c>
      <c r="K116" s="219" t="str">
        <f>IF(MASTERprerequisitesMATRIX!F113=1,DYNAMICprerequisites!K$3,IF(MASTERprerequisitesMATRIX!F113=2,DYNAMICprerequisites!K$2,IF(MASTERprerequisitesMATRIX!F113=3,DYNAMICprerequisites!K$1,"")))</f>
        <v/>
      </c>
      <c r="L116" s="219" t="str">
        <f>IF(MASTERprerequisitesMATRIX!G113=1,DYNAMICprerequisites!L$3,IF(MASTERprerequisitesMATRIX!G113=2,DYNAMICprerequisites!L$2,IF(MASTERprerequisitesMATRIX!G113=3,DYNAMICprerequisites!L$1,"")))</f>
        <v/>
      </c>
      <c r="M116" s="219" t="str">
        <f>IF(MASTERprerequisitesMATRIX!H113=1,DYNAMICprerequisites!M$3,IF(MASTERprerequisitesMATRIX!H113=2,DYNAMICprerequisites!M$2,IF(MASTERprerequisitesMATRIX!H113=3,DYNAMICprerequisites!M$1,"")))</f>
        <v/>
      </c>
      <c r="N116" s="219" t="str">
        <f>IF(MASTERprerequisitesMATRIX!I113=1,DYNAMICprerequisites!N$3,IF(MASTERprerequisitesMATRIX!I113=2,DYNAMICprerequisites!N$2,IF(MASTERprerequisitesMATRIX!I113=3,DYNAMICprerequisites!N$1,"")))</f>
        <v/>
      </c>
      <c r="O116" s="219" t="str">
        <f>IF(MASTERprerequisitesMATRIX!J113=1,DYNAMICprerequisites!O$3,IF(MASTERprerequisitesMATRIX!J113=2,DYNAMICprerequisites!O$2,IF(MASTERprerequisitesMATRIX!J113=3,DYNAMICprerequisites!O$1,"")))</f>
        <v/>
      </c>
      <c r="P116" s="219" t="str">
        <f>IF(MASTERprerequisitesMATRIX!K113=1,DYNAMICprerequisites!P$3,IF(MASTERprerequisitesMATRIX!K113=2,DYNAMICprerequisites!P$2,IF(MASTERprerequisitesMATRIX!K113=3,DYNAMICprerequisites!P$1,"")))</f>
        <v/>
      </c>
      <c r="Q116" s="219" t="str">
        <f>IF(MASTERprerequisitesMATRIX!L113=1,DYNAMICprerequisites!Q$3,IF(MASTERprerequisitesMATRIX!L113=2,DYNAMICprerequisites!Q$2,IF(MASTERprerequisitesMATRIX!L113=3,DYNAMICprerequisites!Q$1,"")))</f>
        <v/>
      </c>
      <c r="R116" s="219" t="str">
        <f>IF(MASTERprerequisitesMATRIX!M113=1,DYNAMICprerequisites!R$3,IF(MASTERprerequisitesMATRIX!M113=2,DYNAMICprerequisites!R$2,IF(MASTERprerequisitesMATRIX!M113=3,DYNAMICprerequisites!R$1,"")))</f>
        <v/>
      </c>
      <c r="S116" s="219" t="str">
        <f>IF(MASTERprerequisitesMATRIX!N113=1,DYNAMICprerequisites!S$3,IF(MASTERprerequisitesMATRIX!N113=2,DYNAMICprerequisites!S$2,IF(MASTERprerequisitesMATRIX!N113=3,DYNAMICprerequisites!S$1,"")))</f>
        <v/>
      </c>
      <c r="T116" s="219" t="str">
        <f>IF(MASTERprerequisitesMATRIX!O113=1,DYNAMICprerequisites!T$3,IF(MASTERprerequisitesMATRIX!O113=2,DYNAMICprerequisites!T$2,IF(MASTERprerequisitesMATRIX!O113=3,DYNAMICprerequisites!T$1,"")))</f>
        <v/>
      </c>
      <c r="U116" s="219" t="str">
        <f>IF(MASTERprerequisitesMATRIX!P113=1,DYNAMICprerequisites!U$3,IF(MASTERprerequisitesMATRIX!P113=2,DYNAMICprerequisites!U$2,IF(MASTERprerequisitesMATRIX!P113=3,DYNAMICprerequisites!U$1,"")))</f>
        <v/>
      </c>
      <c r="V116" s="219" t="str">
        <f>IF(MASTERprerequisitesMATRIX!Q113=1,DYNAMICprerequisites!V$3,IF(MASTERprerequisitesMATRIX!Q113=2,DYNAMICprerequisites!V$2,IF(MASTERprerequisitesMATRIX!Q113=3,DYNAMICprerequisites!V$1,"")))</f>
        <v/>
      </c>
      <c r="W116" s="219" t="str">
        <f>IF(MASTERprerequisitesMATRIX!R113=1,DYNAMICprerequisites!W$3,IF(MASTERprerequisitesMATRIX!R113=2,DYNAMICprerequisites!W$2,IF(MASTERprerequisitesMATRIX!R113=3,DYNAMICprerequisites!W$1,"")))</f>
        <v/>
      </c>
      <c r="X116" s="219" t="str">
        <f>IF(MASTERprerequisitesMATRIX!S113=1,DYNAMICprerequisites!X$3,IF(MASTERprerequisitesMATRIX!S113=2,DYNAMICprerequisites!X$2,IF(MASTERprerequisitesMATRIX!S113=3,DYNAMICprerequisites!X$1,"")))</f>
        <v/>
      </c>
      <c r="Y116" s="219" t="str">
        <f>IF(MASTERprerequisitesMATRIX!T113=1,DYNAMICprerequisites!Y$3,IF(MASTERprerequisitesMATRIX!T113=2,DYNAMICprerequisites!Y$2,IF(MASTERprerequisitesMATRIX!T113=3,DYNAMICprerequisites!Y$1,"")))</f>
        <v/>
      </c>
      <c r="Z116" s="219" t="str">
        <f>IF(MASTERprerequisitesMATRIX!U113=1,DYNAMICprerequisites!Z$3,IF(MASTERprerequisitesMATRIX!U113=2,DYNAMICprerequisites!Z$2,IF(MASTERprerequisitesMATRIX!U113=3,DYNAMICprerequisites!Z$1,"")))</f>
        <v/>
      </c>
      <c r="AA116" s="219" t="str">
        <f>IF(MASTERprerequisitesMATRIX!V113=1,DYNAMICprerequisites!AA$3,IF(MASTERprerequisitesMATRIX!V113=2,DYNAMICprerequisites!AA$2,IF(MASTERprerequisitesMATRIX!V113=3,DYNAMICprerequisites!AA$1,"")))</f>
        <v/>
      </c>
      <c r="AB116" s="219" t="str">
        <f>IF(MASTERprerequisitesMATRIX!W113=1,DYNAMICprerequisites!AB$3,IF(MASTERprerequisitesMATRIX!W113=2,DYNAMICprerequisites!AB$2,IF(MASTERprerequisitesMATRIX!W113=3,DYNAMICprerequisites!AB$1,"")))</f>
        <v/>
      </c>
      <c r="AC116" s="219" t="str">
        <f>IF(MASTERprerequisitesMATRIX!X113=1,DYNAMICprerequisites!AC$3,IF(MASTERprerequisitesMATRIX!X113=2,DYNAMICprerequisites!AC$2,IF(MASTERprerequisitesMATRIX!X113=3,DYNAMICprerequisites!AC$1,"")))</f>
        <v/>
      </c>
      <c r="AD116" s="219" t="str">
        <f>IF(MASTERprerequisitesMATRIX!Y113=1,DYNAMICprerequisites!AD$3,IF(MASTERprerequisitesMATRIX!Y113=2,DYNAMICprerequisites!AD$2,IF(MASTERprerequisitesMATRIX!Y113=3,DYNAMICprerequisites!AD$1,"")))</f>
        <v/>
      </c>
      <c r="AE116" s="219" t="str">
        <f>IF(MASTERprerequisitesMATRIX!Z113=1,DYNAMICprerequisites!AE$3,IF(MASTERprerequisitesMATRIX!Z113=2,DYNAMICprerequisites!AE$2,IF(MASTERprerequisitesMATRIX!Z113=3,DYNAMICprerequisites!AE$1,"")))</f>
        <v/>
      </c>
      <c r="AF116" s="219" t="str">
        <f>IF(MASTERprerequisitesMATRIX!AA113=1,DYNAMICprerequisites!AF$3,IF(MASTERprerequisitesMATRIX!AA113=2,DYNAMICprerequisites!AF$2,IF(MASTERprerequisitesMATRIX!AA113=3,DYNAMICprerequisites!AF$1,"")))</f>
        <v/>
      </c>
      <c r="AG116" s="219" t="str">
        <f>IF(MASTERprerequisitesMATRIX!AB113=1,DYNAMICprerequisites!AG$3,IF(MASTERprerequisitesMATRIX!AB113=2,DYNAMICprerequisites!AG$2,IF(MASTERprerequisitesMATRIX!AB113=3,DYNAMICprerequisites!AG$1,"")))</f>
        <v/>
      </c>
      <c r="AH116" s="219" t="str">
        <f>IF(MASTERprerequisitesMATRIX!AC113=1,DYNAMICprerequisites!AH$3,IF(MASTERprerequisitesMATRIX!AC113=2,DYNAMICprerequisites!AH$2,IF(MASTERprerequisitesMATRIX!AC113=3,DYNAMICprerequisites!AH$1,"")))</f>
        <v/>
      </c>
      <c r="AI116" s="219" t="str">
        <f>IF(MASTERprerequisitesMATRIX!AD113=1,DYNAMICprerequisites!AI$3,IF(MASTERprerequisitesMATRIX!AD113=2,DYNAMICprerequisites!AI$2,IF(MASTERprerequisitesMATRIX!AD113=3,DYNAMICprerequisites!AI$1,"")))</f>
        <v/>
      </c>
      <c r="AJ116" s="219" t="str">
        <f>IF(MASTERprerequisitesMATRIX!AE113=1,DYNAMICprerequisites!AJ$3,IF(MASTERprerequisitesMATRIX!AE113=2,DYNAMICprerequisites!AJ$2,IF(MASTERprerequisitesMATRIX!AE113=3,DYNAMICprerequisites!AJ$1,"")))</f>
        <v/>
      </c>
      <c r="AK116" s="219" t="str">
        <f>IF(MASTERprerequisitesMATRIX!AF113=1,DYNAMICprerequisites!AK$3,IF(MASTERprerequisitesMATRIX!AF113=2,DYNAMICprerequisites!AK$2,IF(MASTERprerequisitesMATRIX!AF113=3,DYNAMICprerequisites!AK$1,"")))</f>
        <v/>
      </c>
      <c r="AL116" s="219" t="str">
        <f>IF(MASTERprerequisitesMATRIX!AG113=1,DYNAMICprerequisites!AL$3,IF(MASTERprerequisitesMATRIX!AG113=2,DYNAMICprerequisites!AL$2,IF(MASTERprerequisitesMATRIX!AG113=3,DYNAMICprerequisites!AL$1,"")))</f>
        <v/>
      </c>
      <c r="AM116" s="219" t="str">
        <f>IF(MASTERprerequisitesMATRIX!AH113=1,DYNAMICprerequisites!AM$3,IF(MASTERprerequisitesMATRIX!AH113=2,DYNAMICprerequisites!AM$2,IF(MASTERprerequisitesMATRIX!AH113=3,DYNAMICprerequisites!AM$1,"")))</f>
        <v/>
      </c>
      <c r="AN116" s="219" t="str">
        <f>IF(MASTERprerequisitesMATRIX!AI113=1,DYNAMICprerequisites!AN$3,IF(MASTERprerequisitesMATRIX!AI113=2,DYNAMICprerequisites!AN$2,IF(MASTERprerequisitesMATRIX!AI113=3,DYNAMICprerequisites!AN$1,"")))</f>
        <v/>
      </c>
      <c r="AO116" s="219" t="str">
        <f>IF(MASTERprerequisitesMATRIX!AJ113=1,DYNAMICprerequisites!AO$3,IF(MASTERprerequisitesMATRIX!AJ113=2,DYNAMICprerequisites!AO$2,IF(MASTERprerequisitesMATRIX!AJ113=3,DYNAMICprerequisites!AO$1,"")))</f>
        <v/>
      </c>
      <c r="AP116" s="219" t="str">
        <f>IF(MASTERprerequisitesMATRIX!AK113=1,DYNAMICprerequisites!AP$3,IF(MASTERprerequisitesMATRIX!AK113=2,DYNAMICprerequisites!AP$2,IF(MASTERprerequisitesMATRIX!AK113=3,DYNAMICprerequisites!AP$1,"")))</f>
        <v/>
      </c>
      <c r="AQ116" s="219" t="str">
        <f>IF(MASTERprerequisitesMATRIX!AL113=1,DYNAMICprerequisites!AQ$3,IF(MASTERprerequisitesMATRIX!AL113=2,DYNAMICprerequisites!AQ$2,IF(MASTERprerequisitesMATRIX!AL113=3,DYNAMICprerequisites!AQ$1,"")))</f>
        <v/>
      </c>
      <c r="AR116" s="218" t="str">
        <f ca="1">IF(MASTERprerequisitesMATRIX!AM113=1,DYNAMICprerequisites!AR$3,IF(MASTERprerequisitesMATRIX!AM113=2,DYNAMICprerequisites!AR$2,IF(MASTERprerequisitesMATRIX!AM113=3,DYNAMICprerequisites!AR$1,"")))</f>
        <v xml:space="preserve"> SPA 101 ("C" or better) </v>
      </c>
      <c r="AS116" s="219" t="str">
        <f>IF(MASTERprerequisitesMATRIX!AN113=1,DYNAMICprerequisites!AS$3,IF(MASTERprerequisitesMATRIX!AN113=2,DYNAMICprerequisites!AS$2,IF(MASTERprerequisitesMATRIX!AN113=3,DYNAMICprerequisites!AS$1,"")))</f>
        <v/>
      </c>
      <c r="AT116" s="219" t="str">
        <f>IF(MASTERprerequisitesMATRIX!AO113=1,DYNAMICprerequisites!AT$3,IF(MASTERprerequisitesMATRIX!AO113=2,DYNAMICprerequisites!AT$2,IF(MASTERprerequisitesMATRIX!AO113=3,DYNAMICprerequisites!AT$1,"")))</f>
        <v/>
      </c>
      <c r="AU116" s="219" t="str">
        <f>IF(MASTERprerequisitesMATRIX!AP113=1,DYNAMICprerequisites!AU$3,IF(MASTERprerequisitesMATRIX!AP113=2,DYNAMICprerequisites!AU$2,IF(MASTERprerequisitesMATRIX!AP113=3,DYNAMICprerequisites!AU$1,"")))</f>
        <v/>
      </c>
      <c r="AV116" s="219" t="str">
        <f>IF(MASTERprerequisitesMATRIX!AQ113=1,DYNAMICprerequisites!AV$3,IF(MASTERprerequisitesMATRIX!AQ113=2,DYNAMICprerequisites!AV$2,IF(MASTERprerequisitesMATRIX!AQ113=3,DYNAMICprerequisites!AV$1,"")))</f>
        <v/>
      </c>
      <c r="AW116" s="219" t="str">
        <f>IF(MASTERprerequisitesMATRIX!AR113=1,DYNAMICprerequisites!AW$3,IF(MASTERprerequisitesMATRIX!AR113=2,DYNAMICprerequisites!AW$2,IF(MASTERprerequisitesMATRIX!AR113=3,DYNAMICprerequisites!AW$1,"")))</f>
        <v/>
      </c>
      <c r="AX116" s="219" t="str">
        <f>IF(MASTERprerequisitesMATRIX!AS113=1,DYNAMICprerequisites!AX$3,IF(MASTERprerequisitesMATRIX!AS113=2,DYNAMICprerequisites!AX$2,IF(MASTERprerequisitesMATRIX!AS113=3,DYNAMICprerequisites!AX$1,"")))</f>
        <v/>
      </c>
      <c r="AY116" s="219" t="str">
        <f>IF(MASTERprerequisitesMATRIX!AT113=1,DYNAMICprerequisites!AY$3,IF(MASTERprerequisitesMATRIX!AT113=2,DYNAMICprerequisites!AY$2,IF(MASTERprerequisitesMATRIX!AT113=3,DYNAMICprerequisites!AY$1,"")))</f>
        <v/>
      </c>
      <c r="AZ116" s="219" t="str">
        <f>IF(MASTERprerequisitesMATRIX!AU113=1,DYNAMICprerequisites!AZ$3,IF(MASTERprerequisitesMATRIX!AU113=2,DYNAMICprerequisites!AZ$2,IF(MASTERprerequisitesMATRIX!AU113=3,DYNAMICprerequisites!AZ$1,"")))</f>
        <v/>
      </c>
      <c r="BA116" s="219" t="str">
        <f>IF(MASTERprerequisitesMATRIX!AV113=1,DYNAMICprerequisites!BA$3,IF(MASTERprerequisitesMATRIX!AV113=2,DYNAMICprerequisites!BA$2,IF(MASTERprerequisitesMATRIX!AV113=3,DYNAMICprerequisites!BA$1,"")))</f>
        <v/>
      </c>
      <c r="BB116" s="219" t="str">
        <f>IF(MASTERprerequisitesMATRIX!AW113=1,DYNAMICprerequisites!BB$3,IF(MASTERprerequisitesMATRIX!AW113=2,DYNAMICprerequisites!BB$2,IF(MASTERprerequisitesMATRIX!AW113=3,DYNAMICprerequisites!BB$1,"")))</f>
        <v/>
      </c>
      <c r="BC116" s="219" t="str">
        <f>IF(MASTERprerequisitesMATRIX!AX113=1,DYNAMICprerequisites!BC$3,IF(MASTERprerequisitesMATRIX!AX113=2,DYNAMICprerequisites!BC$2,IF(MASTERprerequisitesMATRIX!AX113=3,DYNAMICprerequisites!BC$1,"")))</f>
        <v/>
      </c>
      <c r="BD116" s="219" t="str">
        <f>IF(MASTERprerequisitesMATRIX!AY113=1,DYNAMICprerequisites!BD$3,IF(MASTERprerequisitesMATRIX!AY113=2,DYNAMICprerequisites!BD$2,IF(MASTERprerequisitesMATRIX!AY113=3,DYNAMICprerequisites!BD$1,"")))</f>
        <v/>
      </c>
      <c r="BE116" s="219" t="str">
        <f>IF(MASTERprerequisitesMATRIX!AZ113=1,DYNAMICprerequisites!BE$3,IF(MASTERprerequisitesMATRIX!AZ113=2,DYNAMICprerequisites!BE$2,IF(MASTERprerequisitesMATRIX!AZ113=3,DYNAMICprerequisites!BE$1,"")))</f>
        <v/>
      </c>
      <c r="BF116" s="219" t="str">
        <f>IF(MASTERprerequisitesMATRIX!BA113=1,DYNAMICprerequisites!BF$3,IF(MASTERprerequisitesMATRIX!BA113=2,DYNAMICprerequisites!BF$2,IF(MASTERprerequisitesMATRIX!BA113=3,DYNAMICprerequisites!BF$1,"")))</f>
        <v/>
      </c>
      <c r="BG116" s="219" t="str">
        <f>IF(MASTERprerequisitesMATRIX!BB113=1,DYNAMICprerequisites!BG$3,IF(MASTERprerequisitesMATRIX!BB113=2,DYNAMICprerequisites!BG$2,IF(MASTERprerequisitesMATRIX!BB113=3,DYNAMICprerequisites!BG$1,"")))</f>
        <v/>
      </c>
      <c r="BH116" s="219" t="str">
        <f>IF(MASTERprerequisitesMATRIX!BC113=1,DYNAMICprerequisites!BH$3,IF(MASTERprerequisitesMATRIX!BC113=2,DYNAMICprerequisites!BH$2,IF(MASTERprerequisitesMATRIX!BC113=3,DYNAMICprerequisites!BH$1,"")))</f>
        <v/>
      </c>
      <c r="BI116" s="219" t="str">
        <f>IF(MASTERprerequisitesMATRIX!BD113=1,DYNAMICprerequisites!BI$3,IF(MASTERprerequisitesMATRIX!BD113=2,DYNAMICprerequisites!BI$2,IF(MASTERprerequisitesMATRIX!BD113=3,DYNAMICprerequisites!BI$1,"")))</f>
        <v/>
      </c>
      <c r="BJ116" s="219" t="str">
        <f>IF(MASTERprerequisitesMATRIX!BE113=1,DYNAMICprerequisites!BJ$3,IF(MASTERprerequisitesMATRIX!BE113=2,DYNAMICprerequisites!BJ$2,IF(MASTERprerequisitesMATRIX!BE113=3,DYNAMICprerequisites!BJ$1,"")))</f>
        <v/>
      </c>
      <c r="BK116" s="219" t="str">
        <f>IF(MASTERprerequisitesMATRIX!BF113=1,DYNAMICprerequisites!BK$3,IF(MASTERprerequisitesMATRIX!BF113=2,DYNAMICprerequisites!BK$2,IF(MASTERprerequisitesMATRIX!BF113=3,DYNAMICprerequisites!BK$1,"")))</f>
        <v/>
      </c>
      <c r="BL116" s="219" t="str">
        <f>IF(MASTERprerequisitesMATRIX!BG113=1,DYNAMICprerequisites!BL$3,IF(MASTERprerequisitesMATRIX!BG113=2,DYNAMICprerequisites!BL$2,IF(MASTERprerequisitesMATRIX!BG113=3,DYNAMICprerequisites!BL$1,"")))</f>
        <v/>
      </c>
      <c r="BM116" s="219" t="str">
        <f>IF(MASTERprerequisitesMATRIX!BH113=1,DYNAMICprerequisites!BM$3,IF(MASTERprerequisitesMATRIX!BH113=2,DYNAMICprerequisites!BM$2,IF(MASTERprerequisitesMATRIX!BH113=3,DYNAMICprerequisites!BM$1,"")))</f>
        <v/>
      </c>
      <c r="BN116" s="219" t="str">
        <f>IF(MASTERprerequisitesMATRIX!BI113=1,DYNAMICprerequisites!BN$3,IF(MASTERprerequisitesMATRIX!BI113=2,DYNAMICprerequisites!BN$2,IF(MASTERprerequisitesMATRIX!BI113=3,DYNAMICprerequisites!BN$1,"")))</f>
        <v/>
      </c>
      <c r="BO116" s="219" t="str">
        <f>IF(MASTERprerequisitesMATRIX!BJ113=1,DYNAMICprerequisites!BO$3,IF(MASTERprerequisitesMATRIX!BJ113=2,DYNAMICprerequisites!BO$2,IF(MASTERprerequisitesMATRIX!BJ113=3,DYNAMICprerequisites!BO$1,"")))</f>
        <v/>
      </c>
      <c r="BP116" s="219" t="str">
        <f>IF(MASTERprerequisitesMATRIX!BK113=1,DYNAMICprerequisites!BP$3,IF(MASTERprerequisitesMATRIX!BK113=2,DYNAMICprerequisites!BP$2,IF(MASTERprerequisitesMATRIX!BK113=3,DYNAMICprerequisites!BP$1,"")))</f>
        <v/>
      </c>
      <c r="BQ116" s="219" t="str">
        <f>IF(MASTERprerequisitesMATRIX!BL113=1,DYNAMICprerequisites!BQ$3,IF(MASTERprerequisitesMATRIX!BL113=2,DYNAMICprerequisites!BQ$2,IF(MASTERprerequisitesMATRIX!BL113=3,DYNAMICprerequisites!BQ$1,"")))</f>
        <v/>
      </c>
      <c r="BR116" s="219" t="str">
        <f>IF(MASTERprerequisitesMATRIX!BM113=1,DYNAMICprerequisites!BR$3,IF(MASTERprerequisitesMATRIX!BM113=2,DYNAMICprerequisites!BR$2,IF(MASTERprerequisitesMATRIX!BM113=3,DYNAMICprerequisites!BR$1,"")))</f>
        <v/>
      </c>
      <c r="BS116" s="219" t="str">
        <f>IF(MASTERprerequisitesMATRIX!BN113=1,DYNAMICprerequisites!BS$3,IF(MASTERprerequisitesMATRIX!BN113=2,DYNAMICprerequisites!BS$2,IF(MASTERprerequisitesMATRIX!BN113=3,DYNAMICprerequisites!BS$1,"")))</f>
        <v/>
      </c>
      <c r="BT116" s="219" t="str">
        <f>IF(MASTERprerequisitesMATRIX!BO113=1,DYNAMICprerequisites!BT$3,IF(MASTERprerequisitesMATRIX!BO113=2,DYNAMICprerequisites!BT$2,IF(MASTERprerequisitesMATRIX!BO113=3,DYNAMICprerequisites!BT$1,"")))</f>
        <v/>
      </c>
      <c r="BU116" s="219" t="str">
        <f>IF(MASTERprerequisitesMATRIX!BP113=1,DYNAMICprerequisites!BU$3,IF(MASTERprerequisitesMATRIX!BP113=2,DYNAMICprerequisites!BU$2,IF(MASTERprerequisitesMATRIX!BP113=3,DYNAMICprerequisites!BU$1,"")))</f>
        <v/>
      </c>
      <c r="BV116" s="219" t="str">
        <f>IF(MASTERprerequisitesMATRIX!BQ113=1,DYNAMICprerequisites!BV$3,IF(MASTERprerequisitesMATRIX!BQ113=2,DYNAMICprerequisites!BV$2,IF(MASTERprerequisitesMATRIX!BQ113=3,DYNAMICprerequisites!BV$1,"")))</f>
        <v/>
      </c>
      <c r="BW116" s="219" t="str">
        <f>IF(MASTERprerequisitesMATRIX!BR113=1,DYNAMICprerequisites!BW$3,IF(MASTERprerequisitesMATRIX!BR113=2,DYNAMICprerequisites!BW$2,IF(MASTERprerequisitesMATRIX!BR113=3,DYNAMICprerequisites!BW$1,"")))</f>
        <v/>
      </c>
      <c r="BX116" s="219" t="str">
        <f>IF(MASTERprerequisitesMATRIX!BS113=1,DYNAMICprerequisites!BX$3,IF(MASTERprerequisitesMATRIX!BS113=2,DYNAMICprerequisites!BX$2,IF(MASTERprerequisitesMATRIX!BS113=3,DYNAMICprerequisites!BX$1,"")))</f>
        <v/>
      </c>
      <c r="BY116" s="219" t="str">
        <f>IF(MASTERprerequisitesMATRIX!BT113=1,DYNAMICprerequisites!BY$3,IF(MASTERprerequisitesMATRIX!BT113=2,DYNAMICprerequisites!BY$2,IF(MASTERprerequisitesMATRIX!BT113=3,DYNAMICprerequisites!BY$1,"")))</f>
        <v/>
      </c>
      <c r="BZ116" s="219" t="str">
        <f>IF(MASTERprerequisitesMATRIX!BU113=1,DYNAMICprerequisites!BZ$3,IF(MASTERprerequisitesMATRIX!BU113=2,DYNAMICprerequisites!BZ$2,IF(MASTERprerequisitesMATRIX!BU113=3,DYNAMICprerequisites!BZ$1,"")))</f>
        <v/>
      </c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  <c r="EM116" s="219"/>
      <c r="EN116" s="219"/>
      <c r="EO116" s="219"/>
      <c r="EP116" s="219"/>
      <c r="EQ116" s="219"/>
      <c r="ER116" s="219"/>
      <c r="ES116" s="219"/>
      <c r="ET116" s="219"/>
      <c r="EU116" s="219"/>
      <c r="EV116" s="219"/>
      <c r="EW116" s="219"/>
      <c r="EX116" s="219"/>
      <c r="EY116" s="219"/>
      <c r="EZ116" s="219"/>
      <c r="FA116" s="219"/>
      <c r="FB116" s="219"/>
      <c r="FC116" s="219"/>
      <c r="FD116" s="219"/>
      <c r="FE116" s="219"/>
      <c r="FF116" s="219"/>
      <c r="FG116" s="219"/>
      <c r="FH116" s="219"/>
      <c r="FI116" s="219"/>
      <c r="FJ116" s="219"/>
      <c r="FK116" s="219"/>
      <c r="FL116" s="219"/>
      <c r="FM116" s="219"/>
      <c r="FN116" s="219"/>
      <c r="FO116" s="219"/>
      <c r="FP116" s="219"/>
      <c r="FQ116" s="219"/>
      <c r="FR116" s="219"/>
      <c r="FS116" s="219"/>
      <c r="FT116" s="219"/>
      <c r="FU116" s="219"/>
      <c r="FV116" s="219"/>
      <c r="FW116" s="219"/>
      <c r="FX116" s="219"/>
      <c r="FY116" s="219"/>
      <c r="FZ116" s="219"/>
      <c r="GA116" s="219"/>
      <c r="GB116" s="219"/>
      <c r="GC116" s="219"/>
      <c r="GD116" s="219"/>
      <c r="GE116" s="219"/>
      <c r="GF116" s="219"/>
      <c r="GG116" s="219"/>
      <c r="GH116" s="219"/>
      <c r="GI116" s="219"/>
      <c r="GJ116" s="219"/>
      <c r="GK116" s="219"/>
      <c r="GL116" s="219"/>
      <c r="GM116" s="219"/>
      <c r="GN116" s="219"/>
      <c r="GO116" s="219"/>
      <c r="GP116" s="219"/>
      <c r="GQ116" s="219"/>
      <c r="GR116" s="219"/>
      <c r="GS116" s="219"/>
      <c r="GT116" s="219"/>
      <c r="GU116" s="219"/>
      <c r="GV116" s="219"/>
      <c r="GW116" s="219"/>
      <c r="GX116" s="219"/>
      <c r="GY116" s="219"/>
      <c r="GZ116" s="219"/>
      <c r="HA116" s="219"/>
      <c r="HB116" s="219"/>
      <c r="HC116" s="219"/>
      <c r="HD116" s="219"/>
      <c r="HE116" s="219"/>
      <c r="HF116" s="219"/>
      <c r="HG116" s="219"/>
      <c r="HH116" s="219"/>
      <c r="HI116" s="219"/>
      <c r="HJ116" s="219"/>
      <c r="HK116" s="219"/>
      <c r="HL116" s="219"/>
      <c r="HM116" s="219"/>
      <c r="HN116" s="219"/>
      <c r="HO116" s="219"/>
      <c r="HP116" s="219"/>
      <c r="HQ116" s="219"/>
      <c r="HR116" s="219"/>
      <c r="HS116" s="219"/>
      <c r="HT116" s="219"/>
      <c r="HU116" s="219"/>
      <c r="HV116" s="219"/>
      <c r="HW116" s="219"/>
      <c r="HX116" s="219"/>
      <c r="HY116" s="219"/>
      <c r="HZ116" s="219"/>
      <c r="IA116" s="219"/>
      <c r="IB116" s="219"/>
      <c r="IC116" s="219"/>
      <c r="ID116" s="219"/>
      <c r="IE116" s="219"/>
      <c r="IF116" s="219"/>
      <c r="IG116" s="219"/>
      <c r="IH116" s="219"/>
      <c r="II116" s="219"/>
      <c r="IJ116" s="219"/>
      <c r="IK116" s="219"/>
      <c r="IL116" s="219"/>
      <c r="IM116" s="219"/>
      <c r="IN116" s="219"/>
      <c r="IO116" s="219"/>
      <c r="IP116" s="219"/>
      <c r="IQ116" s="219"/>
      <c r="IR116" s="219"/>
      <c r="IS116" s="219"/>
      <c r="IT116" s="219"/>
      <c r="IU116" s="219"/>
      <c r="IV116" s="219"/>
      <c r="IW116" s="219"/>
      <c r="IX116" s="219"/>
      <c r="IY116" s="219"/>
      <c r="IZ116" s="219"/>
      <c r="JA116" s="219"/>
      <c r="JB116" s="219"/>
      <c r="JC116" s="219"/>
      <c r="JD116" s="219"/>
      <c r="JE116" s="219"/>
      <c r="JF116" s="219"/>
      <c r="JG116" s="219"/>
      <c r="JH116" s="219"/>
      <c r="JI116" s="219"/>
      <c r="JJ116" s="219"/>
      <c r="JK116" s="219"/>
      <c r="JL116" s="219"/>
      <c r="JM116" s="219"/>
      <c r="JN116" s="219"/>
      <c r="JO116" s="219"/>
      <c r="JP116" s="219"/>
      <c r="JQ116" s="219"/>
      <c r="JR116" s="219"/>
      <c r="JS116" s="219"/>
      <c r="JT116" s="219"/>
      <c r="JU116" s="219"/>
      <c r="JV116" s="219"/>
      <c r="JW116" s="219"/>
      <c r="JX116" s="219"/>
      <c r="JY116" s="219"/>
      <c r="JZ116" s="219"/>
      <c r="KA116" s="219"/>
      <c r="KB116" s="219"/>
      <c r="KC116" s="219"/>
      <c r="KD116" s="219"/>
      <c r="KE116" s="219"/>
      <c r="KF116" s="219"/>
      <c r="KG116" s="219"/>
      <c r="KH116" s="219"/>
      <c r="KI116" s="219"/>
      <c r="KJ116" s="219"/>
      <c r="KK116" s="219"/>
      <c r="KL116" s="219"/>
      <c r="KM116" s="219"/>
      <c r="KN116" s="219"/>
      <c r="KO116" s="219"/>
      <c r="KP116" s="219"/>
      <c r="KQ116" s="219"/>
      <c r="KR116" s="219"/>
      <c r="KS116" s="219"/>
      <c r="KT116" s="219"/>
      <c r="KU116" s="219"/>
      <c r="KV116" s="219"/>
      <c r="KW116" s="219"/>
      <c r="KX116" s="219"/>
      <c r="KY116" s="219"/>
      <c r="KZ116" s="219"/>
      <c r="LA116" s="219"/>
      <c r="LB116" s="219"/>
      <c r="LC116" s="219"/>
      <c r="LD116" s="219"/>
      <c r="LE116" s="219"/>
    </row>
    <row r="117" spans="1:317" x14ac:dyDescent="0.25">
      <c r="A117" s="214" t="str">
        <f t="shared" si="13"/>
        <v>SPA 203</v>
      </c>
      <c r="B117" s="214" t="str">
        <f t="shared" si="14"/>
        <v>FA, SP, SUM</v>
      </c>
      <c r="C117" s="214" t="str">
        <f t="shared" si="15"/>
        <v>Intermediate Spanish I</v>
      </c>
      <c r="D117" s="214" t="str">
        <f t="shared" si="16"/>
        <v>SPA 102*; proficiency</v>
      </c>
      <c r="E117" s="214" t="str">
        <f t="shared" ca="1" si="17"/>
        <v>SPA 102 ("C" or better)</v>
      </c>
      <c r="F117" s="211" t="str">
        <f>MASTERprerequisitesMATRIX!A114</f>
        <v>SPA 203</v>
      </c>
      <c r="G117" s="211" t="str">
        <f>MASTERprerequisitesMATRIX!B114</f>
        <v>FA, SP, SUM</v>
      </c>
      <c r="H117" s="211" t="str">
        <f>MASTERprerequisitesMATRIX!C114</f>
        <v>Intermediate Spanish I</v>
      </c>
      <c r="I117" s="211" t="str">
        <f>MASTERprerequisitesMATRIX!D114</f>
        <v>SPA 102*; proficiency</v>
      </c>
      <c r="J117" s="218" t="str">
        <f>IF(MASTERprerequisitesMATRIX!E114=1,DYNAMICprerequisites!J$3,IF(MASTERprerequisitesMATRIX!E114=2,DYNAMICprerequisites!J$2,IF(MASTERprerequisitesMATRIX!E114=3,DYNAMICprerequisites!J$1,"")))</f>
        <v/>
      </c>
      <c r="K117" s="219" t="str">
        <f>IF(MASTERprerequisitesMATRIX!F114=1,DYNAMICprerequisites!K$3,IF(MASTERprerequisitesMATRIX!F114=2,DYNAMICprerequisites!K$2,IF(MASTERprerequisitesMATRIX!F114=3,DYNAMICprerequisites!K$1,"")))</f>
        <v/>
      </c>
      <c r="L117" s="219" t="str">
        <f>IF(MASTERprerequisitesMATRIX!G114=1,DYNAMICprerequisites!L$3,IF(MASTERprerequisitesMATRIX!G114=2,DYNAMICprerequisites!L$2,IF(MASTERprerequisitesMATRIX!G114=3,DYNAMICprerequisites!L$1,"")))</f>
        <v/>
      </c>
      <c r="M117" s="219" t="str">
        <f>IF(MASTERprerequisitesMATRIX!H114=1,DYNAMICprerequisites!M$3,IF(MASTERprerequisitesMATRIX!H114=2,DYNAMICprerequisites!M$2,IF(MASTERprerequisitesMATRIX!H114=3,DYNAMICprerequisites!M$1,"")))</f>
        <v/>
      </c>
      <c r="N117" s="219" t="str">
        <f>IF(MASTERprerequisitesMATRIX!I114=1,DYNAMICprerequisites!N$3,IF(MASTERprerequisitesMATRIX!I114=2,DYNAMICprerequisites!N$2,IF(MASTERprerequisitesMATRIX!I114=3,DYNAMICprerequisites!N$1,"")))</f>
        <v/>
      </c>
      <c r="O117" s="219" t="str">
        <f>IF(MASTERprerequisitesMATRIX!J114=1,DYNAMICprerequisites!O$3,IF(MASTERprerequisitesMATRIX!J114=2,DYNAMICprerequisites!O$2,IF(MASTERprerequisitesMATRIX!J114=3,DYNAMICprerequisites!O$1,"")))</f>
        <v/>
      </c>
      <c r="P117" s="219" t="str">
        <f>IF(MASTERprerequisitesMATRIX!K114=1,DYNAMICprerequisites!P$3,IF(MASTERprerequisitesMATRIX!K114=2,DYNAMICprerequisites!P$2,IF(MASTERprerequisitesMATRIX!K114=3,DYNAMICprerequisites!P$1,"")))</f>
        <v/>
      </c>
      <c r="Q117" s="219" t="str">
        <f>IF(MASTERprerequisitesMATRIX!L114=1,DYNAMICprerequisites!Q$3,IF(MASTERprerequisitesMATRIX!L114=2,DYNAMICprerequisites!Q$2,IF(MASTERprerequisitesMATRIX!L114=3,DYNAMICprerequisites!Q$1,"")))</f>
        <v/>
      </c>
      <c r="R117" s="219" t="str">
        <f>IF(MASTERprerequisitesMATRIX!M114=1,DYNAMICprerequisites!R$3,IF(MASTERprerequisitesMATRIX!M114=2,DYNAMICprerequisites!R$2,IF(MASTERprerequisitesMATRIX!M114=3,DYNAMICprerequisites!R$1,"")))</f>
        <v/>
      </c>
      <c r="S117" s="219" t="str">
        <f>IF(MASTERprerequisitesMATRIX!N114=1,DYNAMICprerequisites!S$3,IF(MASTERprerequisitesMATRIX!N114=2,DYNAMICprerequisites!S$2,IF(MASTERprerequisitesMATRIX!N114=3,DYNAMICprerequisites!S$1,"")))</f>
        <v/>
      </c>
      <c r="T117" s="219" t="str">
        <f>IF(MASTERprerequisitesMATRIX!O114=1,DYNAMICprerequisites!T$3,IF(MASTERprerequisitesMATRIX!O114=2,DYNAMICprerequisites!T$2,IF(MASTERprerequisitesMATRIX!O114=3,DYNAMICprerequisites!T$1,"")))</f>
        <v/>
      </c>
      <c r="U117" s="219" t="str">
        <f>IF(MASTERprerequisitesMATRIX!P114=1,DYNAMICprerequisites!U$3,IF(MASTERprerequisitesMATRIX!P114=2,DYNAMICprerequisites!U$2,IF(MASTERprerequisitesMATRIX!P114=3,DYNAMICprerequisites!U$1,"")))</f>
        <v/>
      </c>
      <c r="V117" s="219" t="str">
        <f>IF(MASTERprerequisitesMATRIX!Q114=1,DYNAMICprerequisites!V$3,IF(MASTERprerequisitesMATRIX!Q114=2,DYNAMICprerequisites!V$2,IF(MASTERprerequisitesMATRIX!Q114=3,DYNAMICprerequisites!V$1,"")))</f>
        <v/>
      </c>
      <c r="W117" s="219" t="str">
        <f>IF(MASTERprerequisitesMATRIX!R114=1,DYNAMICprerequisites!W$3,IF(MASTERprerequisitesMATRIX!R114=2,DYNAMICprerequisites!W$2,IF(MASTERprerequisitesMATRIX!R114=3,DYNAMICprerequisites!W$1,"")))</f>
        <v/>
      </c>
      <c r="X117" s="219" t="str">
        <f>IF(MASTERprerequisitesMATRIX!S114=1,DYNAMICprerequisites!X$3,IF(MASTERprerequisitesMATRIX!S114=2,DYNAMICprerequisites!X$2,IF(MASTERprerequisitesMATRIX!S114=3,DYNAMICprerequisites!X$1,"")))</f>
        <v/>
      </c>
      <c r="Y117" s="219" t="str">
        <f>IF(MASTERprerequisitesMATRIX!T114=1,DYNAMICprerequisites!Y$3,IF(MASTERprerequisitesMATRIX!T114=2,DYNAMICprerequisites!Y$2,IF(MASTERprerequisitesMATRIX!T114=3,DYNAMICprerequisites!Y$1,"")))</f>
        <v/>
      </c>
      <c r="Z117" s="219" t="str">
        <f>IF(MASTERprerequisitesMATRIX!U114=1,DYNAMICprerequisites!Z$3,IF(MASTERprerequisitesMATRIX!U114=2,DYNAMICprerequisites!Z$2,IF(MASTERprerequisitesMATRIX!U114=3,DYNAMICprerequisites!Z$1,"")))</f>
        <v/>
      </c>
      <c r="AA117" s="219" t="str">
        <f>IF(MASTERprerequisitesMATRIX!V114=1,DYNAMICprerequisites!AA$3,IF(MASTERprerequisitesMATRIX!V114=2,DYNAMICprerequisites!AA$2,IF(MASTERprerequisitesMATRIX!V114=3,DYNAMICprerequisites!AA$1,"")))</f>
        <v/>
      </c>
      <c r="AB117" s="219" t="str">
        <f>IF(MASTERprerequisitesMATRIX!W114=1,DYNAMICprerequisites!AB$3,IF(MASTERprerequisitesMATRIX!W114=2,DYNAMICprerequisites!AB$2,IF(MASTERprerequisitesMATRIX!W114=3,DYNAMICprerequisites!AB$1,"")))</f>
        <v/>
      </c>
      <c r="AC117" s="219" t="str">
        <f>IF(MASTERprerequisitesMATRIX!X114=1,DYNAMICprerequisites!AC$3,IF(MASTERprerequisitesMATRIX!X114=2,DYNAMICprerequisites!AC$2,IF(MASTERprerequisitesMATRIX!X114=3,DYNAMICprerequisites!AC$1,"")))</f>
        <v/>
      </c>
      <c r="AD117" s="219" t="str">
        <f>IF(MASTERprerequisitesMATRIX!Y114=1,DYNAMICprerequisites!AD$3,IF(MASTERprerequisitesMATRIX!Y114=2,DYNAMICprerequisites!AD$2,IF(MASTERprerequisitesMATRIX!Y114=3,DYNAMICprerequisites!AD$1,"")))</f>
        <v/>
      </c>
      <c r="AE117" s="219" t="str">
        <f>IF(MASTERprerequisitesMATRIX!Z114=1,DYNAMICprerequisites!AE$3,IF(MASTERprerequisitesMATRIX!Z114=2,DYNAMICprerequisites!AE$2,IF(MASTERprerequisitesMATRIX!Z114=3,DYNAMICprerequisites!AE$1,"")))</f>
        <v/>
      </c>
      <c r="AF117" s="219" t="str">
        <f>IF(MASTERprerequisitesMATRIX!AA114=1,DYNAMICprerequisites!AF$3,IF(MASTERprerequisitesMATRIX!AA114=2,DYNAMICprerequisites!AF$2,IF(MASTERprerequisitesMATRIX!AA114=3,DYNAMICprerequisites!AF$1,"")))</f>
        <v/>
      </c>
      <c r="AG117" s="219" t="str">
        <f>IF(MASTERprerequisitesMATRIX!AB114=1,DYNAMICprerequisites!AG$3,IF(MASTERprerequisitesMATRIX!AB114=2,DYNAMICprerequisites!AG$2,IF(MASTERprerequisitesMATRIX!AB114=3,DYNAMICprerequisites!AG$1,"")))</f>
        <v/>
      </c>
      <c r="AH117" s="219" t="str">
        <f>IF(MASTERprerequisitesMATRIX!AC114=1,DYNAMICprerequisites!AH$3,IF(MASTERprerequisitesMATRIX!AC114=2,DYNAMICprerequisites!AH$2,IF(MASTERprerequisitesMATRIX!AC114=3,DYNAMICprerequisites!AH$1,"")))</f>
        <v/>
      </c>
      <c r="AI117" s="219" t="str">
        <f>IF(MASTERprerequisitesMATRIX!AD114=1,DYNAMICprerequisites!AI$3,IF(MASTERprerequisitesMATRIX!AD114=2,DYNAMICprerequisites!AI$2,IF(MASTERprerequisitesMATRIX!AD114=3,DYNAMICprerequisites!AI$1,"")))</f>
        <v/>
      </c>
      <c r="AJ117" s="219" t="str">
        <f>IF(MASTERprerequisitesMATRIX!AE114=1,DYNAMICprerequisites!AJ$3,IF(MASTERprerequisitesMATRIX!AE114=2,DYNAMICprerequisites!AJ$2,IF(MASTERprerequisitesMATRIX!AE114=3,DYNAMICprerequisites!AJ$1,"")))</f>
        <v/>
      </c>
      <c r="AK117" s="219" t="str">
        <f>IF(MASTERprerequisitesMATRIX!AF114=1,DYNAMICprerequisites!AK$3,IF(MASTERprerequisitesMATRIX!AF114=2,DYNAMICprerequisites!AK$2,IF(MASTERprerequisitesMATRIX!AF114=3,DYNAMICprerequisites!AK$1,"")))</f>
        <v/>
      </c>
      <c r="AL117" s="219" t="str">
        <f>IF(MASTERprerequisitesMATRIX!AG114=1,DYNAMICprerequisites!AL$3,IF(MASTERprerequisitesMATRIX!AG114=2,DYNAMICprerequisites!AL$2,IF(MASTERprerequisitesMATRIX!AG114=3,DYNAMICprerequisites!AL$1,"")))</f>
        <v/>
      </c>
      <c r="AM117" s="219" t="str">
        <f>IF(MASTERprerequisitesMATRIX!AH114=1,DYNAMICprerequisites!AM$3,IF(MASTERprerequisitesMATRIX!AH114=2,DYNAMICprerequisites!AM$2,IF(MASTERprerequisitesMATRIX!AH114=3,DYNAMICprerequisites!AM$1,"")))</f>
        <v/>
      </c>
      <c r="AN117" s="219" t="str">
        <f>IF(MASTERprerequisitesMATRIX!AI114=1,DYNAMICprerequisites!AN$3,IF(MASTERprerequisitesMATRIX!AI114=2,DYNAMICprerequisites!AN$2,IF(MASTERprerequisitesMATRIX!AI114=3,DYNAMICprerequisites!AN$1,"")))</f>
        <v/>
      </c>
      <c r="AO117" s="219" t="str">
        <f>IF(MASTERprerequisitesMATRIX!AJ114=1,DYNAMICprerequisites!AO$3,IF(MASTERprerequisitesMATRIX!AJ114=2,DYNAMICprerequisites!AO$2,IF(MASTERprerequisitesMATRIX!AJ114=3,DYNAMICprerequisites!AO$1,"")))</f>
        <v/>
      </c>
      <c r="AP117" s="219" t="str">
        <f>IF(MASTERprerequisitesMATRIX!AK114=1,DYNAMICprerequisites!AP$3,IF(MASTERprerequisitesMATRIX!AK114=2,DYNAMICprerequisites!AP$2,IF(MASTERprerequisitesMATRIX!AK114=3,DYNAMICprerequisites!AP$1,"")))</f>
        <v/>
      </c>
      <c r="AQ117" s="219" t="str">
        <f>IF(MASTERprerequisitesMATRIX!AL114=1,DYNAMICprerequisites!AQ$3,IF(MASTERprerequisitesMATRIX!AL114=2,DYNAMICprerequisites!AQ$2,IF(MASTERprerequisitesMATRIX!AL114=3,DYNAMICprerequisites!AQ$1,"")))</f>
        <v/>
      </c>
      <c r="AR117" s="219" t="str">
        <f>IF(MASTERprerequisitesMATRIX!AM114=1,DYNAMICprerequisites!AR$3,IF(MASTERprerequisitesMATRIX!AM114=2,DYNAMICprerequisites!AR$2,IF(MASTERprerequisitesMATRIX!AM114=3,DYNAMICprerequisites!AR$1,"")))</f>
        <v/>
      </c>
      <c r="AS117" s="218" t="str">
        <f ca="1">IF(MASTERprerequisitesMATRIX!AN114=1,DYNAMICprerequisites!AS$3,IF(MASTERprerequisitesMATRIX!AN114=2,DYNAMICprerequisites!AS$2,IF(MASTERprerequisitesMATRIX!AN114=3,DYNAMICprerequisites!AS$1,"")))</f>
        <v xml:space="preserve"> SPA 102 ("C" or better) </v>
      </c>
      <c r="AT117" s="219" t="str">
        <f>IF(MASTERprerequisitesMATRIX!AO114=1,DYNAMICprerequisites!AT$3,IF(MASTERprerequisitesMATRIX!AO114=2,DYNAMICprerequisites!AT$2,IF(MASTERprerequisitesMATRIX!AO114=3,DYNAMICprerequisites!AT$1,"")))</f>
        <v/>
      </c>
      <c r="AU117" s="219" t="str">
        <f>IF(MASTERprerequisitesMATRIX!AP114=1,DYNAMICprerequisites!AU$3,IF(MASTERprerequisitesMATRIX!AP114=2,DYNAMICprerequisites!AU$2,IF(MASTERprerequisitesMATRIX!AP114=3,DYNAMICprerequisites!AU$1,"")))</f>
        <v/>
      </c>
      <c r="AV117" s="219" t="str">
        <f>IF(MASTERprerequisitesMATRIX!AQ114=1,DYNAMICprerequisites!AV$3,IF(MASTERprerequisitesMATRIX!AQ114=2,DYNAMICprerequisites!AV$2,IF(MASTERprerequisitesMATRIX!AQ114=3,DYNAMICprerequisites!AV$1,"")))</f>
        <v/>
      </c>
      <c r="AW117" s="219" t="str">
        <f>IF(MASTERprerequisitesMATRIX!AR114=1,DYNAMICprerequisites!AW$3,IF(MASTERprerequisitesMATRIX!AR114=2,DYNAMICprerequisites!AW$2,IF(MASTERprerequisitesMATRIX!AR114=3,DYNAMICprerequisites!AW$1,"")))</f>
        <v/>
      </c>
      <c r="AX117" s="219" t="str">
        <f>IF(MASTERprerequisitesMATRIX!AS114=1,DYNAMICprerequisites!AX$3,IF(MASTERprerequisitesMATRIX!AS114=2,DYNAMICprerequisites!AX$2,IF(MASTERprerequisitesMATRIX!AS114=3,DYNAMICprerequisites!AX$1,"")))</f>
        <v/>
      </c>
      <c r="AY117" s="219" t="str">
        <f>IF(MASTERprerequisitesMATRIX!AT114=1,DYNAMICprerequisites!AY$3,IF(MASTERprerequisitesMATRIX!AT114=2,DYNAMICprerequisites!AY$2,IF(MASTERprerequisitesMATRIX!AT114=3,DYNAMICprerequisites!AY$1,"")))</f>
        <v/>
      </c>
      <c r="AZ117" s="219" t="str">
        <f>IF(MASTERprerequisitesMATRIX!AU114=1,DYNAMICprerequisites!AZ$3,IF(MASTERprerequisitesMATRIX!AU114=2,DYNAMICprerequisites!AZ$2,IF(MASTERprerequisitesMATRIX!AU114=3,DYNAMICprerequisites!AZ$1,"")))</f>
        <v/>
      </c>
      <c r="BA117" s="219" t="str">
        <f>IF(MASTERprerequisitesMATRIX!AV114=1,DYNAMICprerequisites!BA$3,IF(MASTERprerequisitesMATRIX!AV114=2,DYNAMICprerequisites!BA$2,IF(MASTERprerequisitesMATRIX!AV114=3,DYNAMICprerequisites!BA$1,"")))</f>
        <v/>
      </c>
      <c r="BB117" s="219" t="str">
        <f>IF(MASTERprerequisitesMATRIX!AW114=1,DYNAMICprerequisites!BB$3,IF(MASTERprerequisitesMATRIX!AW114=2,DYNAMICprerequisites!BB$2,IF(MASTERprerequisitesMATRIX!AW114=3,DYNAMICprerequisites!BB$1,"")))</f>
        <v/>
      </c>
      <c r="BC117" s="219" t="str">
        <f>IF(MASTERprerequisitesMATRIX!AX114=1,DYNAMICprerequisites!BC$3,IF(MASTERprerequisitesMATRIX!AX114=2,DYNAMICprerequisites!BC$2,IF(MASTERprerequisitesMATRIX!AX114=3,DYNAMICprerequisites!BC$1,"")))</f>
        <v/>
      </c>
      <c r="BD117" s="219" t="str">
        <f>IF(MASTERprerequisitesMATRIX!AY114=1,DYNAMICprerequisites!BD$3,IF(MASTERprerequisitesMATRIX!AY114=2,DYNAMICprerequisites!BD$2,IF(MASTERprerequisitesMATRIX!AY114=3,DYNAMICprerequisites!BD$1,"")))</f>
        <v/>
      </c>
      <c r="BE117" s="219" t="str">
        <f>IF(MASTERprerequisitesMATRIX!AZ114=1,DYNAMICprerequisites!BE$3,IF(MASTERprerequisitesMATRIX!AZ114=2,DYNAMICprerequisites!BE$2,IF(MASTERprerequisitesMATRIX!AZ114=3,DYNAMICprerequisites!BE$1,"")))</f>
        <v/>
      </c>
      <c r="BF117" s="219" t="str">
        <f>IF(MASTERprerequisitesMATRIX!BA114=1,DYNAMICprerequisites!BF$3,IF(MASTERprerequisitesMATRIX!BA114=2,DYNAMICprerequisites!BF$2,IF(MASTERprerequisitesMATRIX!BA114=3,DYNAMICprerequisites!BF$1,"")))</f>
        <v/>
      </c>
      <c r="BG117" s="219" t="str">
        <f>IF(MASTERprerequisitesMATRIX!BB114=1,DYNAMICprerequisites!BG$3,IF(MASTERprerequisitesMATRIX!BB114=2,DYNAMICprerequisites!BG$2,IF(MASTERprerequisitesMATRIX!BB114=3,DYNAMICprerequisites!BG$1,"")))</f>
        <v/>
      </c>
      <c r="BH117" s="219" t="str">
        <f>IF(MASTERprerequisitesMATRIX!BC114=1,DYNAMICprerequisites!BH$3,IF(MASTERprerequisitesMATRIX!BC114=2,DYNAMICprerequisites!BH$2,IF(MASTERprerequisitesMATRIX!BC114=3,DYNAMICprerequisites!BH$1,"")))</f>
        <v/>
      </c>
      <c r="BI117" s="219" t="str">
        <f>IF(MASTERprerequisitesMATRIX!BD114=1,DYNAMICprerequisites!BI$3,IF(MASTERprerequisitesMATRIX!BD114=2,DYNAMICprerequisites!BI$2,IF(MASTERprerequisitesMATRIX!BD114=3,DYNAMICprerequisites!BI$1,"")))</f>
        <v/>
      </c>
      <c r="BJ117" s="219" t="str">
        <f>IF(MASTERprerequisitesMATRIX!BE114=1,DYNAMICprerequisites!BJ$3,IF(MASTERprerequisitesMATRIX!BE114=2,DYNAMICprerequisites!BJ$2,IF(MASTERprerequisitesMATRIX!BE114=3,DYNAMICprerequisites!BJ$1,"")))</f>
        <v/>
      </c>
      <c r="BK117" s="219" t="str">
        <f>IF(MASTERprerequisitesMATRIX!BF114=1,DYNAMICprerequisites!BK$3,IF(MASTERprerequisitesMATRIX!BF114=2,DYNAMICprerequisites!BK$2,IF(MASTERprerequisitesMATRIX!BF114=3,DYNAMICprerequisites!BK$1,"")))</f>
        <v/>
      </c>
      <c r="BL117" s="219" t="str">
        <f>IF(MASTERprerequisitesMATRIX!BG114=1,DYNAMICprerequisites!BL$3,IF(MASTERprerequisitesMATRIX!BG114=2,DYNAMICprerequisites!BL$2,IF(MASTERprerequisitesMATRIX!BG114=3,DYNAMICprerequisites!BL$1,"")))</f>
        <v/>
      </c>
      <c r="BM117" s="219" t="str">
        <f>IF(MASTERprerequisitesMATRIX!BH114=1,DYNAMICprerequisites!BM$3,IF(MASTERprerequisitesMATRIX!BH114=2,DYNAMICprerequisites!BM$2,IF(MASTERprerequisitesMATRIX!BH114=3,DYNAMICprerequisites!BM$1,"")))</f>
        <v/>
      </c>
      <c r="BN117" s="219" t="str">
        <f>IF(MASTERprerequisitesMATRIX!BI114=1,DYNAMICprerequisites!BN$3,IF(MASTERprerequisitesMATRIX!BI114=2,DYNAMICprerequisites!BN$2,IF(MASTERprerequisitesMATRIX!BI114=3,DYNAMICprerequisites!BN$1,"")))</f>
        <v/>
      </c>
      <c r="BO117" s="219" t="str">
        <f>IF(MASTERprerequisitesMATRIX!BJ114=1,DYNAMICprerequisites!BO$3,IF(MASTERprerequisitesMATRIX!BJ114=2,DYNAMICprerequisites!BO$2,IF(MASTERprerequisitesMATRIX!BJ114=3,DYNAMICprerequisites!BO$1,"")))</f>
        <v/>
      </c>
      <c r="BP117" s="219" t="str">
        <f>IF(MASTERprerequisitesMATRIX!BK114=1,DYNAMICprerequisites!BP$3,IF(MASTERprerequisitesMATRIX!BK114=2,DYNAMICprerequisites!BP$2,IF(MASTERprerequisitesMATRIX!BK114=3,DYNAMICprerequisites!BP$1,"")))</f>
        <v/>
      </c>
      <c r="BQ117" s="219" t="str">
        <f>IF(MASTERprerequisitesMATRIX!BL114=1,DYNAMICprerequisites!BQ$3,IF(MASTERprerequisitesMATRIX!BL114=2,DYNAMICprerequisites!BQ$2,IF(MASTERprerequisitesMATRIX!BL114=3,DYNAMICprerequisites!BQ$1,"")))</f>
        <v/>
      </c>
      <c r="BR117" s="219" t="str">
        <f>IF(MASTERprerequisitesMATRIX!BM114=1,DYNAMICprerequisites!BR$3,IF(MASTERprerequisitesMATRIX!BM114=2,DYNAMICprerequisites!BR$2,IF(MASTERprerequisitesMATRIX!BM114=3,DYNAMICprerequisites!BR$1,"")))</f>
        <v/>
      </c>
      <c r="BS117" s="219" t="str">
        <f>IF(MASTERprerequisitesMATRIX!BN114=1,DYNAMICprerequisites!BS$3,IF(MASTERprerequisitesMATRIX!BN114=2,DYNAMICprerequisites!BS$2,IF(MASTERprerequisitesMATRIX!BN114=3,DYNAMICprerequisites!BS$1,"")))</f>
        <v/>
      </c>
      <c r="BT117" s="219" t="str">
        <f>IF(MASTERprerequisitesMATRIX!BO114=1,DYNAMICprerequisites!BT$3,IF(MASTERprerequisitesMATRIX!BO114=2,DYNAMICprerequisites!BT$2,IF(MASTERprerequisitesMATRIX!BO114=3,DYNAMICprerequisites!BT$1,"")))</f>
        <v/>
      </c>
      <c r="BU117" s="219" t="str">
        <f>IF(MASTERprerequisitesMATRIX!BP114=1,DYNAMICprerequisites!BU$3,IF(MASTERprerequisitesMATRIX!BP114=2,DYNAMICprerequisites!BU$2,IF(MASTERprerequisitesMATRIX!BP114=3,DYNAMICprerequisites!BU$1,"")))</f>
        <v/>
      </c>
      <c r="BV117" s="219" t="str">
        <f>IF(MASTERprerequisitesMATRIX!BQ114=1,DYNAMICprerequisites!BV$3,IF(MASTERprerequisitesMATRIX!BQ114=2,DYNAMICprerequisites!BV$2,IF(MASTERprerequisitesMATRIX!BQ114=3,DYNAMICprerequisites!BV$1,"")))</f>
        <v/>
      </c>
      <c r="BW117" s="219" t="str">
        <f>IF(MASTERprerequisitesMATRIX!BR114=1,DYNAMICprerequisites!BW$3,IF(MASTERprerequisitesMATRIX!BR114=2,DYNAMICprerequisites!BW$2,IF(MASTERprerequisitesMATRIX!BR114=3,DYNAMICprerequisites!BW$1,"")))</f>
        <v/>
      </c>
      <c r="BX117" s="219" t="str">
        <f>IF(MASTERprerequisitesMATRIX!BS114=1,DYNAMICprerequisites!BX$3,IF(MASTERprerequisitesMATRIX!BS114=2,DYNAMICprerequisites!BX$2,IF(MASTERprerequisitesMATRIX!BS114=3,DYNAMICprerequisites!BX$1,"")))</f>
        <v/>
      </c>
      <c r="BY117" s="219" t="str">
        <f>IF(MASTERprerequisitesMATRIX!BT114=1,DYNAMICprerequisites!BY$3,IF(MASTERprerequisitesMATRIX!BT114=2,DYNAMICprerequisites!BY$2,IF(MASTERprerequisitesMATRIX!BT114=3,DYNAMICprerequisites!BY$1,"")))</f>
        <v/>
      </c>
      <c r="BZ117" s="219" t="str">
        <f>IF(MASTERprerequisitesMATRIX!BU114=1,DYNAMICprerequisites!BZ$3,IF(MASTERprerequisitesMATRIX!BU114=2,DYNAMICprerequisites!BZ$2,IF(MASTERprerequisitesMATRIX!BU114=3,DYNAMICprerequisites!BZ$1,"")))</f>
        <v/>
      </c>
      <c r="CA117" s="219"/>
      <c r="CB117" s="219"/>
      <c r="CC117" s="219"/>
      <c r="CD117" s="219"/>
      <c r="CE117" s="219"/>
      <c r="CF117" s="219"/>
      <c r="CG117" s="219"/>
      <c r="CH117" s="219"/>
      <c r="CI117" s="219"/>
      <c r="CJ117" s="219"/>
      <c r="CK117" s="219"/>
      <c r="CL117" s="219"/>
      <c r="CM117" s="219"/>
      <c r="CN117" s="219"/>
      <c r="CO117" s="219"/>
      <c r="CP117" s="219"/>
      <c r="CQ117" s="219"/>
      <c r="CR117" s="219"/>
      <c r="CS117" s="219"/>
      <c r="CT117" s="219"/>
      <c r="CU117" s="219"/>
      <c r="CV117" s="219"/>
      <c r="CW117" s="219"/>
      <c r="CX117" s="219"/>
      <c r="CY117" s="219"/>
      <c r="CZ117" s="219"/>
      <c r="DA117" s="219"/>
      <c r="DB117" s="219"/>
      <c r="DC117" s="219"/>
      <c r="DD117" s="219"/>
      <c r="DE117" s="219"/>
      <c r="DF117" s="219"/>
      <c r="DG117" s="219"/>
      <c r="DH117" s="219"/>
      <c r="DI117" s="219"/>
      <c r="DJ117" s="219"/>
      <c r="DK117" s="219"/>
      <c r="DL117" s="219"/>
      <c r="DM117" s="219"/>
      <c r="DN117" s="219"/>
      <c r="DO117" s="219"/>
      <c r="DP117" s="219"/>
      <c r="DQ117" s="219"/>
      <c r="DR117" s="219"/>
      <c r="DS117" s="219"/>
      <c r="DT117" s="219"/>
      <c r="DU117" s="219"/>
      <c r="DV117" s="219"/>
      <c r="DW117" s="219"/>
      <c r="DX117" s="219"/>
      <c r="DY117" s="219"/>
      <c r="DZ117" s="219"/>
      <c r="EA117" s="219"/>
      <c r="EB117" s="219"/>
      <c r="EC117" s="219"/>
      <c r="ED117" s="219"/>
      <c r="EE117" s="219"/>
      <c r="EF117" s="219"/>
      <c r="EG117" s="219"/>
      <c r="EH117" s="219"/>
      <c r="EI117" s="219"/>
      <c r="EJ117" s="219"/>
      <c r="EK117" s="219"/>
      <c r="EL117" s="219"/>
      <c r="EM117" s="219"/>
      <c r="EN117" s="219"/>
      <c r="EO117" s="219"/>
      <c r="EP117" s="219"/>
      <c r="EQ117" s="219"/>
      <c r="ER117" s="219"/>
      <c r="ES117" s="219"/>
      <c r="ET117" s="219"/>
      <c r="EU117" s="219"/>
      <c r="EV117" s="219"/>
      <c r="EW117" s="219"/>
      <c r="EX117" s="219"/>
      <c r="EY117" s="219"/>
      <c r="EZ117" s="219"/>
      <c r="FA117" s="219"/>
      <c r="FB117" s="219"/>
      <c r="FC117" s="219"/>
      <c r="FD117" s="219"/>
      <c r="FE117" s="219"/>
      <c r="FF117" s="219"/>
      <c r="FG117" s="219"/>
      <c r="FH117" s="219"/>
      <c r="FI117" s="219"/>
      <c r="FJ117" s="219"/>
      <c r="FK117" s="219"/>
      <c r="FL117" s="219"/>
      <c r="FM117" s="219"/>
      <c r="FN117" s="219"/>
      <c r="FO117" s="219"/>
      <c r="FP117" s="219"/>
      <c r="FQ117" s="219"/>
      <c r="FR117" s="219"/>
      <c r="FS117" s="219"/>
      <c r="FT117" s="219"/>
      <c r="FU117" s="219"/>
      <c r="FV117" s="219"/>
      <c r="FW117" s="219"/>
      <c r="FX117" s="219"/>
      <c r="FY117" s="219"/>
      <c r="FZ117" s="219"/>
      <c r="GA117" s="219"/>
      <c r="GB117" s="219"/>
      <c r="GC117" s="219"/>
      <c r="GD117" s="219"/>
      <c r="GE117" s="219"/>
      <c r="GF117" s="219"/>
      <c r="GG117" s="219"/>
      <c r="GH117" s="219"/>
      <c r="GI117" s="219"/>
      <c r="GJ117" s="219"/>
      <c r="GK117" s="219"/>
      <c r="GL117" s="219"/>
      <c r="GM117" s="219"/>
      <c r="GN117" s="219"/>
      <c r="GO117" s="219"/>
      <c r="GP117" s="219"/>
      <c r="GQ117" s="219"/>
      <c r="GR117" s="219"/>
      <c r="GS117" s="219"/>
      <c r="GT117" s="219"/>
      <c r="GU117" s="219"/>
      <c r="GV117" s="219"/>
      <c r="GW117" s="219"/>
      <c r="GX117" s="219"/>
      <c r="GY117" s="219"/>
      <c r="GZ117" s="219"/>
      <c r="HA117" s="219"/>
      <c r="HB117" s="219"/>
      <c r="HC117" s="219"/>
      <c r="HD117" s="219"/>
      <c r="HE117" s="219"/>
      <c r="HF117" s="219"/>
      <c r="HG117" s="219"/>
      <c r="HH117" s="219"/>
      <c r="HI117" s="219"/>
      <c r="HJ117" s="219"/>
      <c r="HK117" s="219"/>
      <c r="HL117" s="219"/>
      <c r="HM117" s="219"/>
      <c r="HN117" s="219"/>
      <c r="HO117" s="219"/>
      <c r="HP117" s="219"/>
      <c r="HQ117" s="219"/>
      <c r="HR117" s="219"/>
      <c r="HS117" s="219"/>
      <c r="HT117" s="219"/>
      <c r="HU117" s="219"/>
      <c r="HV117" s="219"/>
      <c r="HW117" s="219"/>
      <c r="HX117" s="219"/>
      <c r="HY117" s="219"/>
      <c r="HZ117" s="219"/>
      <c r="IA117" s="219"/>
      <c r="IB117" s="219"/>
      <c r="IC117" s="219"/>
      <c r="ID117" s="219"/>
      <c r="IE117" s="219"/>
      <c r="IF117" s="219"/>
      <c r="IG117" s="219"/>
      <c r="IH117" s="219"/>
      <c r="II117" s="219"/>
      <c r="IJ117" s="219"/>
      <c r="IK117" s="219"/>
      <c r="IL117" s="219"/>
      <c r="IM117" s="219"/>
      <c r="IN117" s="219"/>
      <c r="IO117" s="219"/>
      <c r="IP117" s="219"/>
      <c r="IQ117" s="219"/>
      <c r="IR117" s="219"/>
      <c r="IS117" s="219"/>
      <c r="IT117" s="219"/>
      <c r="IU117" s="219"/>
      <c r="IV117" s="219"/>
      <c r="IW117" s="219"/>
      <c r="IX117" s="219"/>
      <c r="IY117" s="219"/>
      <c r="IZ117" s="219"/>
      <c r="JA117" s="219"/>
      <c r="JB117" s="219"/>
      <c r="JC117" s="219"/>
      <c r="JD117" s="219"/>
      <c r="JE117" s="219"/>
      <c r="JF117" s="219"/>
      <c r="JG117" s="219"/>
      <c r="JH117" s="219"/>
      <c r="JI117" s="219"/>
      <c r="JJ117" s="219"/>
      <c r="JK117" s="219"/>
      <c r="JL117" s="219"/>
      <c r="JM117" s="219"/>
      <c r="JN117" s="219"/>
      <c r="JO117" s="219"/>
      <c r="JP117" s="219"/>
      <c r="JQ117" s="219"/>
      <c r="JR117" s="219"/>
      <c r="JS117" s="219"/>
      <c r="JT117" s="219"/>
      <c r="JU117" s="219"/>
      <c r="JV117" s="219"/>
      <c r="JW117" s="219"/>
      <c r="JX117" s="219"/>
      <c r="JY117" s="219"/>
      <c r="JZ117" s="219"/>
      <c r="KA117" s="219"/>
      <c r="KB117" s="219"/>
      <c r="KC117" s="219"/>
      <c r="KD117" s="219"/>
      <c r="KE117" s="219"/>
      <c r="KF117" s="219"/>
      <c r="KG117" s="219"/>
      <c r="KH117" s="219"/>
      <c r="KI117" s="219"/>
      <c r="KJ117" s="219"/>
      <c r="KK117" s="219"/>
      <c r="KL117" s="219"/>
      <c r="KM117" s="219"/>
      <c r="KN117" s="219"/>
      <c r="KO117" s="219"/>
      <c r="KP117" s="219"/>
      <c r="KQ117" s="219"/>
      <c r="KR117" s="219"/>
      <c r="KS117" s="219"/>
      <c r="KT117" s="219"/>
      <c r="KU117" s="219"/>
      <c r="KV117" s="219"/>
      <c r="KW117" s="219"/>
      <c r="KX117" s="219"/>
      <c r="KY117" s="219"/>
      <c r="KZ117" s="219"/>
      <c r="LA117" s="219"/>
      <c r="LB117" s="219"/>
      <c r="LC117" s="219"/>
      <c r="LD117" s="219"/>
      <c r="LE117" s="219"/>
    </row>
    <row r="118" spans="1:317" x14ac:dyDescent="0.25">
      <c r="A118" s="214" t="str">
        <f t="shared" si="13"/>
        <v>SPA 204</v>
      </c>
      <c r="B118" s="214" t="str">
        <f t="shared" si="14"/>
        <v>FA, SP</v>
      </c>
      <c r="C118" s="214" t="str">
        <f t="shared" si="15"/>
        <v>Intermediate Spanish II</v>
      </c>
      <c r="D118" s="214" t="str">
        <f t="shared" si="16"/>
        <v>SPA 203*; proficiency</v>
      </c>
      <c r="E118" s="214" t="str">
        <f t="shared" ca="1" si="17"/>
        <v>SPA 203 ("C" or better)</v>
      </c>
      <c r="F118" s="211" t="str">
        <f>MASTERprerequisitesMATRIX!A115</f>
        <v>SPA 204</v>
      </c>
      <c r="G118" s="211" t="str">
        <f>MASTERprerequisitesMATRIX!B115</f>
        <v>FA, SP</v>
      </c>
      <c r="H118" s="211" t="str">
        <f>MASTERprerequisitesMATRIX!C115</f>
        <v>Intermediate Spanish II</v>
      </c>
      <c r="I118" s="211" t="str">
        <f>MASTERprerequisitesMATRIX!D115</f>
        <v>SPA 203*; proficiency</v>
      </c>
      <c r="J118" s="218" t="str">
        <f>IF(MASTERprerequisitesMATRIX!E115=1,DYNAMICprerequisites!J$3,IF(MASTERprerequisitesMATRIX!E115=2,DYNAMICprerequisites!J$2,IF(MASTERprerequisitesMATRIX!E115=3,DYNAMICprerequisites!J$1,"")))</f>
        <v/>
      </c>
      <c r="K118" s="219" t="str">
        <f>IF(MASTERprerequisitesMATRIX!F115=1,DYNAMICprerequisites!K$3,IF(MASTERprerequisitesMATRIX!F115=2,DYNAMICprerequisites!K$2,IF(MASTERprerequisitesMATRIX!F115=3,DYNAMICprerequisites!K$1,"")))</f>
        <v/>
      </c>
      <c r="L118" s="219" t="str">
        <f>IF(MASTERprerequisitesMATRIX!G115=1,DYNAMICprerequisites!L$3,IF(MASTERprerequisitesMATRIX!G115=2,DYNAMICprerequisites!L$2,IF(MASTERprerequisitesMATRIX!G115=3,DYNAMICprerequisites!L$1,"")))</f>
        <v/>
      </c>
      <c r="M118" s="219" t="str">
        <f>IF(MASTERprerequisitesMATRIX!H115=1,DYNAMICprerequisites!M$3,IF(MASTERprerequisitesMATRIX!H115=2,DYNAMICprerequisites!M$2,IF(MASTERprerequisitesMATRIX!H115=3,DYNAMICprerequisites!M$1,"")))</f>
        <v/>
      </c>
      <c r="N118" s="219" t="str">
        <f>IF(MASTERprerequisitesMATRIX!I115=1,DYNAMICprerequisites!N$3,IF(MASTERprerequisitesMATRIX!I115=2,DYNAMICprerequisites!N$2,IF(MASTERprerequisitesMATRIX!I115=3,DYNAMICprerequisites!N$1,"")))</f>
        <v/>
      </c>
      <c r="O118" s="219" t="str">
        <f>IF(MASTERprerequisitesMATRIX!J115=1,DYNAMICprerequisites!O$3,IF(MASTERprerequisitesMATRIX!J115=2,DYNAMICprerequisites!O$2,IF(MASTERprerequisitesMATRIX!J115=3,DYNAMICprerequisites!O$1,"")))</f>
        <v/>
      </c>
      <c r="P118" s="219" t="str">
        <f>IF(MASTERprerequisitesMATRIX!K115=1,DYNAMICprerequisites!P$3,IF(MASTERprerequisitesMATRIX!K115=2,DYNAMICprerequisites!P$2,IF(MASTERprerequisitesMATRIX!K115=3,DYNAMICprerequisites!P$1,"")))</f>
        <v/>
      </c>
      <c r="Q118" s="219" t="str">
        <f>IF(MASTERprerequisitesMATRIX!L115=1,DYNAMICprerequisites!Q$3,IF(MASTERprerequisitesMATRIX!L115=2,DYNAMICprerequisites!Q$2,IF(MASTERprerequisitesMATRIX!L115=3,DYNAMICprerequisites!Q$1,"")))</f>
        <v/>
      </c>
      <c r="R118" s="219" t="str">
        <f>IF(MASTERprerequisitesMATRIX!M115=1,DYNAMICprerequisites!R$3,IF(MASTERprerequisitesMATRIX!M115=2,DYNAMICprerequisites!R$2,IF(MASTERprerequisitesMATRIX!M115=3,DYNAMICprerequisites!R$1,"")))</f>
        <v/>
      </c>
      <c r="S118" s="219" t="str">
        <f>IF(MASTERprerequisitesMATRIX!N115=1,DYNAMICprerequisites!S$3,IF(MASTERprerequisitesMATRIX!N115=2,DYNAMICprerequisites!S$2,IF(MASTERprerequisitesMATRIX!N115=3,DYNAMICprerequisites!S$1,"")))</f>
        <v/>
      </c>
      <c r="T118" s="219" t="str">
        <f>IF(MASTERprerequisitesMATRIX!O115=1,DYNAMICprerequisites!T$3,IF(MASTERprerequisitesMATRIX!O115=2,DYNAMICprerequisites!T$2,IF(MASTERprerequisitesMATRIX!O115=3,DYNAMICprerequisites!T$1,"")))</f>
        <v/>
      </c>
      <c r="U118" s="219" t="str">
        <f>IF(MASTERprerequisitesMATRIX!P115=1,DYNAMICprerequisites!U$3,IF(MASTERprerequisitesMATRIX!P115=2,DYNAMICprerequisites!U$2,IF(MASTERprerequisitesMATRIX!P115=3,DYNAMICprerequisites!U$1,"")))</f>
        <v/>
      </c>
      <c r="V118" s="219" t="str">
        <f>IF(MASTERprerequisitesMATRIX!Q115=1,DYNAMICprerequisites!V$3,IF(MASTERprerequisitesMATRIX!Q115=2,DYNAMICprerequisites!V$2,IF(MASTERprerequisitesMATRIX!Q115=3,DYNAMICprerequisites!V$1,"")))</f>
        <v/>
      </c>
      <c r="W118" s="219" t="str">
        <f>IF(MASTERprerequisitesMATRIX!R115=1,DYNAMICprerequisites!W$3,IF(MASTERprerequisitesMATRIX!R115=2,DYNAMICprerequisites!W$2,IF(MASTERprerequisitesMATRIX!R115=3,DYNAMICprerequisites!W$1,"")))</f>
        <v/>
      </c>
      <c r="X118" s="219" t="str">
        <f>IF(MASTERprerequisitesMATRIX!S115=1,DYNAMICprerequisites!X$3,IF(MASTERprerequisitesMATRIX!S115=2,DYNAMICprerequisites!X$2,IF(MASTERprerequisitesMATRIX!S115=3,DYNAMICprerequisites!X$1,"")))</f>
        <v/>
      </c>
      <c r="Y118" s="219" t="str">
        <f>IF(MASTERprerequisitesMATRIX!T115=1,DYNAMICprerequisites!Y$3,IF(MASTERprerequisitesMATRIX!T115=2,DYNAMICprerequisites!Y$2,IF(MASTERprerequisitesMATRIX!T115=3,DYNAMICprerequisites!Y$1,"")))</f>
        <v/>
      </c>
      <c r="Z118" s="219" t="str">
        <f>IF(MASTERprerequisitesMATRIX!U115=1,DYNAMICprerequisites!Z$3,IF(MASTERprerequisitesMATRIX!U115=2,DYNAMICprerequisites!Z$2,IF(MASTERprerequisitesMATRIX!U115=3,DYNAMICprerequisites!Z$1,"")))</f>
        <v/>
      </c>
      <c r="AA118" s="219" t="str">
        <f>IF(MASTERprerequisitesMATRIX!V115=1,DYNAMICprerequisites!AA$3,IF(MASTERprerequisitesMATRIX!V115=2,DYNAMICprerequisites!AA$2,IF(MASTERprerequisitesMATRIX!V115=3,DYNAMICprerequisites!AA$1,"")))</f>
        <v/>
      </c>
      <c r="AB118" s="219" t="str">
        <f>IF(MASTERprerequisitesMATRIX!W115=1,DYNAMICprerequisites!AB$3,IF(MASTERprerequisitesMATRIX!W115=2,DYNAMICprerequisites!AB$2,IF(MASTERprerequisitesMATRIX!W115=3,DYNAMICprerequisites!AB$1,"")))</f>
        <v/>
      </c>
      <c r="AC118" s="219" t="str">
        <f>IF(MASTERprerequisitesMATRIX!X115=1,DYNAMICprerequisites!AC$3,IF(MASTERprerequisitesMATRIX!X115=2,DYNAMICprerequisites!AC$2,IF(MASTERprerequisitesMATRIX!X115=3,DYNAMICprerequisites!AC$1,"")))</f>
        <v/>
      </c>
      <c r="AD118" s="219" t="str">
        <f>IF(MASTERprerequisitesMATRIX!Y115=1,DYNAMICprerequisites!AD$3,IF(MASTERprerequisitesMATRIX!Y115=2,DYNAMICprerequisites!AD$2,IF(MASTERprerequisitesMATRIX!Y115=3,DYNAMICprerequisites!AD$1,"")))</f>
        <v/>
      </c>
      <c r="AE118" s="219" t="str">
        <f>IF(MASTERprerequisitesMATRIX!Z115=1,DYNAMICprerequisites!AE$3,IF(MASTERprerequisitesMATRIX!Z115=2,DYNAMICprerequisites!AE$2,IF(MASTERprerequisitesMATRIX!Z115=3,DYNAMICprerequisites!AE$1,"")))</f>
        <v/>
      </c>
      <c r="AF118" s="219" t="str">
        <f>IF(MASTERprerequisitesMATRIX!AA115=1,DYNAMICprerequisites!AF$3,IF(MASTERprerequisitesMATRIX!AA115=2,DYNAMICprerequisites!AF$2,IF(MASTERprerequisitesMATRIX!AA115=3,DYNAMICprerequisites!AF$1,"")))</f>
        <v/>
      </c>
      <c r="AG118" s="219" t="str">
        <f>IF(MASTERprerequisitesMATRIX!AB115=1,DYNAMICprerequisites!AG$3,IF(MASTERprerequisitesMATRIX!AB115=2,DYNAMICprerequisites!AG$2,IF(MASTERprerequisitesMATRIX!AB115=3,DYNAMICprerequisites!AG$1,"")))</f>
        <v/>
      </c>
      <c r="AH118" s="219" t="str">
        <f>IF(MASTERprerequisitesMATRIX!AC115=1,DYNAMICprerequisites!AH$3,IF(MASTERprerequisitesMATRIX!AC115=2,DYNAMICprerequisites!AH$2,IF(MASTERprerequisitesMATRIX!AC115=3,DYNAMICprerequisites!AH$1,"")))</f>
        <v/>
      </c>
      <c r="AI118" s="219" t="str">
        <f>IF(MASTERprerequisitesMATRIX!AD115=1,DYNAMICprerequisites!AI$3,IF(MASTERprerequisitesMATRIX!AD115=2,DYNAMICprerequisites!AI$2,IF(MASTERprerequisitesMATRIX!AD115=3,DYNAMICprerequisites!AI$1,"")))</f>
        <v/>
      </c>
      <c r="AJ118" s="219" t="str">
        <f>IF(MASTERprerequisitesMATRIX!AE115=1,DYNAMICprerequisites!AJ$3,IF(MASTERprerequisitesMATRIX!AE115=2,DYNAMICprerequisites!AJ$2,IF(MASTERprerequisitesMATRIX!AE115=3,DYNAMICprerequisites!AJ$1,"")))</f>
        <v/>
      </c>
      <c r="AK118" s="219" t="str">
        <f>IF(MASTERprerequisitesMATRIX!AF115=1,DYNAMICprerequisites!AK$3,IF(MASTERprerequisitesMATRIX!AF115=2,DYNAMICprerequisites!AK$2,IF(MASTERprerequisitesMATRIX!AF115=3,DYNAMICprerequisites!AK$1,"")))</f>
        <v/>
      </c>
      <c r="AL118" s="219" t="str">
        <f>IF(MASTERprerequisitesMATRIX!AG115=1,DYNAMICprerequisites!AL$3,IF(MASTERprerequisitesMATRIX!AG115=2,DYNAMICprerequisites!AL$2,IF(MASTERprerequisitesMATRIX!AG115=3,DYNAMICprerequisites!AL$1,"")))</f>
        <v/>
      </c>
      <c r="AM118" s="219" t="str">
        <f>IF(MASTERprerequisitesMATRIX!AH115=1,DYNAMICprerequisites!AM$3,IF(MASTERprerequisitesMATRIX!AH115=2,DYNAMICprerequisites!AM$2,IF(MASTERprerequisitesMATRIX!AH115=3,DYNAMICprerequisites!AM$1,"")))</f>
        <v/>
      </c>
      <c r="AN118" s="219" t="str">
        <f>IF(MASTERprerequisitesMATRIX!AI115=1,DYNAMICprerequisites!AN$3,IF(MASTERprerequisitesMATRIX!AI115=2,DYNAMICprerequisites!AN$2,IF(MASTERprerequisitesMATRIX!AI115=3,DYNAMICprerequisites!AN$1,"")))</f>
        <v/>
      </c>
      <c r="AO118" s="219" t="str">
        <f>IF(MASTERprerequisitesMATRIX!AJ115=1,DYNAMICprerequisites!AO$3,IF(MASTERprerequisitesMATRIX!AJ115=2,DYNAMICprerequisites!AO$2,IF(MASTERprerequisitesMATRIX!AJ115=3,DYNAMICprerequisites!AO$1,"")))</f>
        <v/>
      </c>
      <c r="AP118" s="219" t="str">
        <f>IF(MASTERprerequisitesMATRIX!AK115=1,DYNAMICprerequisites!AP$3,IF(MASTERprerequisitesMATRIX!AK115=2,DYNAMICprerequisites!AP$2,IF(MASTERprerequisitesMATRIX!AK115=3,DYNAMICprerequisites!AP$1,"")))</f>
        <v/>
      </c>
      <c r="AQ118" s="219" t="str">
        <f>IF(MASTERprerequisitesMATRIX!AL115=1,DYNAMICprerequisites!AQ$3,IF(MASTERprerequisitesMATRIX!AL115=2,DYNAMICprerequisites!AQ$2,IF(MASTERprerequisitesMATRIX!AL115=3,DYNAMICprerequisites!AQ$1,"")))</f>
        <v/>
      </c>
      <c r="AR118" s="219" t="str">
        <f>IF(MASTERprerequisitesMATRIX!AM115=1,DYNAMICprerequisites!AR$3,IF(MASTERprerequisitesMATRIX!AM115=2,DYNAMICprerequisites!AR$2,IF(MASTERprerequisitesMATRIX!AM115=3,DYNAMICprerequisites!AR$1,"")))</f>
        <v/>
      </c>
      <c r="AS118" s="219" t="str">
        <f>IF(MASTERprerequisitesMATRIX!AN115=1,DYNAMICprerequisites!AS$3,IF(MASTERprerequisitesMATRIX!AN115=2,DYNAMICprerequisites!AS$2,IF(MASTERprerequisitesMATRIX!AN115=3,DYNAMICprerequisites!AS$1,"")))</f>
        <v/>
      </c>
      <c r="AT118" s="218" t="str">
        <f ca="1">IF(MASTERprerequisitesMATRIX!AO115=1,DYNAMICprerequisites!AT$3,IF(MASTERprerequisitesMATRIX!AO115=2,DYNAMICprerequisites!AT$2,IF(MASTERprerequisitesMATRIX!AO115=3,DYNAMICprerequisites!AT$1,"")))</f>
        <v xml:space="preserve"> SPA 203 ("C" or better) </v>
      </c>
      <c r="AU118" s="219" t="str">
        <f>IF(MASTERprerequisitesMATRIX!AP115=1,DYNAMICprerequisites!AU$3,IF(MASTERprerequisitesMATRIX!AP115=2,DYNAMICprerequisites!AU$2,IF(MASTERprerequisitesMATRIX!AP115=3,DYNAMICprerequisites!AU$1,"")))</f>
        <v/>
      </c>
      <c r="AV118" s="219" t="str">
        <f>IF(MASTERprerequisitesMATRIX!AQ115=1,DYNAMICprerequisites!AV$3,IF(MASTERprerequisitesMATRIX!AQ115=2,DYNAMICprerequisites!AV$2,IF(MASTERprerequisitesMATRIX!AQ115=3,DYNAMICprerequisites!AV$1,"")))</f>
        <v/>
      </c>
      <c r="AW118" s="219" t="str">
        <f>IF(MASTERprerequisitesMATRIX!AR115=1,DYNAMICprerequisites!AW$3,IF(MASTERprerequisitesMATRIX!AR115=2,DYNAMICprerequisites!AW$2,IF(MASTERprerequisitesMATRIX!AR115=3,DYNAMICprerequisites!AW$1,"")))</f>
        <v/>
      </c>
      <c r="AX118" s="219" t="str">
        <f>IF(MASTERprerequisitesMATRIX!AS115=1,DYNAMICprerequisites!AX$3,IF(MASTERprerequisitesMATRIX!AS115=2,DYNAMICprerequisites!AX$2,IF(MASTERprerequisitesMATRIX!AS115=3,DYNAMICprerequisites!AX$1,"")))</f>
        <v/>
      </c>
      <c r="AY118" s="219" t="str">
        <f>IF(MASTERprerequisitesMATRIX!AT115=1,DYNAMICprerequisites!AY$3,IF(MASTERprerequisitesMATRIX!AT115=2,DYNAMICprerequisites!AY$2,IF(MASTERprerequisitesMATRIX!AT115=3,DYNAMICprerequisites!AY$1,"")))</f>
        <v/>
      </c>
      <c r="AZ118" s="219" t="str">
        <f>IF(MASTERprerequisitesMATRIX!AU115=1,DYNAMICprerequisites!AZ$3,IF(MASTERprerequisitesMATRIX!AU115=2,DYNAMICprerequisites!AZ$2,IF(MASTERprerequisitesMATRIX!AU115=3,DYNAMICprerequisites!AZ$1,"")))</f>
        <v/>
      </c>
      <c r="BA118" s="219" t="str">
        <f>IF(MASTERprerequisitesMATRIX!AV115=1,DYNAMICprerequisites!BA$3,IF(MASTERprerequisitesMATRIX!AV115=2,DYNAMICprerequisites!BA$2,IF(MASTERprerequisitesMATRIX!AV115=3,DYNAMICprerequisites!BA$1,"")))</f>
        <v/>
      </c>
      <c r="BB118" s="219" t="str">
        <f>IF(MASTERprerequisitesMATRIX!AW115=1,DYNAMICprerequisites!BB$3,IF(MASTERprerequisitesMATRIX!AW115=2,DYNAMICprerequisites!BB$2,IF(MASTERprerequisitesMATRIX!AW115=3,DYNAMICprerequisites!BB$1,"")))</f>
        <v/>
      </c>
      <c r="BC118" s="219" t="str">
        <f>IF(MASTERprerequisitesMATRIX!AX115=1,DYNAMICprerequisites!BC$3,IF(MASTERprerequisitesMATRIX!AX115=2,DYNAMICprerequisites!BC$2,IF(MASTERprerequisitesMATRIX!AX115=3,DYNAMICprerequisites!BC$1,"")))</f>
        <v/>
      </c>
      <c r="BD118" s="219" t="str">
        <f>IF(MASTERprerequisitesMATRIX!AY115=1,DYNAMICprerequisites!BD$3,IF(MASTERprerequisitesMATRIX!AY115=2,DYNAMICprerequisites!BD$2,IF(MASTERprerequisitesMATRIX!AY115=3,DYNAMICprerequisites!BD$1,"")))</f>
        <v/>
      </c>
      <c r="BE118" s="219" t="str">
        <f>IF(MASTERprerequisitesMATRIX!AZ115=1,DYNAMICprerequisites!BE$3,IF(MASTERprerequisitesMATRIX!AZ115=2,DYNAMICprerequisites!BE$2,IF(MASTERprerequisitesMATRIX!AZ115=3,DYNAMICprerequisites!BE$1,"")))</f>
        <v/>
      </c>
      <c r="BF118" s="219" t="str">
        <f>IF(MASTERprerequisitesMATRIX!BA115=1,DYNAMICprerequisites!BF$3,IF(MASTERprerequisitesMATRIX!BA115=2,DYNAMICprerequisites!BF$2,IF(MASTERprerequisitesMATRIX!BA115=3,DYNAMICprerequisites!BF$1,"")))</f>
        <v/>
      </c>
      <c r="BG118" s="219" t="str">
        <f>IF(MASTERprerequisitesMATRIX!BB115=1,DYNAMICprerequisites!BG$3,IF(MASTERprerequisitesMATRIX!BB115=2,DYNAMICprerequisites!BG$2,IF(MASTERprerequisitesMATRIX!BB115=3,DYNAMICprerequisites!BG$1,"")))</f>
        <v/>
      </c>
      <c r="BH118" s="219" t="str">
        <f>IF(MASTERprerequisitesMATRIX!BC115=1,DYNAMICprerequisites!BH$3,IF(MASTERprerequisitesMATRIX!BC115=2,DYNAMICprerequisites!BH$2,IF(MASTERprerequisitesMATRIX!BC115=3,DYNAMICprerequisites!BH$1,"")))</f>
        <v/>
      </c>
      <c r="BI118" s="219" t="str">
        <f>IF(MASTERprerequisitesMATRIX!BD115=1,DYNAMICprerequisites!BI$3,IF(MASTERprerequisitesMATRIX!BD115=2,DYNAMICprerequisites!BI$2,IF(MASTERprerequisitesMATRIX!BD115=3,DYNAMICprerequisites!BI$1,"")))</f>
        <v/>
      </c>
      <c r="BJ118" s="219" t="str">
        <f>IF(MASTERprerequisitesMATRIX!BE115=1,DYNAMICprerequisites!BJ$3,IF(MASTERprerequisitesMATRIX!BE115=2,DYNAMICprerequisites!BJ$2,IF(MASTERprerequisitesMATRIX!BE115=3,DYNAMICprerequisites!BJ$1,"")))</f>
        <v/>
      </c>
      <c r="BK118" s="219" t="str">
        <f>IF(MASTERprerequisitesMATRIX!BF115=1,DYNAMICprerequisites!BK$3,IF(MASTERprerequisitesMATRIX!BF115=2,DYNAMICprerequisites!BK$2,IF(MASTERprerequisitesMATRIX!BF115=3,DYNAMICprerequisites!BK$1,"")))</f>
        <v/>
      </c>
      <c r="BL118" s="219" t="str">
        <f>IF(MASTERprerequisitesMATRIX!BG115=1,DYNAMICprerequisites!BL$3,IF(MASTERprerequisitesMATRIX!BG115=2,DYNAMICprerequisites!BL$2,IF(MASTERprerequisitesMATRIX!BG115=3,DYNAMICprerequisites!BL$1,"")))</f>
        <v/>
      </c>
      <c r="BM118" s="219" t="str">
        <f>IF(MASTERprerequisitesMATRIX!BH115=1,DYNAMICprerequisites!BM$3,IF(MASTERprerequisitesMATRIX!BH115=2,DYNAMICprerequisites!BM$2,IF(MASTERprerequisitesMATRIX!BH115=3,DYNAMICprerequisites!BM$1,"")))</f>
        <v/>
      </c>
      <c r="BN118" s="219" t="str">
        <f>IF(MASTERprerequisitesMATRIX!BI115=1,DYNAMICprerequisites!BN$3,IF(MASTERprerequisitesMATRIX!BI115=2,DYNAMICprerequisites!BN$2,IF(MASTERprerequisitesMATRIX!BI115=3,DYNAMICprerequisites!BN$1,"")))</f>
        <v/>
      </c>
      <c r="BO118" s="219" t="str">
        <f>IF(MASTERprerequisitesMATRIX!BJ115=1,DYNAMICprerequisites!BO$3,IF(MASTERprerequisitesMATRIX!BJ115=2,DYNAMICprerequisites!BO$2,IF(MASTERprerequisitesMATRIX!BJ115=3,DYNAMICprerequisites!BO$1,"")))</f>
        <v/>
      </c>
      <c r="BP118" s="219" t="str">
        <f>IF(MASTERprerequisitesMATRIX!BK115=1,DYNAMICprerequisites!BP$3,IF(MASTERprerequisitesMATRIX!BK115=2,DYNAMICprerequisites!BP$2,IF(MASTERprerequisitesMATRIX!BK115=3,DYNAMICprerequisites!BP$1,"")))</f>
        <v/>
      </c>
      <c r="BQ118" s="219" t="str">
        <f>IF(MASTERprerequisitesMATRIX!BL115=1,DYNAMICprerequisites!BQ$3,IF(MASTERprerequisitesMATRIX!BL115=2,DYNAMICprerequisites!BQ$2,IF(MASTERprerequisitesMATRIX!BL115=3,DYNAMICprerequisites!BQ$1,"")))</f>
        <v/>
      </c>
      <c r="BR118" s="219" t="str">
        <f>IF(MASTERprerequisitesMATRIX!BM115=1,DYNAMICprerequisites!BR$3,IF(MASTERprerequisitesMATRIX!BM115=2,DYNAMICprerequisites!BR$2,IF(MASTERprerequisitesMATRIX!BM115=3,DYNAMICprerequisites!BR$1,"")))</f>
        <v/>
      </c>
      <c r="BS118" s="219" t="str">
        <f>IF(MASTERprerequisitesMATRIX!BN115=1,DYNAMICprerequisites!BS$3,IF(MASTERprerequisitesMATRIX!BN115=2,DYNAMICprerequisites!BS$2,IF(MASTERprerequisitesMATRIX!BN115=3,DYNAMICprerequisites!BS$1,"")))</f>
        <v/>
      </c>
      <c r="BT118" s="219" t="str">
        <f>IF(MASTERprerequisitesMATRIX!BO115=1,DYNAMICprerequisites!BT$3,IF(MASTERprerequisitesMATRIX!BO115=2,DYNAMICprerequisites!BT$2,IF(MASTERprerequisitesMATRIX!BO115=3,DYNAMICprerequisites!BT$1,"")))</f>
        <v/>
      </c>
      <c r="BU118" s="219" t="str">
        <f>IF(MASTERprerequisitesMATRIX!BP115=1,DYNAMICprerequisites!BU$3,IF(MASTERprerequisitesMATRIX!BP115=2,DYNAMICprerequisites!BU$2,IF(MASTERprerequisitesMATRIX!BP115=3,DYNAMICprerequisites!BU$1,"")))</f>
        <v/>
      </c>
      <c r="BV118" s="219" t="str">
        <f>IF(MASTERprerequisitesMATRIX!BQ115=1,DYNAMICprerequisites!BV$3,IF(MASTERprerequisitesMATRIX!BQ115=2,DYNAMICprerequisites!BV$2,IF(MASTERprerequisitesMATRIX!BQ115=3,DYNAMICprerequisites!BV$1,"")))</f>
        <v/>
      </c>
      <c r="BW118" s="219" t="str">
        <f>IF(MASTERprerequisitesMATRIX!BR115=1,DYNAMICprerequisites!BW$3,IF(MASTERprerequisitesMATRIX!BR115=2,DYNAMICprerequisites!BW$2,IF(MASTERprerequisitesMATRIX!BR115=3,DYNAMICprerequisites!BW$1,"")))</f>
        <v/>
      </c>
      <c r="BX118" s="219" t="str">
        <f>IF(MASTERprerequisitesMATRIX!BS115=1,DYNAMICprerequisites!BX$3,IF(MASTERprerequisitesMATRIX!BS115=2,DYNAMICprerequisites!BX$2,IF(MASTERprerequisitesMATRIX!BS115=3,DYNAMICprerequisites!BX$1,"")))</f>
        <v/>
      </c>
      <c r="BY118" s="219" t="str">
        <f>IF(MASTERprerequisitesMATRIX!BT115=1,DYNAMICprerequisites!BY$3,IF(MASTERprerequisitesMATRIX!BT115=2,DYNAMICprerequisites!BY$2,IF(MASTERprerequisitesMATRIX!BT115=3,DYNAMICprerequisites!BY$1,"")))</f>
        <v/>
      </c>
      <c r="BZ118" s="219" t="str">
        <f>IF(MASTERprerequisitesMATRIX!BU115=1,DYNAMICprerequisites!BZ$3,IF(MASTERprerequisitesMATRIX!BU115=2,DYNAMICprerequisites!BZ$2,IF(MASTERprerequisitesMATRIX!BU115=3,DYNAMICprerequisites!BZ$1,"")))</f>
        <v/>
      </c>
      <c r="CA118" s="219"/>
      <c r="CB118" s="219"/>
      <c r="CC118" s="219"/>
      <c r="CD118" s="219"/>
      <c r="CE118" s="219"/>
      <c r="CF118" s="219"/>
      <c r="CG118" s="219"/>
      <c r="CH118" s="219"/>
      <c r="CI118" s="219"/>
      <c r="CJ118" s="219"/>
      <c r="CK118" s="219"/>
      <c r="CL118" s="219"/>
      <c r="CM118" s="219"/>
      <c r="CN118" s="219"/>
      <c r="CO118" s="219"/>
      <c r="CP118" s="219"/>
      <c r="CQ118" s="219"/>
      <c r="CR118" s="219"/>
      <c r="CS118" s="219"/>
      <c r="CT118" s="219"/>
      <c r="CU118" s="219"/>
      <c r="CV118" s="219"/>
      <c r="CW118" s="219"/>
      <c r="CX118" s="219"/>
      <c r="CY118" s="219"/>
      <c r="CZ118" s="219"/>
      <c r="DA118" s="219"/>
      <c r="DB118" s="219"/>
      <c r="DC118" s="219"/>
      <c r="DD118" s="219"/>
      <c r="DE118" s="219"/>
      <c r="DF118" s="219"/>
      <c r="DG118" s="219"/>
      <c r="DH118" s="219"/>
      <c r="DI118" s="219"/>
      <c r="DJ118" s="219"/>
      <c r="DK118" s="219"/>
      <c r="DL118" s="219"/>
      <c r="DM118" s="219"/>
      <c r="DN118" s="219"/>
      <c r="DO118" s="219"/>
      <c r="DP118" s="219"/>
      <c r="DQ118" s="219"/>
      <c r="DR118" s="219"/>
      <c r="DS118" s="219"/>
      <c r="DT118" s="219"/>
      <c r="DU118" s="219"/>
      <c r="DV118" s="219"/>
      <c r="DW118" s="219"/>
      <c r="DX118" s="219"/>
      <c r="DY118" s="219"/>
      <c r="DZ118" s="219"/>
      <c r="EA118" s="219"/>
      <c r="EB118" s="219"/>
      <c r="EC118" s="219"/>
      <c r="ED118" s="219"/>
      <c r="EE118" s="219"/>
      <c r="EF118" s="219"/>
      <c r="EG118" s="219"/>
      <c r="EH118" s="219"/>
      <c r="EI118" s="219"/>
      <c r="EJ118" s="219"/>
      <c r="EK118" s="219"/>
      <c r="EL118" s="219"/>
      <c r="EM118" s="219"/>
      <c r="EN118" s="219"/>
      <c r="EO118" s="219"/>
      <c r="EP118" s="219"/>
      <c r="EQ118" s="219"/>
      <c r="ER118" s="219"/>
      <c r="ES118" s="219"/>
      <c r="ET118" s="219"/>
      <c r="EU118" s="219"/>
      <c r="EV118" s="219"/>
      <c r="EW118" s="219"/>
      <c r="EX118" s="219"/>
      <c r="EY118" s="219"/>
      <c r="EZ118" s="219"/>
      <c r="FA118" s="219"/>
      <c r="FB118" s="219"/>
      <c r="FC118" s="219"/>
      <c r="FD118" s="219"/>
      <c r="FE118" s="219"/>
      <c r="FF118" s="219"/>
      <c r="FG118" s="219"/>
      <c r="FH118" s="219"/>
      <c r="FI118" s="219"/>
      <c r="FJ118" s="219"/>
      <c r="FK118" s="219"/>
      <c r="FL118" s="219"/>
      <c r="FM118" s="219"/>
      <c r="FN118" s="219"/>
      <c r="FO118" s="219"/>
      <c r="FP118" s="219"/>
      <c r="FQ118" s="219"/>
      <c r="FR118" s="219"/>
      <c r="FS118" s="219"/>
      <c r="FT118" s="219"/>
      <c r="FU118" s="219"/>
      <c r="FV118" s="219"/>
      <c r="FW118" s="219"/>
      <c r="FX118" s="219"/>
      <c r="FY118" s="219"/>
      <c r="FZ118" s="219"/>
      <c r="GA118" s="219"/>
      <c r="GB118" s="219"/>
      <c r="GC118" s="219"/>
      <c r="GD118" s="219"/>
      <c r="GE118" s="219"/>
      <c r="GF118" s="219"/>
      <c r="GG118" s="219"/>
      <c r="GH118" s="219"/>
      <c r="GI118" s="219"/>
      <c r="GJ118" s="219"/>
      <c r="GK118" s="219"/>
      <c r="GL118" s="219"/>
      <c r="GM118" s="219"/>
      <c r="GN118" s="219"/>
      <c r="GO118" s="219"/>
      <c r="GP118" s="219"/>
      <c r="GQ118" s="219"/>
      <c r="GR118" s="219"/>
      <c r="GS118" s="219"/>
      <c r="GT118" s="219"/>
      <c r="GU118" s="219"/>
      <c r="GV118" s="219"/>
      <c r="GW118" s="219"/>
      <c r="GX118" s="219"/>
      <c r="GY118" s="219"/>
      <c r="GZ118" s="219"/>
      <c r="HA118" s="219"/>
      <c r="HB118" s="219"/>
      <c r="HC118" s="219"/>
      <c r="HD118" s="219"/>
      <c r="HE118" s="219"/>
      <c r="HF118" s="219"/>
      <c r="HG118" s="219"/>
      <c r="HH118" s="219"/>
      <c r="HI118" s="219"/>
      <c r="HJ118" s="219"/>
      <c r="HK118" s="219"/>
      <c r="HL118" s="219"/>
      <c r="HM118" s="219"/>
      <c r="HN118" s="219"/>
      <c r="HO118" s="219"/>
      <c r="HP118" s="219"/>
      <c r="HQ118" s="219"/>
      <c r="HR118" s="219"/>
      <c r="HS118" s="219"/>
      <c r="HT118" s="219"/>
      <c r="HU118" s="219"/>
      <c r="HV118" s="219"/>
      <c r="HW118" s="219"/>
      <c r="HX118" s="219"/>
      <c r="HY118" s="219"/>
      <c r="HZ118" s="219"/>
      <c r="IA118" s="219"/>
      <c r="IB118" s="219"/>
      <c r="IC118" s="219"/>
      <c r="ID118" s="219"/>
      <c r="IE118" s="219"/>
      <c r="IF118" s="219"/>
      <c r="IG118" s="219"/>
      <c r="IH118" s="219"/>
      <c r="II118" s="219"/>
      <c r="IJ118" s="219"/>
      <c r="IK118" s="219"/>
      <c r="IL118" s="219"/>
      <c r="IM118" s="219"/>
      <c r="IN118" s="219"/>
      <c r="IO118" s="219"/>
      <c r="IP118" s="219"/>
      <c r="IQ118" s="219"/>
      <c r="IR118" s="219"/>
      <c r="IS118" s="219"/>
      <c r="IT118" s="219"/>
      <c r="IU118" s="219"/>
      <c r="IV118" s="219"/>
      <c r="IW118" s="219"/>
      <c r="IX118" s="219"/>
      <c r="IY118" s="219"/>
      <c r="IZ118" s="219"/>
      <c r="JA118" s="219"/>
      <c r="JB118" s="219"/>
      <c r="JC118" s="219"/>
      <c r="JD118" s="219"/>
      <c r="JE118" s="219"/>
      <c r="JF118" s="219"/>
      <c r="JG118" s="219"/>
      <c r="JH118" s="219"/>
      <c r="JI118" s="219"/>
      <c r="JJ118" s="219"/>
      <c r="JK118" s="219"/>
      <c r="JL118" s="219"/>
      <c r="JM118" s="219"/>
      <c r="JN118" s="219"/>
      <c r="JO118" s="219"/>
      <c r="JP118" s="219"/>
      <c r="JQ118" s="219"/>
      <c r="JR118" s="219"/>
      <c r="JS118" s="219"/>
      <c r="JT118" s="219"/>
      <c r="JU118" s="219"/>
      <c r="JV118" s="219"/>
      <c r="JW118" s="219"/>
      <c r="JX118" s="219"/>
      <c r="JY118" s="219"/>
      <c r="JZ118" s="219"/>
      <c r="KA118" s="219"/>
      <c r="KB118" s="219"/>
      <c r="KC118" s="219"/>
      <c r="KD118" s="219"/>
      <c r="KE118" s="219"/>
      <c r="KF118" s="219"/>
      <c r="KG118" s="219"/>
      <c r="KH118" s="219"/>
      <c r="KI118" s="219"/>
      <c r="KJ118" s="219"/>
      <c r="KK118" s="219"/>
      <c r="KL118" s="219"/>
      <c r="KM118" s="219"/>
      <c r="KN118" s="219"/>
      <c r="KO118" s="219"/>
      <c r="KP118" s="219"/>
      <c r="KQ118" s="219"/>
      <c r="KR118" s="219"/>
      <c r="KS118" s="219"/>
      <c r="KT118" s="219"/>
      <c r="KU118" s="219"/>
      <c r="KV118" s="219"/>
      <c r="KW118" s="219"/>
      <c r="KX118" s="219"/>
      <c r="KY118" s="219"/>
      <c r="KZ118" s="219"/>
      <c r="LA118" s="219"/>
      <c r="LB118" s="219"/>
      <c r="LC118" s="219"/>
      <c r="LD118" s="219"/>
      <c r="LE118" s="219"/>
    </row>
    <row r="119" spans="1:317" x14ac:dyDescent="0.25">
      <c r="A119" s="214" t="str">
        <f t="shared" si="13"/>
        <v>SPA 219</v>
      </c>
      <c r="B119" s="214" t="str">
        <f t="shared" si="14"/>
        <v>SUM</v>
      </c>
      <c r="C119" s="214" t="str">
        <f t="shared" si="15"/>
        <v>Travel Study</v>
      </c>
      <c r="D119" s="214" t="str">
        <f t="shared" si="16"/>
        <v>SPA 102*; proficiency</v>
      </c>
      <c r="E119" s="214" t="str">
        <f t="shared" ca="1" si="17"/>
        <v>SPA 102 ("C" or better)</v>
      </c>
      <c r="F119" s="211" t="str">
        <f>MASTERprerequisitesMATRIX!A116</f>
        <v>SPA 219</v>
      </c>
      <c r="G119" s="211" t="str">
        <f>MASTERprerequisitesMATRIX!B116</f>
        <v>SUM</v>
      </c>
      <c r="H119" s="211" t="str">
        <f>MASTERprerequisitesMATRIX!C116</f>
        <v>Travel Study</v>
      </c>
      <c r="I119" s="211" t="str">
        <f>MASTERprerequisitesMATRIX!D116</f>
        <v>SPA 102*; proficiency</v>
      </c>
      <c r="J119" s="218" t="str">
        <f>IF(MASTERprerequisitesMATRIX!E116=1,DYNAMICprerequisites!J$3,IF(MASTERprerequisitesMATRIX!E116=2,DYNAMICprerequisites!J$2,IF(MASTERprerequisitesMATRIX!E116=3,DYNAMICprerequisites!J$1,"")))</f>
        <v/>
      </c>
      <c r="K119" s="219" t="str">
        <f>IF(MASTERprerequisitesMATRIX!F116=1,DYNAMICprerequisites!K$3,IF(MASTERprerequisitesMATRIX!F116=2,DYNAMICprerequisites!K$2,IF(MASTERprerequisitesMATRIX!F116=3,DYNAMICprerequisites!K$1,"")))</f>
        <v/>
      </c>
      <c r="L119" s="219" t="str">
        <f>IF(MASTERprerequisitesMATRIX!G116=1,DYNAMICprerequisites!L$3,IF(MASTERprerequisitesMATRIX!G116=2,DYNAMICprerequisites!L$2,IF(MASTERprerequisitesMATRIX!G116=3,DYNAMICprerequisites!L$1,"")))</f>
        <v/>
      </c>
      <c r="M119" s="219" t="str">
        <f>IF(MASTERprerequisitesMATRIX!H116=1,DYNAMICprerequisites!M$3,IF(MASTERprerequisitesMATRIX!H116=2,DYNAMICprerequisites!M$2,IF(MASTERprerequisitesMATRIX!H116=3,DYNAMICprerequisites!M$1,"")))</f>
        <v/>
      </c>
      <c r="N119" s="219" t="str">
        <f>IF(MASTERprerequisitesMATRIX!I116=1,DYNAMICprerequisites!N$3,IF(MASTERprerequisitesMATRIX!I116=2,DYNAMICprerequisites!N$2,IF(MASTERprerequisitesMATRIX!I116=3,DYNAMICprerequisites!N$1,"")))</f>
        <v/>
      </c>
      <c r="O119" s="219" t="str">
        <f>IF(MASTERprerequisitesMATRIX!J116=1,DYNAMICprerequisites!O$3,IF(MASTERprerequisitesMATRIX!J116=2,DYNAMICprerequisites!O$2,IF(MASTERprerequisitesMATRIX!J116=3,DYNAMICprerequisites!O$1,"")))</f>
        <v/>
      </c>
      <c r="P119" s="219" t="str">
        <f>IF(MASTERprerequisitesMATRIX!K116=1,DYNAMICprerequisites!P$3,IF(MASTERprerequisitesMATRIX!K116=2,DYNAMICprerequisites!P$2,IF(MASTERprerequisitesMATRIX!K116=3,DYNAMICprerequisites!P$1,"")))</f>
        <v/>
      </c>
      <c r="Q119" s="219" t="str">
        <f>IF(MASTERprerequisitesMATRIX!L116=1,DYNAMICprerequisites!Q$3,IF(MASTERprerequisitesMATRIX!L116=2,DYNAMICprerequisites!Q$2,IF(MASTERprerequisitesMATRIX!L116=3,DYNAMICprerequisites!Q$1,"")))</f>
        <v/>
      </c>
      <c r="R119" s="219" t="str">
        <f>IF(MASTERprerequisitesMATRIX!M116=1,DYNAMICprerequisites!R$3,IF(MASTERprerequisitesMATRIX!M116=2,DYNAMICprerequisites!R$2,IF(MASTERprerequisitesMATRIX!M116=3,DYNAMICprerequisites!R$1,"")))</f>
        <v/>
      </c>
      <c r="S119" s="219" t="str">
        <f>IF(MASTERprerequisitesMATRIX!N116=1,DYNAMICprerequisites!S$3,IF(MASTERprerequisitesMATRIX!N116=2,DYNAMICprerequisites!S$2,IF(MASTERprerequisitesMATRIX!N116=3,DYNAMICprerequisites!S$1,"")))</f>
        <v/>
      </c>
      <c r="T119" s="219" t="str">
        <f>IF(MASTERprerequisitesMATRIX!O116=1,DYNAMICprerequisites!T$3,IF(MASTERprerequisitesMATRIX!O116=2,DYNAMICprerequisites!T$2,IF(MASTERprerequisitesMATRIX!O116=3,DYNAMICprerequisites!T$1,"")))</f>
        <v/>
      </c>
      <c r="U119" s="219" t="str">
        <f>IF(MASTERprerequisitesMATRIX!P116=1,DYNAMICprerequisites!U$3,IF(MASTERprerequisitesMATRIX!P116=2,DYNAMICprerequisites!U$2,IF(MASTERprerequisitesMATRIX!P116=3,DYNAMICprerequisites!U$1,"")))</f>
        <v/>
      </c>
      <c r="V119" s="219" t="str">
        <f>IF(MASTERprerequisitesMATRIX!Q116=1,DYNAMICprerequisites!V$3,IF(MASTERprerequisitesMATRIX!Q116=2,DYNAMICprerequisites!V$2,IF(MASTERprerequisitesMATRIX!Q116=3,DYNAMICprerequisites!V$1,"")))</f>
        <v/>
      </c>
      <c r="W119" s="219" t="str">
        <f>IF(MASTERprerequisitesMATRIX!R116=1,DYNAMICprerequisites!W$3,IF(MASTERprerequisitesMATRIX!R116=2,DYNAMICprerequisites!W$2,IF(MASTERprerequisitesMATRIX!R116=3,DYNAMICprerequisites!W$1,"")))</f>
        <v/>
      </c>
      <c r="X119" s="219" t="str">
        <f>IF(MASTERprerequisitesMATRIX!S116=1,DYNAMICprerequisites!X$3,IF(MASTERprerequisitesMATRIX!S116=2,DYNAMICprerequisites!X$2,IF(MASTERprerequisitesMATRIX!S116=3,DYNAMICprerequisites!X$1,"")))</f>
        <v/>
      </c>
      <c r="Y119" s="219" t="str">
        <f>IF(MASTERprerequisitesMATRIX!T116=1,DYNAMICprerequisites!Y$3,IF(MASTERprerequisitesMATRIX!T116=2,DYNAMICprerequisites!Y$2,IF(MASTERprerequisitesMATRIX!T116=3,DYNAMICprerequisites!Y$1,"")))</f>
        <v/>
      </c>
      <c r="Z119" s="219" t="str">
        <f>IF(MASTERprerequisitesMATRIX!U116=1,DYNAMICprerequisites!Z$3,IF(MASTERprerequisitesMATRIX!U116=2,DYNAMICprerequisites!Z$2,IF(MASTERprerequisitesMATRIX!U116=3,DYNAMICprerequisites!Z$1,"")))</f>
        <v/>
      </c>
      <c r="AA119" s="219" t="str">
        <f>IF(MASTERprerequisitesMATRIX!V116=1,DYNAMICprerequisites!AA$3,IF(MASTERprerequisitesMATRIX!V116=2,DYNAMICprerequisites!AA$2,IF(MASTERprerequisitesMATRIX!V116=3,DYNAMICprerequisites!AA$1,"")))</f>
        <v/>
      </c>
      <c r="AB119" s="219" t="str">
        <f>IF(MASTERprerequisitesMATRIX!W116=1,DYNAMICprerequisites!AB$3,IF(MASTERprerequisitesMATRIX!W116=2,DYNAMICprerequisites!AB$2,IF(MASTERprerequisitesMATRIX!W116=3,DYNAMICprerequisites!AB$1,"")))</f>
        <v/>
      </c>
      <c r="AC119" s="219" t="str">
        <f>IF(MASTERprerequisitesMATRIX!X116=1,DYNAMICprerequisites!AC$3,IF(MASTERprerequisitesMATRIX!X116=2,DYNAMICprerequisites!AC$2,IF(MASTERprerequisitesMATRIX!X116=3,DYNAMICprerequisites!AC$1,"")))</f>
        <v/>
      </c>
      <c r="AD119" s="219" t="str">
        <f>IF(MASTERprerequisitesMATRIX!Y116=1,DYNAMICprerequisites!AD$3,IF(MASTERprerequisitesMATRIX!Y116=2,DYNAMICprerequisites!AD$2,IF(MASTERprerequisitesMATRIX!Y116=3,DYNAMICprerequisites!AD$1,"")))</f>
        <v/>
      </c>
      <c r="AE119" s="219" t="str">
        <f>IF(MASTERprerequisitesMATRIX!Z116=1,DYNAMICprerequisites!AE$3,IF(MASTERprerequisitesMATRIX!Z116=2,DYNAMICprerequisites!AE$2,IF(MASTERprerequisitesMATRIX!Z116=3,DYNAMICprerequisites!AE$1,"")))</f>
        <v/>
      </c>
      <c r="AF119" s="219" t="str">
        <f>IF(MASTERprerequisitesMATRIX!AA116=1,DYNAMICprerequisites!AF$3,IF(MASTERprerequisitesMATRIX!AA116=2,DYNAMICprerequisites!AF$2,IF(MASTERprerequisitesMATRIX!AA116=3,DYNAMICprerequisites!AF$1,"")))</f>
        <v/>
      </c>
      <c r="AG119" s="219" t="str">
        <f>IF(MASTERprerequisitesMATRIX!AB116=1,DYNAMICprerequisites!AG$3,IF(MASTERprerequisitesMATRIX!AB116=2,DYNAMICprerequisites!AG$2,IF(MASTERprerequisitesMATRIX!AB116=3,DYNAMICprerequisites!AG$1,"")))</f>
        <v/>
      </c>
      <c r="AH119" s="219" t="str">
        <f>IF(MASTERprerequisitesMATRIX!AC116=1,DYNAMICprerequisites!AH$3,IF(MASTERprerequisitesMATRIX!AC116=2,DYNAMICprerequisites!AH$2,IF(MASTERprerequisitesMATRIX!AC116=3,DYNAMICprerequisites!AH$1,"")))</f>
        <v/>
      </c>
      <c r="AI119" s="219" t="str">
        <f>IF(MASTERprerequisitesMATRIX!AD116=1,DYNAMICprerequisites!AI$3,IF(MASTERprerequisitesMATRIX!AD116=2,DYNAMICprerequisites!AI$2,IF(MASTERprerequisitesMATRIX!AD116=3,DYNAMICprerequisites!AI$1,"")))</f>
        <v/>
      </c>
      <c r="AJ119" s="219" t="str">
        <f>IF(MASTERprerequisitesMATRIX!AE116=1,DYNAMICprerequisites!AJ$3,IF(MASTERprerequisitesMATRIX!AE116=2,DYNAMICprerequisites!AJ$2,IF(MASTERprerequisitesMATRIX!AE116=3,DYNAMICprerequisites!AJ$1,"")))</f>
        <v/>
      </c>
      <c r="AK119" s="219" t="str">
        <f>IF(MASTERprerequisitesMATRIX!AF116=1,DYNAMICprerequisites!AK$3,IF(MASTERprerequisitesMATRIX!AF116=2,DYNAMICprerequisites!AK$2,IF(MASTERprerequisitesMATRIX!AF116=3,DYNAMICprerequisites!AK$1,"")))</f>
        <v/>
      </c>
      <c r="AL119" s="219" t="str">
        <f>IF(MASTERprerequisitesMATRIX!AG116=1,DYNAMICprerequisites!AL$3,IF(MASTERprerequisitesMATRIX!AG116=2,DYNAMICprerequisites!AL$2,IF(MASTERprerequisitesMATRIX!AG116=3,DYNAMICprerequisites!AL$1,"")))</f>
        <v/>
      </c>
      <c r="AM119" s="219" t="str">
        <f>IF(MASTERprerequisitesMATRIX!AH116=1,DYNAMICprerequisites!AM$3,IF(MASTERprerequisitesMATRIX!AH116=2,DYNAMICprerequisites!AM$2,IF(MASTERprerequisitesMATRIX!AH116=3,DYNAMICprerequisites!AM$1,"")))</f>
        <v/>
      </c>
      <c r="AN119" s="219" t="str">
        <f>IF(MASTERprerequisitesMATRIX!AI116=1,DYNAMICprerequisites!AN$3,IF(MASTERprerequisitesMATRIX!AI116=2,DYNAMICprerequisites!AN$2,IF(MASTERprerequisitesMATRIX!AI116=3,DYNAMICprerequisites!AN$1,"")))</f>
        <v/>
      </c>
      <c r="AO119" s="219" t="str">
        <f>IF(MASTERprerequisitesMATRIX!AJ116=1,DYNAMICprerequisites!AO$3,IF(MASTERprerequisitesMATRIX!AJ116=2,DYNAMICprerequisites!AO$2,IF(MASTERprerequisitesMATRIX!AJ116=3,DYNAMICprerequisites!AO$1,"")))</f>
        <v/>
      </c>
      <c r="AP119" s="219" t="str">
        <f>IF(MASTERprerequisitesMATRIX!AK116=1,DYNAMICprerequisites!AP$3,IF(MASTERprerequisitesMATRIX!AK116=2,DYNAMICprerequisites!AP$2,IF(MASTERprerequisitesMATRIX!AK116=3,DYNAMICprerequisites!AP$1,"")))</f>
        <v/>
      </c>
      <c r="AQ119" s="219" t="str">
        <f>IF(MASTERprerequisitesMATRIX!AL116=1,DYNAMICprerequisites!AQ$3,IF(MASTERprerequisitesMATRIX!AL116=2,DYNAMICprerequisites!AQ$2,IF(MASTERprerequisitesMATRIX!AL116=3,DYNAMICprerequisites!AQ$1,"")))</f>
        <v/>
      </c>
      <c r="AR119" s="219" t="str">
        <f>IF(MASTERprerequisitesMATRIX!AM116=1,DYNAMICprerequisites!AR$3,IF(MASTERprerequisitesMATRIX!AM116=2,DYNAMICprerequisites!AR$2,IF(MASTERprerequisitesMATRIX!AM116=3,DYNAMICprerequisites!AR$1,"")))</f>
        <v/>
      </c>
      <c r="AS119" s="218" t="str">
        <f ca="1">IF(MASTERprerequisitesMATRIX!AN116=1,DYNAMICprerequisites!AS$3,IF(MASTERprerequisitesMATRIX!AN116=2,DYNAMICprerequisites!AS$2,IF(MASTERprerequisitesMATRIX!AN116=3,DYNAMICprerequisites!AS$1,"")))</f>
        <v xml:space="preserve"> SPA 102 ("C" or better) </v>
      </c>
      <c r="AT119" s="219" t="str">
        <f>IF(MASTERprerequisitesMATRIX!AO116=1,DYNAMICprerequisites!AT$3,IF(MASTERprerequisitesMATRIX!AO116=2,DYNAMICprerequisites!AT$2,IF(MASTERprerequisitesMATRIX!AO116=3,DYNAMICprerequisites!AT$1,"")))</f>
        <v/>
      </c>
      <c r="AU119" s="218" t="str">
        <f>IF(MASTERprerequisitesMATRIX!AP116=1,DYNAMICprerequisites!AU$3,IF(MASTERprerequisitesMATRIX!AP116=2,DYNAMICprerequisites!AU$2,IF(MASTERprerequisitesMATRIX!AP116=3,DYNAMICprerequisites!AU$1,"")))</f>
        <v/>
      </c>
      <c r="AV119" s="219" t="str">
        <f>IF(MASTERprerequisitesMATRIX!AQ116=1,DYNAMICprerequisites!AV$3,IF(MASTERprerequisitesMATRIX!AQ116=2,DYNAMICprerequisites!AV$2,IF(MASTERprerequisitesMATRIX!AQ116=3,DYNAMICprerequisites!AV$1,"")))</f>
        <v/>
      </c>
      <c r="AW119" s="219" t="str">
        <f>IF(MASTERprerequisitesMATRIX!AR116=1,DYNAMICprerequisites!AW$3,IF(MASTERprerequisitesMATRIX!AR116=2,DYNAMICprerequisites!AW$2,IF(MASTERprerequisitesMATRIX!AR116=3,DYNAMICprerequisites!AW$1,"")))</f>
        <v/>
      </c>
      <c r="AX119" s="219" t="str">
        <f>IF(MASTERprerequisitesMATRIX!AS116=1,DYNAMICprerequisites!AX$3,IF(MASTERprerequisitesMATRIX!AS116=2,DYNAMICprerequisites!AX$2,IF(MASTERprerequisitesMATRIX!AS116=3,DYNAMICprerequisites!AX$1,"")))</f>
        <v/>
      </c>
      <c r="AY119" s="219" t="str">
        <f>IF(MASTERprerequisitesMATRIX!AT116=1,DYNAMICprerequisites!AY$3,IF(MASTERprerequisitesMATRIX!AT116=2,DYNAMICprerequisites!AY$2,IF(MASTERprerequisitesMATRIX!AT116=3,DYNAMICprerequisites!AY$1,"")))</f>
        <v/>
      </c>
      <c r="AZ119" s="219" t="str">
        <f>IF(MASTERprerequisitesMATRIX!AU116=1,DYNAMICprerequisites!AZ$3,IF(MASTERprerequisitesMATRIX!AU116=2,DYNAMICprerequisites!AZ$2,IF(MASTERprerequisitesMATRIX!AU116=3,DYNAMICprerequisites!AZ$1,"")))</f>
        <v/>
      </c>
      <c r="BA119" s="219" t="str">
        <f>IF(MASTERprerequisitesMATRIX!AV116=1,DYNAMICprerequisites!BA$3,IF(MASTERprerequisitesMATRIX!AV116=2,DYNAMICprerequisites!BA$2,IF(MASTERprerequisitesMATRIX!AV116=3,DYNAMICprerequisites!BA$1,"")))</f>
        <v/>
      </c>
      <c r="BB119" s="219" t="str">
        <f>IF(MASTERprerequisitesMATRIX!AW116=1,DYNAMICprerequisites!BB$3,IF(MASTERprerequisitesMATRIX!AW116=2,DYNAMICprerequisites!BB$2,IF(MASTERprerequisitesMATRIX!AW116=3,DYNAMICprerequisites!BB$1,"")))</f>
        <v/>
      </c>
      <c r="BC119" s="219" t="str">
        <f>IF(MASTERprerequisitesMATRIX!AX116=1,DYNAMICprerequisites!BC$3,IF(MASTERprerequisitesMATRIX!AX116=2,DYNAMICprerequisites!BC$2,IF(MASTERprerequisitesMATRIX!AX116=3,DYNAMICprerequisites!BC$1,"")))</f>
        <v/>
      </c>
      <c r="BD119" s="219" t="str">
        <f>IF(MASTERprerequisitesMATRIX!AY116=1,DYNAMICprerequisites!BD$3,IF(MASTERprerequisitesMATRIX!AY116=2,DYNAMICprerequisites!BD$2,IF(MASTERprerequisitesMATRIX!AY116=3,DYNAMICprerequisites!BD$1,"")))</f>
        <v/>
      </c>
      <c r="BE119" s="219" t="str">
        <f>IF(MASTERprerequisitesMATRIX!AZ116=1,DYNAMICprerequisites!BE$3,IF(MASTERprerequisitesMATRIX!AZ116=2,DYNAMICprerequisites!BE$2,IF(MASTERprerequisitesMATRIX!AZ116=3,DYNAMICprerequisites!BE$1,"")))</f>
        <v/>
      </c>
      <c r="BF119" s="219" t="str">
        <f>IF(MASTERprerequisitesMATRIX!BA116=1,DYNAMICprerequisites!BF$3,IF(MASTERprerequisitesMATRIX!BA116=2,DYNAMICprerequisites!BF$2,IF(MASTERprerequisitesMATRIX!BA116=3,DYNAMICprerequisites!BF$1,"")))</f>
        <v/>
      </c>
      <c r="BG119" s="219" t="str">
        <f>IF(MASTERprerequisitesMATRIX!BB116=1,DYNAMICprerequisites!BG$3,IF(MASTERprerequisitesMATRIX!BB116=2,DYNAMICprerequisites!BG$2,IF(MASTERprerequisitesMATRIX!BB116=3,DYNAMICprerequisites!BG$1,"")))</f>
        <v/>
      </c>
      <c r="BH119" s="219" t="str">
        <f>IF(MASTERprerequisitesMATRIX!BC116=1,DYNAMICprerequisites!BH$3,IF(MASTERprerequisitesMATRIX!BC116=2,DYNAMICprerequisites!BH$2,IF(MASTERprerequisitesMATRIX!BC116=3,DYNAMICprerequisites!BH$1,"")))</f>
        <v/>
      </c>
      <c r="BI119" s="219" t="str">
        <f>IF(MASTERprerequisitesMATRIX!BD116=1,DYNAMICprerequisites!BI$3,IF(MASTERprerequisitesMATRIX!BD116=2,DYNAMICprerequisites!BI$2,IF(MASTERprerequisitesMATRIX!BD116=3,DYNAMICprerequisites!BI$1,"")))</f>
        <v/>
      </c>
      <c r="BJ119" s="219" t="str">
        <f>IF(MASTERprerequisitesMATRIX!BE116=1,DYNAMICprerequisites!BJ$3,IF(MASTERprerequisitesMATRIX!BE116=2,DYNAMICprerequisites!BJ$2,IF(MASTERprerequisitesMATRIX!BE116=3,DYNAMICprerequisites!BJ$1,"")))</f>
        <v/>
      </c>
      <c r="BK119" s="219" t="str">
        <f>IF(MASTERprerequisitesMATRIX!BF116=1,DYNAMICprerequisites!BK$3,IF(MASTERprerequisitesMATRIX!BF116=2,DYNAMICprerequisites!BK$2,IF(MASTERprerequisitesMATRIX!BF116=3,DYNAMICprerequisites!BK$1,"")))</f>
        <v/>
      </c>
      <c r="BL119" s="219" t="str">
        <f>IF(MASTERprerequisitesMATRIX!BG116=1,DYNAMICprerequisites!BL$3,IF(MASTERprerequisitesMATRIX!BG116=2,DYNAMICprerequisites!BL$2,IF(MASTERprerequisitesMATRIX!BG116=3,DYNAMICprerequisites!BL$1,"")))</f>
        <v/>
      </c>
      <c r="BM119" s="219" t="str">
        <f>IF(MASTERprerequisitesMATRIX!BH116=1,DYNAMICprerequisites!BM$3,IF(MASTERprerequisitesMATRIX!BH116=2,DYNAMICprerequisites!BM$2,IF(MASTERprerequisitesMATRIX!BH116=3,DYNAMICprerequisites!BM$1,"")))</f>
        <v/>
      </c>
      <c r="BN119" s="219" t="str">
        <f>IF(MASTERprerequisitesMATRIX!BI116=1,DYNAMICprerequisites!BN$3,IF(MASTERprerequisitesMATRIX!BI116=2,DYNAMICprerequisites!BN$2,IF(MASTERprerequisitesMATRIX!BI116=3,DYNAMICprerequisites!BN$1,"")))</f>
        <v/>
      </c>
      <c r="BO119" s="219" t="str">
        <f>IF(MASTERprerequisitesMATRIX!BJ116=1,DYNAMICprerequisites!BO$3,IF(MASTERprerequisitesMATRIX!BJ116=2,DYNAMICprerequisites!BO$2,IF(MASTERprerequisitesMATRIX!BJ116=3,DYNAMICprerequisites!BO$1,"")))</f>
        <v/>
      </c>
      <c r="BP119" s="219" t="str">
        <f>IF(MASTERprerequisitesMATRIX!BK116=1,DYNAMICprerequisites!BP$3,IF(MASTERprerequisitesMATRIX!BK116=2,DYNAMICprerequisites!BP$2,IF(MASTERprerequisitesMATRIX!BK116=3,DYNAMICprerequisites!BP$1,"")))</f>
        <v/>
      </c>
      <c r="BQ119" s="219" t="str">
        <f>IF(MASTERprerequisitesMATRIX!BL116=1,DYNAMICprerequisites!BQ$3,IF(MASTERprerequisitesMATRIX!BL116=2,DYNAMICprerequisites!BQ$2,IF(MASTERprerequisitesMATRIX!BL116=3,DYNAMICprerequisites!BQ$1,"")))</f>
        <v/>
      </c>
      <c r="BR119" s="219" t="str">
        <f>IF(MASTERprerequisitesMATRIX!BM116=1,DYNAMICprerequisites!BR$3,IF(MASTERprerequisitesMATRIX!BM116=2,DYNAMICprerequisites!BR$2,IF(MASTERprerequisitesMATRIX!BM116=3,DYNAMICprerequisites!BR$1,"")))</f>
        <v/>
      </c>
      <c r="BS119" s="219" t="str">
        <f>IF(MASTERprerequisitesMATRIX!BN116=1,DYNAMICprerequisites!BS$3,IF(MASTERprerequisitesMATRIX!BN116=2,DYNAMICprerequisites!BS$2,IF(MASTERprerequisitesMATRIX!BN116=3,DYNAMICprerequisites!BS$1,"")))</f>
        <v/>
      </c>
      <c r="BT119" s="219" t="str">
        <f>IF(MASTERprerequisitesMATRIX!BO116=1,DYNAMICprerequisites!BT$3,IF(MASTERprerequisitesMATRIX!BO116=2,DYNAMICprerequisites!BT$2,IF(MASTERprerequisitesMATRIX!BO116=3,DYNAMICprerequisites!BT$1,"")))</f>
        <v/>
      </c>
      <c r="BU119" s="219" t="str">
        <f>IF(MASTERprerequisitesMATRIX!BP116=1,DYNAMICprerequisites!BU$3,IF(MASTERprerequisitesMATRIX!BP116=2,DYNAMICprerequisites!BU$2,IF(MASTERprerequisitesMATRIX!BP116=3,DYNAMICprerequisites!BU$1,"")))</f>
        <v/>
      </c>
      <c r="BV119" s="219" t="str">
        <f>IF(MASTERprerequisitesMATRIX!BQ116=1,DYNAMICprerequisites!BV$3,IF(MASTERprerequisitesMATRIX!BQ116=2,DYNAMICprerequisites!BV$2,IF(MASTERprerequisitesMATRIX!BQ116=3,DYNAMICprerequisites!BV$1,"")))</f>
        <v/>
      </c>
      <c r="BW119" s="219" t="str">
        <f>IF(MASTERprerequisitesMATRIX!BR116=1,DYNAMICprerequisites!BW$3,IF(MASTERprerequisitesMATRIX!BR116=2,DYNAMICprerequisites!BW$2,IF(MASTERprerequisitesMATRIX!BR116=3,DYNAMICprerequisites!BW$1,"")))</f>
        <v/>
      </c>
      <c r="BX119" s="219" t="str">
        <f>IF(MASTERprerequisitesMATRIX!BS116=1,DYNAMICprerequisites!BX$3,IF(MASTERprerequisitesMATRIX!BS116=2,DYNAMICprerequisites!BX$2,IF(MASTERprerequisitesMATRIX!BS116=3,DYNAMICprerequisites!BX$1,"")))</f>
        <v/>
      </c>
      <c r="BY119" s="219" t="str">
        <f>IF(MASTERprerequisitesMATRIX!BT116=1,DYNAMICprerequisites!BY$3,IF(MASTERprerequisitesMATRIX!BT116=2,DYNAMICprerequisites!BY$2,IF(MASTERprerequisitesMATRIX!BT116=3,DYNAMICprerequisites!BY$1,"")))</f>
        <v/>
      </c>
      <c r="BZ119" s="219" t="str">
        <f>IF(MASTERprerequisitesMATRIX!BU116=1,DYNAMICprerequisites!BZ$3,IF(MASTERprerequisitesMATRIX!BU116=2,DYNAMICprerequisites!BZ$2,IF(MASTERprerequisitesMATRIX!BU116=3,DYNAMICprerequisites!BZ$1,"")))</f>
        <v/>
      </c>
      <c r="CA119" s="219"/>
      <c r="CB119" s="219"/>
      <c r="CC119" s="219"/>
      <c r="CD119" s="219"/>
      <c r="CE119" s="219"/>
      <c r="CF119" s="219"/>
      <c r="CG119" s="219"/>
      <c r="CH119" s="219"/>
      <c r="CI119" s="219"/>
      <c r="CJ119" s="219"/>
      <c r="CK119" s="219"/>
      <c r="CL119" s="219"/>
      <c r="CM119" s="219"/>
      <c r="CN119" s="219"/>
      <c r="CO119" s="219"/>
      <c r="CP119" s="219"/>
      <c r="CQ119" s="219"/>
      <c r="CR119" s="219"/>
      <c r="CS119" s="219"/>
      <c r="CT119" s="219"/>
      <c r="CU119" s="219"/>
      <c r="CV119" s="219"/>
      <c r="CW119" s="219"/>
      <c r="CX119" s="219"/>
      <c r="CY119" s="219"/>
      <c r="CZ119" s="219"/>
      <c r="DA119" s="219"/>
      <c r="DB119" s="219"/>
      <c r="DC119" s="219"/>
      <c r="DD119" s="219"/>
      <c r="DE119" s="219"/>
      <c r="DF119" s="219"/>
      <c r="DG119" s="219"/>
      <c r="DH119" s="219"/>
      <c r="DI119" s="219"/>
      <c r="DJ119" s="219"/>
      <c r="DK119" s="219"/>
      <c r="DL119" s="219"/>
      <c r="DM119" s="219"/>
      <c r="DN119" s="219"/>
      <c r="DO119" s="219"/>
      <c r="DP119" s="219"/>
      <c r="DQ119" s="219"/>
      <c r="DR119" s="219"/>
      <c r="DS119" s="219"/>
      <c r="DT119" s="219"/>
      <c r="DU119" s="219"/>
      <c r="DV119" s="219"/>
      <c r="DW119" s="219"/>
      <c r="DX119" s="219"/>
      <c r="DY119" s="219"/>
      <c r="DZ119" s="219"/>
      <c r="EA119" s="219"/>
      <c r="EB119" s="219"/>
      <c r="EC119" s="219"/>
      <c r="ED119" s="219"/>
      <c r="EE119" s="219"/>
      <c r="EF119" s="219"/>
      <c r="EG119" s="219"/>
      <c r="EH119" s="219"/>
      <c r="EI119" s="219"/>
      <c r="EJ119" s="219"/>
      <c r="EK119" s="219"/>
      <c r="EL119" s="219"/>
      <c r="EM119" s="219"/>
      <c r="EN119" s="219"/>
      <c r="EO119" s="219"/>
      <c r="EP119" s="219"/>
      <c r="EQ119" s="219"/>
      <c r="ER119" s="219"/>
      <c r="ES119" s="219"/>
      <c r="ET119" s="219"/>
      <c r="EU119" s="219"/>
      <c r="EV119" s="219"/>
      <c r="EW119" s="219"/>
      <c r="EX119" s="219"/>
      <c r="EY119" s="219"/>
      <c r="EZ119" s="219"/>
      <c r="FA119" s="219"/>
      <c r="FB119" s="219"/>
      <c r="FC119" s="219"/>
      <c r="FD119" s="219"/>
      <c r="FE119" s="219"/>
      <c r="FF119" s="219"/>
      <c r="FG119" s="219"/>
      <c r="FH119" s="219"/>
      <c r="FI119" s="219"/>
      <c r="FJ119" s="219"/>
      <c r="FK119" s="219"/>
      <c r="FL119" s="219"/>
      <c r="FM119" s="219"/>
      <c r="FN119" s="219"/>
      <c r="FO119" s="219"/>
      <c r="FP119" s="219"/>
      <c r="FQ119" s="219"/>
      <c r="FR119" s="219"/>
      <c r="FS119" s="219"/>
      <c r="FT119" s="219"/>
      <c r="FU119" s="219"/>
      <c r="FV119" s="219"/>
      <c r="FW119" s="219"/>
      <c r="FX119" s="219"/>
      <c r="FY119" s="219"/>
      <c r="FZ119" s="219"/>
      <c r="GA119" s="219"/>
      <c r="GB119" s="219"/>
      <c r="GC119" s="219"/>
      <c r="GD119" s="219"/>
      <c r="GE119" s="219"/>
      <c r="GF119" s="219"/>
      <c r="GG119" s="219"/>
      <c r="GH119" s="219"/>
      <c r="GI119" s="219"/>
      <c r="GJ119" s="219"/>
      <c r="GK119" s="219"/>
      <c r="GL119" s="219"/>
      <c r="GM119" s="219"/>
      <c r="GN119" s="219"/>
      <c r="GO119" s="219"/>
      <c r="GP119" s="219"/>
      <c r="GQ119" s="219"/>
      <c r="GR119" s="219"/>
      <c r="GS119" s="219"/>
      <c r="GT119" s="219"/>
      <c r="GU119" s="219"/>
      <c r="GV119" s="219"/>
      <c r="GW119" s="219"/>
      <c r="GX119" s="219"/>
      <c r="GY119" s="219"/>
      <c r="GZ119" s="219"/>
      <c r="HA119" s="219"/>
      <c r="HB119" s="219"/>
      <c r="HC119" s="219"/>
      <c r="HD119" s="219"/>
      <c r="HE119" s="219"/>
      <c r="HF119" s="219"/>
      <c r="HG119" s="219"/>
      <c r="HH119" s="219"/>
      <c r="HI119" s="219"/>
      <c r="HJ119" s="219"/>
      <c r="HK119" s="219"/>
      <c r="HL119" s="219"/>
      <c r="HM119" s="219"/>
      <c r="HN119" s="219"/>
      <c r="HO119" s="219"/>
      <c r="HP119" s="219"/>
      <c r="HQ119" s="219"/>
      <c r="HR119" s="219"/>
      <c r="HS119" s="219"/>
      <c r="HT119" s="219"/>
      <c r="HU119" s="219"/>
      <c r="HV119" s="219"/>
      <c r="HW119" s="219"/>
      <c r="HX119" s="219"/>
      <c r="HY119" s="219"/>
      <c r="HZ119" s="219"/>
      <c r="IA119" s="219"/>
      <c r="IB119" s="219"/>
      <c r="IC119" s="219"/>
      <c r="ID119" s="219"/>
      <c r="IE119" s="219"/>
      <c r="IF119" s="219"/>
      <c r="IG119" s="219"/>
      <c r="IH119" s="219"/>
      <c r="II119" s="219"/>
      <c r="IJ119" s="219"/>
      <c r="IK119" s="219"/>
      <c r="IL119" s="219"/>
      <c r="IM119" s="219"/>
      <c r="IN119" s="219"/>
      <c r="IO119" s="219"/>
      <c r="IP119" s="219"/>
      <c r="IQ119" s="219"/>
      <c r="IR119" s="219"/>
      <c r="IS119" s="219"/>
      <c r="IT119" s="219"/>
      <c r="IU119" s="219"/>
      <c r="IV119" s="219"/>
      <c r="IW119" s="219"/>
      <c r="IX119" s="219"/>
      <c r="IY119" s="219"/>
      <c r="IZ119" s="219"/>
      <c r="JA119" s="219"/>
      <c r="JB119" s="219"/>
      <c r="JC119" s="219"/>
      <c r="JD119" s="219"/>
      <c r="JE119" s="219"/>
      <c r="JF119" s="219"/>
      <c r="JG119" s="219"/>
      <c r="JH119" s="219"/>
      <c r="JI119" s="219"/>
      <c r="JJ119" s="219"/>
      <c r="JK119" s="219"/>
      <c r="JL119" s="219"/>
      <c r="JM119" s="219"/>
      <c r="JN119" s="219"/>
      <c r="JO119" s="219"/>
      <c r="JP119" s="219"/>
      <c r="JQ119" s="219"/>
      <c r="JR119" s="219"/>
      <c r="JS119" s="219"/>
      <c r="JT119" s="219"/>
      <c r="JU119" s="219"/>
      <c r="JV119" s="219"/>
      <c r="JW119" s="219"/>
      <c r="JX119" s="219"/>
      <c r="JY119" s="219"/>
      <c r="JZ119" s="219"/>
      <c r="KA119" s="219"/>
      <c r="KB119" s="219"/>
      <c r="KC119" s="219"/>
      <c r="KD119" s="219"/>
      <c r="KE119" s="219"/>
      <c r="KF119" s="219"/>
      <c r="KG119" s="219"/>
      <c r="KH119" s="219"/>
      <c r="KI119" s="219"/>
      <c r="KJ119" s="219"/>
      <c r="KK119" s="219"/>
      <c r="KL119" s="219"/>
      <c r="KM119" s="219"/>
      <c r="KN119" s="219"/>
      <c r="KO119" s="219"/>
      <c r="KP119" s="219"/>
      <c r="KQ119" s="219"/>
      <c r="KR119" s="219"/>
      <c r="KS119" s="219"/>
      <c r="KT119" s="219"/>
      <c r="KU119" s="219"/>
      <c r="KV119" s="219"/>
      <c r="KW119" s="219"/>
      <c r="KX119" s="219"/>
      <c r="KY119" s="219"/>
      <c r="KZ119" s="219"/>
      <c r="LA119" s="219"/>
      <c r="LB119" s="219"/>
      <c r="LC119" s="219"/>
      <c r="LD119" s="219"/>
      <c r="LE119" s="219"/>
    </row>
    <row r="120" spans="1:317" x14ac:dyDescent="0.25">
      <c r="A120" s="214" t="str">
        <f t="shared" si="13"/>
        <v>SPA 301</v>
      </c>
      <c r="B120" s="214" t="str">
        <f t="shared" si="14"/>
        <v>VAR</v>
      </c>
      <c r="C120" s="214" t="str">
        <f t="shared" si="15"/>
        <v>Spanish Phonetics and Conversation</v>
      </c>
      <c r="D120" s="214" t="str">
        <f t="shared" si="16"/>
        <v>SPA 204</v>
      </c>
      <c r="E120" s="214" t="str">
        <f t="shared" ca="1" si="17"/>
        <v>SPA 204</v>
      </c>
      <c r="F120" s="211" t="str">
        <f>MASTERprerequisitesMATRIX!A117</f>
        <v>SPA 301</v>
      </c>
      <c r="G120" s="211" t="str">
        <f>MASTERprerequisitesMATRIX!B117</f>
        <v>VAR</v>
      </c>
      <c r="H120" s="211" t="str">
        <f>MASTERprerequisitesMATRIX!C117</f>
        <v>Spanish Phonetics and Conversation</v>
      </c>
      <c r="I120" s="211" t="str">
        <f>MASTERprerequisitesMATRIX!D117</f>
        <v>SPA 204</v>
      </c>
      <c r="J120" s="218" t="str">
        <f>IF(MASTERprerequisitesMATRIX!E117=1,DYNAMICprerequisites!J$3,IF(MASTERprerequisitesMATRIX!E117=2,DYNAMICprerequisites!J$2,IF(MASTERprerequisitesMATRIX!E117=3,DYNAMICprerequisites!J$1,"")))</f>
        <v/>
      </c>
      <c r="K120" s="219" t="str">
        <f>IF(MASTERprerequisitesMATRIX!F117=1,DYNAMICprerequisites!K$3,IF(MASTERprerequisitesMATRIX!F117=2,DYNAMICprerequisites!K$2,IF(MASTERprerequisitesMATRIX!F117=3,DYNAMICprerequisites!K$1,"")))</f>
        <v/>
      </c>
      <c r="L120" s="219" t="str">
        <f>IF(MASTERprerequisitesMATRIX!G117=1,DYNAMICprerequisites!L$3,IF(MASTERprerequisitesMATRIX!G117=2,DYNAMICprerequisites!L$2,IF(MASTERprerequisitesMATRIX!G117=3,DYNAMICprerequisites!L$1,"")))</f>
        <v/>
      </c>
      <c r="M120" s="219" t="str">
        <f>IF(MASTERprerequisitesMATRIX!H117=1,DYNAMICprerequisites!M$3,IF(MASTERprerequisitesMATRIX!H117=2,DYNAMICprerequisites!M$2,IF(MASTERprerequisitesMATRIX!H117=3,DYNAMICprerequisites!M$1,"")))</f>
        <v/>
      </c>
      <c r="N120" s="219" t="str">
        <f>IF(MASTERprerequisitesMATRIX!I117=1,DYNAMICprerequisites!N$3,IF(MASTERprerequisitesMATRIX!I117=2,DYNAMICprerequisites!N$2,IF(MASTERprerequisitesMATRIX!I117=3,DYNAMICprerequisites!N$1,"")))</f>
        <v/>
      </c>
      <c r="O120" s="219" t="str">
        <f>IF(MASTERprerequisitesMATRIX!J117=1,DYNAMICprerequisites!O$3,IF(MASTERprerequisitesMATRIX!J117=2,DYNAMICprerequisites!O$2,IF(MASTERprerequisitesMATRIX!J117=3,DYNAMICprerequisites!O$1,"")))</f>
        <v/>
      </c>
      <c r="P120" s="219" t="str">
        <f>IF(MASTERprerequisitesMATRIX!K117=1,DYNAMICprerequisites!P$3,IF(MASTERprerequisitesMATRIX!K117=2,DYNAMICprerequisites!P$2,IF(MASTERprerequisitesMATRIX!K117=3,DYNAMICprerequisites!P$1,"")))</f>
        <v/>
      </c>
      <c r="Q120" s="219" t="str">
        <f>IF(MASTERprerequisitesMATRIX!L117=1,DYNAMICprerequisites!Q$3,IF(MASTERprerequisitesMATRIX!L117=2,DYNAMICprerequisites!Q$2,IF(MASTERprerequisitesMATRIX!L117=3,DYNAMICprerequisites!Q$1,"")))</f>
        <v/>
      </c>
      <c r="R120" s="219" t="str">
        <f>IF(MASTERprerequisitesMATRIX!M117=1,DYNAMICprerequisites!R$3,IF(MASTERprerequisitesMATRIX!M117=2,DYNAMICprerequisites!R$2,IF(MASTERprerequisitesMATRIX!M117=3,DYNAMICprerequisites!R$1,"")))</f>
        <v/>
      </c>
      <c r="S120" s="219" t="str">
        <f>IF(MASTERprerequisitesMATRIX!N117=1,DYNAMICprerequisites!S$3,IF(MASTERprerequisitesMATRIX!N117=2,DYNAMICprerequisites!S$2,IF(MASTERprerequisitesMATRIX!N117=3,DYNAMICprerequisites!S$1,"")))</f>
        <v/>
      </c>
      <c r="T120" s="219" t="str">
        <f>IF(MASTERprerequisitesMATRIX!O117=1,DYNAMICprerequisites!T$3,IF(MASTERprerequisitesMATRIX!O117=2,DYNAMICprerequisites!T$2,IF(MASTERprerequisitesMATRIX!O117=3,DYNAMICprerequisites!T$1,"")))</f>
        <v/>
      </c>
      <c r="U120" s="219" t="str">
        <f>IF(MASTERprerequisitesMATRIX!P117=1,DYNAMICprerequisites!U$3,IF(MASTERprerequisitesMATRIX!P117=2,DYNAMICprerequisites!U$2,IF(MASTERprerequisitesMATRIX!P117=3,DYNAMICprerequisites!U$1,"")))</f>
        <v/>
      </c>
      <c r="V120" s="219" t="str">
        <f>IF(MASTERprerequisitesMATRIX!Q117=1,DYNAMICprerequisites!V$3,IF(MASTERprerequisitesMATRIX!Q117=2,DYNAMICprerequisites!V$2,IF(MASTERprerequisitesMATRIX!Q117=3,DYNAMICprerequisites!V$1,"")))</f>
        <v/>
      </c>
      <c r="W120" s="219" t="str">
        <f>IF(MASTERprerequisitesMATRIX!R117=1,DYNAMICprerequisites!W$3,IF(MASTERprerequisitesMATRIX!R117=2,DYNAMICprerequisites!W$2,IF(MASTERprerequisitesMATRIX!R117=3,DYNAMICprerequisites!W$1,"")))</f>
        <v/>
      </c>
      <c r="X120" s="219" t="str">
        <f>IF(MASTERprerequisitesMATRIX!S117=1,DYNAMICprerequisites!X$3,IF(MASTERprerequisitesMATRIX!S117=2,DYNAMICprerequisites!X$2,IF(MASTERprerequisitesMATRIX!S117=3,DYNAMICprerequisites!X$1,"")))</f>
        <v/>
      </c>
      <c r="Y120" s="219" t="str">
        <f>IF(MASTERprerequisitesMATRIX!T117=1,DYNAMICprerequisites!Y$3,IF(MASTERprerequisitesMATRIX!T117=2,DYNAMICprerequisites!Y$2,IF(MASTERprerequisitesMATRIX!T117=3,DYNAMICprerequisites!Y$1,"")))</f>
        <v/>
      </c>
      <c r="Z120" s="219" t="str">
        <f>IF(MASTERprerequisitesMATRIX!U117=1,DYNAMICprerequisites!Z$3,IF(MASTERprerequisitesMATRIX!U117=2,DYNAMICprerequisites!Z$2,IF(MASTERprerequisitesMATRIX!U117=3,DYNAMICprerequisites!Z$1,"")))</f>
        <v/>
      </c>
      <c r="AA120" s="219" t="str">
        <f>IF(MASTERprerequisitesMATRIX!V117=1,DYNAMICprerequisites!AA$3,IF(MASTERprerequisitesMATRIX!V117=2,DYNAMICprerequisites!AA$2,IF(MASTERprerequisitesMATRIX!V117=3,DYNAMICprerequisites!AA$1,"")))</f>
        <v/>
      </c>
      <c r="AB120" s="219" t="str">
        <f>IF(MASTERprerequisitesMATRIX!W117=1,DYNAMICprerequisites!AB$3,IF(MASTERprerequisitesMATRIX!W117=2,DYNAMICprerequisites!AB$2,IF(MASTERprerequisitesMATRIX!W117=3,DYNAMICprerequisites!AB$1,"")))</f>
        <v/>
      </c>
      <c r="AC120" s="219" t="str">
        <f>IF(MASTERprerequisitesMATRIX!X117=1,DYNAMICprerequisites!AC$3,IF(MASTERprerequisitesMATRIX!X117=2,DYNAMICprerequisites!AC$2,IF(MASTERprerequisitesMATRIX!X117=3,DYNAMICprerequisites!AC$1,"")))</f>
        <v/>
      </c>
      <c r="AD120" s="219" t="str">
        <f>IF(MASTERprerequisitesMATRIX!Y117=1,DYNAMICprerequisites!AD$3,IF(MASTERprerequisitesMATRIX!Y117=2,DYNAMICprerequisites!AD$2,IF(MASTERprerequisitesMATRIX!Y117=3,DYNAMICprerequisites!AD$1,"")))</f>
        <v/>
      </c>
      <c r="AE120" s="219" t="str">
        <f>IF(MASTERprerequisitesMATRIX!Z117=1,DYNAMICprerequisites!AE$3,IF(MASTERprerequisitesMATRIX!Z117=2,DYNAMICprerequisites!AE$2,IF(MASTERprerequisitesMATRIX!Z117=3,DYNAMICprerequisites!AE$1,"")))</f>
        <v/>
      </c>
      <c r="AF120" s="219" t="str">
        <f>IF(MASTERprerequisitesMATRIX!AA117=1,DYNAMICprerequisites!AF$3,IF(MASTERprerequisitesMATRIX!AA117=2,DYNAMICprerequisites!AF$2,IF(MASTERprerequisitesMATRIX!AA117=3,DYNAMICprerequisites!AF$1,"")))</f>
        <v/>
      </c>
      <c r="AG120" s="219" t="str">
        <f>IF(MASTERprerequisitesMATRIX!AB117=1,DYNAMICprerequisites!AG$3,IF(MASTERprerequisitesMATRIX!AB117=2,DYNAMICprerequisites!AG$2,IF(MASTERprerequisitesMATRIX!AB117=3,DYNAMICprerequisites!AG$1,"")))</f>
        <v/>
      </c>
      <c r="AH120" s="219" t="str">
        <f>IF(MASTERprerequisitesMATRIX!AC117=1,DYNAMICprerequisites!AH$3,IF(MASTERprerequisitesMATRIX!AC117=2,DYNAMICprerequisites!AH$2,IF(MASTERprerequisitesMATRIX!AC117=3,DYNAMICprerequisites!AH$1,"")))</f>
        <v/>
      </c>
      <c r="AI120" s="219" t="str">
        <f>IF(MASTERprerequisitesMATRIX!AD117=1,DYNAMICprerequisites!AI$3,IF(MASTERprerequisitesMATRIX!AD117=2,DYNAMICprerequisites!AI$2,IF(MASTERprerequisitesMATRIX!AD117=3,DYNAMICprerequisites!AI$1,"")))</f>
        <v/>
      </c>
      <c r="AJ120" s="219" t="str">
        <f>IF(MASTERprerequisitesMATRIX!AE117=1,DYNAMICprerequisites!AJ$3,IF(MASTERprerequisitesMATRIX!AE117=2,DYNAMICprerequisites!AJ$2,IF(MASTERprerequisitesMATRIX!AE117=3,DYNAMICprerequisites!AJ$1,"")))</f>
        <v/>
      </c>
      <c r="AK120" s="219" t="str">
        <f>IF(MASTERprerequisitesMATRIX!AF117=1,DYNAMICprerequisites!AK$3,IF(MASTERprerequisitesMATRIX!AF117=2,DYNAMICprerequisites!AK$2,IF(MASTERprerequisitesMATRIX!AF117=3,DYNAMICprerequisites!AK$1,"")))</f>
        <v/>
      </c>
      <c r="AL120" s="219" t="str">
        <f>IF(MASTERprerequisitesMATRIX!AG117=1,DYNAMICprerequisites!AL$3,IF(MASTERprerequisitesMATRIX!AG117=2,DYNAMICprerequisites!AL$2,IF(MASTERprerequisitesMATRIX!AG117=3,DYNAMICprerequisites!AL$1,"")))</f>
        <v/>
      </c>
      <c r="AM120" s="219" t="str">
        <f>IF(MASTERprerequisitesMATRIX!AH117=1,DYNAMICprerequisites!AM$3,IF(MASTERprerequisitesMATRIX!AH117=2,DYNAMICprerequisites!AM$2,IF(MASTERprerequisitesMATRIX!AH117=3,DYNAMICprerequisites!AM$1,"")))</f>
        <v/>
      </c>
      <c r="AN120" s="219" t="str">
        <f>IF(MASTERprerequisitesMATRIX!AI117=1,DYNAMICprerequisites!AN$3,IF(MASTERprerequisitesMATRIX!AI117=2,DYNAMICprerequisites!AN$2,IF(MASTERprerequisitesMATRIX!AI117=3,DYNAMICprerequisites!AN$1,"")))</f>
        <v/>
      </c>
      <c r="AO120" s="219" t="str">
        <f>IF(MASTERprerequisitesMATRIX!AJ117=1,DYNAMICprerequisites!AO$3,IF(MASTERprerequisitesMATRIX!AJ117=2,DYNAMICprerequisites!AO$2,IF(MASTERprerequisitesMATRIX!AJ117=3,DYNAMICprerequisites!AO$1,"")))</f>
        <v/>
      </c>
      <c r="AP120" s="219" t="str">
        <f>IF(MASTERprerequisitesMATRIX!AK117=1,DYNAMICprerequisites!AP$3,IF(MASTERprerequisitesMATRIX!AK117=2,DYNAMICprerequisites!AP$2,IF(MASTERprerequisitesMATRIX!AK117=3,DYNAMICprerequisites!AP$1,"")))</f>
        <v/>
      </c>
      <c r="AQ120" s="219" t="str">
        <f>IF(MASTERprerequisitesMATRIX!AL117=1,DYNAMICprerequisites!AQ$3,IF(MASTERprerequisitesMATRIX!AL117=2,DYNAMICprerequisites!AQ$2,IF(MASTERprerequisitesMATRIX!AL117=3,DYNAMICprerequisites!AQ$1,"")))</f>
        <v/>
      </c>
      <c r="AR120" s="219" t="str">
        <f>IF(MASTERprerequisitesMATRIX!AM117=1,DYNAMICprerequisites!AR$3,IF(MASTERprerequisitesMATRIX!AM117=2,DYNAMICprerequisites!AR$2,IF(MASTERprerequisitesMATRIX!AM117=3,DYNAMICprerequisites!AR$1,"")))</f>
        <v/>
      </c>
      <c r="AS120" s="219" t="str">
        <f>IF(MASTERprerequisitesMATRIX!AN117=1,DYNAMICprerequisites!AS$3,IF(MASTERprerequisitesMATRIX!AN117=2,DYNAMICprerequisites!AS$2,IF(MASTERprerequisitesMATRIX!AN117=3,DYNAMICprerequisites!AS$1,"")))</f>
        <v/>
      </c>
      <c r="AT120" s="219" t="str">
        <f>IF(MASTERprerequisitesMATRIX!AO117=1,DYNAMICprerequisites!AT$3,IF(MASTERprerequisitesMATRIX!AO117=2,DYNAMICprerequisites!AT$2,IF(MASTERprerequisitesMATRIX!AO117=3,DYNAMICprerequisites!AT$1,"")))</f>
        <v/>
      </c>
      <c r="AU120" s="218" t="str">
        <f ca="1">IF(MASTERprerequisitesMATRIX!AP117=1,DYNAMICprerequisites!AU$3,IF(MASTERprerequisitesMATRIX!AP117=2,DYNAMICprerequisites!AU$2,IF(MASTERprerequisitesMATRIX!AP117=3,DYNAMICprerequisites!AU$1,"")))</f>
        <v xml:space="preserve"> SPA 204 </v>
      </c>
      <c r="AV120" s="219" t="str">
        <f>IF(MASTERprerequisitesMATRIX!AQ117=1,DYNAMICprerequisites!AV$3,IF(MASTERprerequisitesMATRIX!AQ117=2,DYNAMICprerequisites!AV$2,IF(MASTERprerequisitesMATRIX!AQ117=3,DYNAMICprerequisites!AV$1,"")))</f>
        <v/>
      </c>
      <c r="AW120" s="219" t="str">
        <f>IF(MASTERprerequisitesMATRIX!AR117=1,DYNAMICprerequisites!AW$3,IF(MASTERprerequisitesMATRIX!AR117=2,DYNAMICprerequisites!AW$2,IF(MASTERprerequisitesMATRIX!AR117=3,DYNAMICprerequisites!AW$1,"")))</f>
        <v/>
      </c>
      <c r="AX120" s="219" t="str">
        <f>IF(MASTERprerequisitesMATRIX!AS117=1,DYNAMICprerequisites!AX$3,IF(MASTERprerequisitesMATRIX!AS117=2,DYNAMICprerequisites!AX$2,IF(MASTERprerequisitesMATRIX!AS117=3,DYNAMICprerequisites!AX$1,"")))</f>
        <v/>
      </c>
      <c r="AY120" s="219" t="str">
        <f>IF(MASTERprerequisitesMATRIX!AT117=1,DYNAMICprerequisites!AY$3,IF(MASTERprerequisitesMATRIX!AT117=2,DYNAMICprerequisites!AY$2,IF(MASTERprerequisitesMATRIX!AT117=3,DYNAMICprerequisites!AY$1,"")))</f>
        <v/>
      </c>
      <c r="AZ120" s="218" t="str">
        <f>IF(MASTERprerequisitesMATRIX!AU117=1,DYNAMICprerequisites!AZ$3,IF(MASTERprerequisitesMATRIX!AU117=2,DYNAMICprerequisites!AZ$2,IF(MASTERprerequisitesMATRIX!AU117=3,DYNAMICprerequisites!AZ$1,"")))</f>
        <v/>
      </c>
      <c r="BA120" s="218" t="str">
        <f>IF(MASTERprerequisitesMATRIX!AV117=1,DYNAMICprerequisites!BA$3,IF(MASTERprerequisitesMATRIX!AV117=2,DYNAMICprerequisites!BA$2,IF(MASTERprerequisitesMATRIX!AV117=3,DYNAMICprerequisites!BA$1,"")))</f>
        <v/>
      </c>
      <c r="BB120" s="219" t="str">
        <f>IF(MASTERprerequisitesMATRIX!AW117=1,DYNAMICprerequisites!BB$3,IF(MASTERprerequisitesMATRIX!AW117=2,DYNAMICprerequisites!BB$2,IF(MASTERprerequisitesMATRIX!AW117=3,DYNAMICprerequisites!BB$1,"")))</f>
        <v/>
      </c>
      <c r="BC120" s="219" t="str">
        <f>IF(MASTERprerequisitesMATRIX!AX117=1,DYNAMICprerequisites!BC$3,IF(MASTERprerequisitesMATRIX!AX117=2,DYNAMICprerequisites!BC$2,IF(MASTERprerequisitesMATRIX!AX117=3,DYNAMICprerequisites!BC$1,"")))</f>
        <v/>
      </c>
      <c r="BD120" s="219" t="str">
        <f>IF(MASTERprerequisitesMATRIX!AY117=1,DYNAMICprerequisites!BD$3,IF(MASTERprerequisitesMATRIX!AY117=2,DYNAMICprerequisites!BD$2,IF(MASTERprerequisitesMATRIX!AY117=3,DYNAMICprerequisites!BD$1,"")))</f>
        <v/>
      </c>
      <c r="BE120" s="219" t="str">
        <f>IF(MASTERprerequisitesMATRIX!AZ117=1,DYNAMICprerequisites!BE$3,IF(MASTERprerequisitesMATRIX!AZ117=2,DYNAMICprerequisites!BE$2,IF(MASTERprerequisitesMATRIX!AZ117=3,DYNAMICprerequisites!BE$1,"")))</f>
        <v/>
      </c>
      <c r="BF120" s="219" t="str">
        <f>IF(MASTERprerequisitesMATRIX!BA117=1,DYNAMICprerequisites!BF$3,IF(MASTERprerequisitesMATRIX!BA117=2,DYNAMICprerequisites!BF$2,IF(MASTERprerequisitesMATRIX!BA117=3,DYNAMICprerequisites!BF$1,"")))</f>
        <v/>
      </c>
      <c r="BG120" s="219" t="str">
        <f>IF(MASTERprerequisitesMATRIX!BB117=1,DYNAMICprerequisites!BG$3,IF(MASTERprerequisitesMATRIX!BB117=2,DYNAMICprerequisites!BG$2,IF(MASTERprerequisitesMATRIX!BB117=3,DYNAMICprerequisites!BG$1,"")))</f>
        <v/>
      </c>
      <c r="BH120" s="219" t="str">
        <f>IF(MASTERprerequisitesMATRIX!BC117=1,DYNAMICprerequisites!BH$3,IF(MASTERprerequisitesMATRIX!BC117=2,DYNAMICprerequisites!BH$2,IF(MASTERprerequisitesMATRIX!BC117=3,DYNAMICprerequisites!BH$1,"")))</f>
        <v/>
      </c>
      <c r="BI120" s="219" t="str">
        <f>IF(MASTERprerequisitesMATRIX!BD117=1,DYNAMICprerequisites!BI$3,IF(MASTERprerequisitesMATRIX!BD117=2,DYNAMICprerequisites!BI$2,IF(MASTERprerequisitesMATRIX!BD117=3,DYNAMICprerequisites!BI$1,"")))</f>
        <v/>
      </c>
      <c r="BJ120" s="219" t="str">
        <f>IF(MASTERprerequisitesMATRIX!BE117=1,DYNAMICprerequisites!BJ$3,IF(MASTERprerequisitesMATRIX!BE117=2,DYNAMICprerequisites!BJ$2,IF(MASTERprerequisitesMATRIX!BE117=3,DYNAMICprerequisites!BJ$1,"")))</f>
        <v/>
      </c>
      <c r="BK120" s="219" t="str">
        <f>IF(MASTERprerequisitesMATRIX!BF117=1,DYNAMICprerequisites!BK$3,IF(MASTERprerequisitesMATRIX!BF117=2,DYNAMICprerequisites!BK$2,IF(MASTERprerequisitesMATRIX!BF117=3,DYNAMICprerequisites!BK$1,"")))</f>
        <v/>
      </c>
      <c r="BL120" s="219" t="str">
        <f>IF(MASTERprerequisitesMATRIX!BG117=1,DYNAMICprerequisites!BL$3,IF(MASTERprerequisitesMATRIX!BG117=2,DYNAMICprerequisites!BL$2,IF(MASTERprerequisitesMATRIX!BG117=3,DYNAMICprerequisites!BL$1,"")))</f>
        <v/>
      </c>
      <c r="BM120" s="219" t="str">
        <f>IF(MASTERprerequisitesMATRIX!BH117=1,DYNAMICprerequisites!BM$3,IF(MASTERprerequisitesMATRIX!BH117=2,DYNAMICprerequisites!BM$2,IF(MASTERprerequisitesMATRIX!BH117=3,DYNAMICprerequisites!BM$1,"")))</f>
        <v/>
      </c>
      <c r="BN120" s="219" t="str">
        <f>IF(MASTERprerequisitesMATRIX!BI117=1,DYNAMICprerequisites!BN$3,IF(MASTERprerequisitesMATRIX!BI117=2,DYNAMICprerequisites!BN$2,IF(MASTERprerequisitesMATRIX!BI117=3,DYNAMICprerequisites!BN$1,"")))</f>
        <v/>
      </c>
      <c r="BO120" s="219" t="str">
        <f>IF(MASTERprerequisitesMATRIX!BJ117=1,DYNAMICprerequisites!BO$3,IF(MASTERprerequisitesMATRIX!BJ117=2,DYNAMICprerequisites!BO$2,IF(MASTERprerequisitesMATRIX!BJ117=3,DYNAMICprerequisites!BO$1,"")))</f>
        <v/>
      </c>
      <c r="BP120" s="219" t="str">
        <f>IF(MASTERprerequisitesMATRIX!BK117=1,DYNAMICprerequisites!BP$3,IF(MASTERprerequisitesMATRIX!BK117=2,DYNAMICprerequisites!BP$2,IF(MASTERprerequisitesMATRIX!BK117=3,DYNAMICprerequisites!BP$1,"")))</f>
        <v/>
      </c>
      <c r="BQ120" s="219" t="str">
        <f>IF(MASTERprerequisitesMATRIX!BL117=1,DYNAMICprerequisites!BQ$3,IF(MASTERprerequisitesMATRIX!BL117=2,DYNAMICprerequisites!BQ$2,IF(MASTERprerequisitesMATRIX!BL117=3,DYNAMICprerequisites!BQ$1,"")))</f>
        <v/>
      </c>
      <c r="BR120" s="219" t="str">
        <f>IF(MASTERprerequisitesMATRIX!BM117=1,DYNAMICprerequisites!BR$3,IF(MASTERprerequisitesMATRIX!BM117=2,DYNAMICprerequisites!BR$2,IF(MASTERprerequisitesMATRIX!BM117=3,DYNAMICprerequisites!BR$1,"")))</f>
        <v/>
      </c>
      <c r="BS120" s="219" t="str">
        <f>IF(MASTERprerequisitesMATRIX!BN117=1,DYNAMICprerequisites!BS$3,IF(MASTERprerequisitesMATRIX!BN117=2,DYNAMICprerequisites!BS$2,IF(MASTERprerequisitesMATRIX!BN117=3,DYNAMICprerequisites!BS$1,"")))</f>
        <v/>
      </c>
      <c r="BT120" s="219" t="str">
        <f>IF(MASTERprerequisitesMATRIX!BO117=1,DYNAMICprerequisites!BT$3,IF(MASTERprerequisitesMATRIX!BO117=2,DYNAMICprerequisites!BT$2,IF(MASTERprerequisitesMATRIX!BO117=3,DYNAMICprerequisites!BT$1,"")))</f>
        <v/>
      </c>
      <c r="BU120" s="219" t="str">
        <f>IF(MASTERprerequisitesMATRIX!BP117=1,DYNAMICprerequisites!BU$3,IF(MASTERprerequisitesMATRIX!BP117=2,DYNAMICprerequisites!BU$2,IF(MASTERprerequisitesMATRIX!BP117=3,DYNAMICprerequisites!BU$1,"")))</f>
        <v/>
      </c>
      <c r="BV120" s="219" t="str">
        <f>IF(MASTERprerequisitesMATRIX!BQ117=1,DYNAMICprerequisites!BV$3,IF(MASTERprerequisitesMATRIX!BQ117=2,DYNAMICprerequisites!BV$2,IF(MASTERprerequisitesMATRIX!BQ117=3,DYNAMICprerequisites!BV$1,"")))</f>
        <v/>
      </c>
      <c r="BW120" s="219" t="str">
        <f>IF(MASTERprerequisitesMATRIX!BR117=1,DYNAMICprerequisites!BW$3,IF(MASTERprerequisitesMATRIX!BR117=2,DYNAMICprerequisites!BW$2,IF(MASTERprerequisitesMATRIX!BR117=3,DYNAMICprerequisites!BW$1,"")))</f>
        <v/>
      </c>
      <c r="BX120" s="219" t="str">
        <f>IF(MASTERprerequisitesMATRIX!BS117=1,DYNAMICprerequisites!BX$3,IF(MASTERprerequisitesMATRIX!BS117=2,DYNAMICprerequisites!BX$2,IF(MASTERprerequisitesMATRIX!BS117=3,DYNAMICprerequisites!BX$1,"")))</f>
        <v/>
      </c>
      <c r="BY120" s="219" t="str">
        <f>IF(MASTERprerequisitesMATRIX!BT117=1,DYNAMICprerequisites!BY$3,IF(MASTERprerequisitesMATRIX!BT117=2,DYNAMICprerequisites!BY$2,IF(MASTERprerequisitesMATRIX!BT117=3,DYNAMICprerequisites!BY$1,"")))</f>
        <v/>
      </c>
      <c r="BZ120" s="219" t="str">
        <f>IF(MASTERprerequisitesMATRIX!BU117=1,DYNAMICprerequisites!BZ$3,IF(MASTERprerequisitesMATRIX!BU117=2,DYNAMICprerequisites!BZ$2,IF(MASTERprerequisitesMATRIX!BU117=3,DYNAMICprerequisites!BZ$1,"")))</f>
        <v/>
      </c>
      <c r="CA120" s="219"/>
      <c r="CB120" s="219"/>
      <c r="CC120" s="219"/>
      <c r="CD120" s="219"/>
      <c r="CE120" s="219"/>
      <c r="CF120" s="219"/>
      <c r="CG120" s="219"/>
      <c r="CH120" s="219"/>
      <c r="CI120" s="219"/>
      <c r="CJ120" s="219"/>
      <c r="CK120" s="219"/>
      <c r="CL120" s="219"/>
      <c r="CM120" s="219"/>
      <c r="CN120" s="219"/>
      <c r="CO120" s="219"/>
      <c r="CP120" s="219"/>
      <c r="CQ120" s="219"/>
      <c r="CR120" s="219"/>
      <c r="CS120" s="219"/>
      <c r="CT120" s="219"/>
      <c r="CU120" s="219"/>
      <c r="CV120" s="219"/>
      <c r="CW120" s="219"/>
      <c r="CX120" s="219"/>
      <c r="CY120" s="219"/>
      <c r="CZ120" s="219"/>
      <c r="DA120" s="219"/>
      <c r="DB120" s="219"/>
      <c r="DC120" s="219"/>
      <c r="DD120" s="219"/>
      <c r="DE120" s="219"/>
      <c r="DF120" s="219"/>
      <c r="DG120" s="219"/>
      <c r="DH120" s="219"/>
      <c r="DI120" s="219"/>
      <c r="DJ120" s="219"/>
      <c r="DK120" s="219"/>
      <c r="DL120" s="219"/>
      <c r="DM120" s="219"/>
      <c r="DN120" s="219"/>
      <c r="DO120" s="219"/>
      <c r="DP120" s="219"/>
      <c r="DQ120" s="219"/>
      <c r="DR120" s="219"/>
      <c r="DS120" s="219"/>
      <c r="DT120" s="219"/>
      <c r="DU120" s="219"/>
      <c r="DV120" s="219"/>
      <c r="DW120" s="219"/>
      <c r="DX120" s="219"/>
      <c r="DY120" s="219"/>
      <c r="DZ120" s="219"/>
      <c r="EA120" s="219"/>
      <c r="EB120" s="219"/>
      <c r="EC120" s="219"/>
      <c r="ED120" s="219"/>
      <c r="EE120" s="219"/>
      <c r="EF120" s="219"/>
      <c r="EG120" s="219"/>
      <c r="EH120" s="219"/>
      <c r="EI120" s="219"/>
      <c r="EJ120" s="219"/>
      <c r="EK120" s="219"/>
      <c r="EL120" s="219"/>
      <c r="EM120" s="219"/>
      <c r="EN120" s="219"/>
      <c r="EO120" s="219"/>
      <c r="EP120" s="219"/>
      <c r="EQ120" s="219"/>
      <c r="ER120" s="219"/>
      <c r="ES120" s="219"/>
      <c r="ET120" s="219"/>
      <c r="EU120" s="219"/>
      <c r="EV120" s="219"/>
      <c r="EW120" s="219"/>
      <c r="EX120" s="219"/>
      <c r="EY120" s="219"/>
      <c r="EZ120" s="219"/>
      <c r="FA120" s="219"/>
      <c r="FB120" s="219"/>
      <c r="FC120" s="219"/>
      <c r="FD120" s="219"/>
      <c r="FE120" s="219"/>
      <c r="FF120" s="219"/>
      <c r="FG120" s="219"/>
      <c r="FH120" s="219"/>
      <c r="FI120" s="219"/>
      <c r="FJ120" s="219"/>
      <c r="FK120" s="219"/>
      <c r="FL120" s="219"/>
      <c r="FM120" s="219"/>
      <c r="FN120" s="219"/>
      <c r="FO120" s="219"/>
      <c r="FP120" s="219"/>
      <c r="FQ120" s="219"/>
      <c r="FR120" s="219"/>
      <c r="FS120" s="219"/>
      <c r="FT120" s="219"/>
      <c r="FU120" s="219"/>
      <c r="FV120" s="219"/>
      <c r="FW120" s="219"/>
      <c r="FX120" s="219"/>
      <c r="FY120" s="219"/>
      <c r="FZ120" s="219"/>
      <c r="GA120" s="219"/>
      <c r="GB120" s="219"/>
      <c r="GC120" s="219"/>
      <c r="GD120" s="219"/>
      <c r="GE120" s="219"/>
      <c r="GF120" s="219"/>
      <c r="GG120" s="219"/>
      <c r="GH120" s="219"/>
      <c r="GI120" s="219"/>
      <c r="GJ120" s="219"/>
      <c r="GK120" s="219"/>
      <c r="GL120" s="219"/>
      <c r="GM120" s="219"/>
      <c r="GN120" s="219"/>
      <c r="GO120" s="219"/>
      <c r="GP120" s="219"/>
      <c r="GQ120" s="219"/>
      <c r="GR120" s="219"/>
      <c r="GS120" s="219"/>
      <c r="GT120" s="219"/>
      <c r="GU120" s="219"/>
      <c r="GV120" s="219"/>
      <c r="GW120" s="219"/>
      <c r="GX120" s="219"/>
      <c r="GY120" s="219"/>
      <c r="GZ120" s="219"/>
      <c r="HA120" s="219"/>
      <c r="HB120" s="219"/>
      <c r="HC120" s="219"/>
      <c r="HD120" s="219"/>
      <c r="HE120" s="219"/>
      <c r="HF120" s="219"/>
      <c r="HG120" s="219"/>
      <c r="HH120" s="219"/>
      <c r="HI120" s="219"/>
      <c r="HJ120" s="219"/>
      <c r="HK120" s="219"/>
      <c r="HL120" s="219"/>
      <c r="HM120" s="219"/>
      <c r="HN120" s="219"/>
      <c r="HO120" s="219"/>
      <c r="HP120" s="219"/>
      <c r="HQ120" s="219"/>
      <c r="HR120" s="219"/>
      <c r="HS120" s="219"/>
      <c r="HT120" s="219"/>
      <c r="HU120" s="219"/>
      <c r="HV120" s="219"/>
      <c r="HW120" s="219"/>
      <c r="HX120" s="219"/>
      <c r="HY120" s="219"/>
      <c r="HZ120" s="219"/>
      <c r="IA120" s="219"/>
      <c r="IB120" s="219"/>
      <c r="IC120" s="219"/>
      <c r="ID120" s="219"/>
      <c r="IE120" s="219"/>
      <c r="IF120" s="219"/>
      <c r="IG120" s="219"/>
      <c r="IH120" s="219"/>
      <c r="II120" s="219"/>
      <c r="IJ120" s="219"/>
      <c r="IK120" s="219"/>
      <c r="IL120" s="219"/>
      <c r="IM120" s="219"/>
      <c r="IN120" s="219"/>
      <c r="IO120" s="219"/>
      <c r="IP120" s="219"/>
      <c r="IQ120" s="219"/>
      <c r="IR120" s="219"/>
      <c r="IS120" s="219"/>
      <c r="IT120" s="219"/>
      <c r="IU120" s="219"/>
      <c r="IV120" s="219"/>
      <c r="IW120" s="219"/>
      <c r="IX120" s="219"/>
      <c r="IY120" s="219"/>
      <c r="IZ120" s="219"/>
      <c r="JA120" s="219"/>
      <c r="JB120" s="219"/>
      <c r="JC120" s="219"/>
      <c r="JD120" s="219"/>
      <c r="JE120" s="219"/>
      <c r="JF120" s="219"/>
      <c r="JG120" s="219"/>
      <c r="JH120" s="219"/>
      <c r="JI120" s="219"/>
      <c r="JJ120" s="219"/>
      <c r="JK120" s="219"/>
      <c r="JL120" s="219"/>
      <c r="JM120" s="219"/>
      <c r="JN120" s="219"/>
      <c r="JO120" s="219"/>
      <c r="JP120" s="219"/>
      <c r="JQ120" s="219"/>
      <c r="JR120" s="219"/>
      <c r="JS120" s="219"/>
      <c r="JT120" s="219"/>
      <c r="JU120" s="219"/>
      <c r="JV120" s="219"/>
      <c r="JW120" s="219"/>
      <c r="JX120" s="219"/>
      <c r="JY120" s="219"/>
      <c r="JZ120" s="219"/>
      <c r="KA120" s="219"/>
      <c r="KB120" s="219"/>
      <c r="KC120" s="219"/>
      <c r="KD120" s="219"/>
      <c r="KE120" s="219"/>
      <c r="KF120" s="219"/>
      <c r="KG120" s="219"/>
      <c r="KH120" s="219"/>
      <c r="KI120" s="219"/>
      <c r="KJ120" s="219"/>
      <c r="KK120" s="219"/>
      <c r="KL120" s="219"/>
      <c r="KM120" s="219"/>
      <c r="KN120" s="219"/>
      <c r="KO120" s="219"/>
      <c r="KP120" s="219"/>
      <c r="KQ120" s="219"/>
      <c r="KR120" s="219"/>
      <c r="KS120" s="219"/>
      <c r="KT120" s="219"/>
      <c r="KU120" s="219"/>
      <c r="KV120" s="219"/>
      <c r="KW120" s="219"/>
      <c r="KX120" s="219"/>
      <c r="KY120" s="219"/>
      <c r="KZ120" s="219"/>
      <c r="LA120" s="219"/>
      <c r="LB120" s="219"/>
      <c r="LC120" s="219"/>
      <c r="LD120" s="219"/>
      <c r="LE120" s="219"/>
    </row>
    <row r="121" spans="1:317" x14ac:dyDescent="0.25">
      <c r="A121" s="214" t="str">
        <f t="shared" si="13"/>
        <v>SPA 303</v>
      </c>
      <c r="B121" s="214" t="str">
        <f t="shared" si="14"/>
        <v>VAR</v>
      </c>
      <c r="C121" s="214" t="str">
        <f t="shared" si="15"/>
        <v>Survey of Spanish Literature I</v>
      </c>
      <c r="D121" s="214" t="str">
        <f t="shared" si="16"/>
        <v>SPA 204</v>
      </c>
      <c r="E121" s="214" t="str">
        <f t="shared" ca="1" si="17"/>
        <v>SPA 204</v>
      </c>
      <c r="F121" s="211" t="str">
        <f>MASTERprerequisitesMATRIX!A118</f>
        <v>SPA 303</v>
      </c>
      <c r="G121" s="211" t="str">
        <f>MASTERprerequisitesMATRIX!B118</f>
        <v>VAR</v>
      </c>
      <c r="H121" s="211" t="str">
        <f>MASTERprerequisitesMATRIX!C118</f>
        <v>Survey of Spanish Literature I</v>
      </c>
      <c r="I121" s="211" t="str">
        <f>MASTERprerequisitesMATRIX!D118</f>
        <v>SPA 204</v>
      </c>
      <c r="J121" s="218" t="str">
        <f>IF(MASTERprerequisitesMATRIX!E118=1,DYNAMICprerequisites!J$3,IF(MASTERprerequisitesMATRIX!E118=2,DYNAMICprerequisites!J$2,IF(MASTERprerequisitesMATRIX!E118=3,DYNAMICprerequisites!J$1,"")))</f>
        <v/>
      </c>
      <c r="K121" s="219" t="str">
        <f>IF(MASTERprerequisitesMATRIX!F118=1,DYNAMICprerequisites!K$3,IF(MASTERprerequisitesMATRIX!F118=2,DYNAMICprerequisites!K$2,IF(MASTERprerequisitesMATRIX!F118=3,DYNAMICprerequisites!K$1,"")))</f>
        <v/>
      </c>
      <c r="L121" s="219" t="str">
        <f>IF(MASTERprerequisitesMATRIX!G118=1,DYNAMICprerequisites!L$3,IF(MASTERprerequisitesMATRIX!G118=2,DYNAMICprerequisites!L$2,IF(MASTERprerequisitesMATRIX!G118=3,DYNAMICprerequisites!L$1,"")))</f>
        <v/>
      </c>
      <c r="M121" s="219" t="str">
        <f>IF(MASTERprerequisitesMATRIX!H118=1,DYNAMICprerequisites!M$3,IF(MASTERprerequisitesMATRIX!H118=2,DYNAMICprerequisites!M$2,IF(MASTERprerequisitesMATRIX!H118=3,DYNAMICprerequisites!M$1,"")))</f>
        <v/>
      </c>
      <c r="N121" s="219" t="str">
        <f>IF(MASTERprerequisitesMATRIX!I118=1,DYNAMICprerequisites!N$3,IF(MASTERprerequisitesMATRIX!I118=2,DYNAMICprerequisites!N$2,IF(MASTERprerequisitesMATRIX!I118=3,DYNAMICprerequisites!N$1,"")))</f>
        <v/>
      </c>
      <c r="O121" s="219" t="str">
        <f>IF(MASTERprerequisitesMATRIX!J118=1,DYNAMICprerequisites!O$3,IF(MASTERprerequisitesMATRIX!J118=2,DYNAMICprerequisites!O$2,IF(MASTERprerequisitesMATRIX!J118=3,DYNAMICprerequisites!O$1,"")))</f>
        <v/>
      </c>
      <c r="P121" s="219" t="str">
        <f>IF(MASTERprerequisitesMATRIX!K118=1,DYNAMICprerequisites!P$3,IF(MASTERprerequisitesMATRIX!K118=2,DYNAMICprerequisites!P$2,IF(MASTERprerequisitesMATRIX!K118=3,DYNAMICprerequisites!P$1,"")))</f>
        <v/>
      </c>
      <c r="Q121" s="219" t="str">
        <f>IF(MASTERprerequisitesMATRIX!L118=1,DYNAMICprerequisites!Q$3,IF(MASTERprerequisitesMATRIX!L118=2,DYNAMICprerequisites!Q$2,IF(MASTERprerequisitesMATRIX!L118=3,DYNAMICprerequisites!Q$1,"")))</f>
        <v/>
      </c>
      <c r="R121" s="219" t="str">
        <f>IF(MASTERprerequisitesMATRIX!M118=1,DYNAMICprerequisites!R$3,IF(MASTERprerequisitesMATRIX!M118=2,DYNAMICprerequisites!R$2,IF(MASTERprerequisitesMATRIX!M118=3,DYNAMICprerequisites!R$1,"")))</f>
        <v/>
      </c>
      <c r="S121" s="219" t="str">
        <f>IF(MASTERprerequisitesMATRIX!N118=1,DYNAMICprerequisites!S$3,IF(MASTERprerequisitesMATRIX!N118=2,DYNAMICprerequisites!S$2,IF(MASTERprerequisitesMATRIX!N118=3,DYNAMICprerequisites!S$1,"")))</f>
        <v/>
      </c>
      <c r="T121" s="219" t="str">
        <f>IF(MASTERprerequisitesMATRIX!O118=1,DYNAMICprerequisites!T$3,IF(MASTERprerequisitesMATRIX!O118=2,DYNAMICprerequisites!T$2,IF(MASTERprerequisitesMATRIX!O118=3,DYNAMICprerequisites!T$1,"")))</f>
        <v/>
      </c>
      <c r="U121" s="219" t="str">
        <f>IF(MASTERprerequisitesMATRIX!P118=1,DYNAMICprerequisites!U$3,IF(MASTERprerequisitesMATRIX!P118=2,DYNAMICprerequisites!U$2,IF(MASTERprerequisitesMATRIX!P118=3,DYNAMICprerequisites!U$1,"")))</f>
        <v/>
      </c>
      <c r="V121" s="219" t="str">
        <f>IF(MASTERprerequisitesMATRIX!Q118=1,DYNAMICprerequisites!V$3,IF(MASTERprerequisitesMATRIX!Q118=2,DYNAMICprerequisites!V$2,IF(MASTERprerequisitesMATRIX!Q118=3,DYNAMICprerequisites!V$1,"")))</f>
        <v/>
      </c>
      <c r="W121" s="219" t="str">
        <f>IF(MASTERprerequisitesMATRIX!R118=1,DYNAMICprerequisites!W$3,IF(MASTERprerequisitesMATRIX!R118=2,DYNAMICprerequisites!W$2,IF(MASTERprerequisitesMATRIX!R118=3,DYNAMICprerequisites!W$1,"")))</f>
        <v/>
      </c>
      <c r="X121" s="219" t="str">
        <f>IF(MASTERprerequisitesMATRIX!S118=1,DYNAMICprerequisites!X$3,IF(MASTERprerequisitesMATRIX!S118=2,DYNAMICprerequisites!X$2,IF(MASTERprerequisitesMATRIX!S118=3,DYNAMICprerequisites!X$1,"")))</f>
        <v/>
      </c>
      <c r="Y121" s="219" t="str">
        <f>IF(MASTERprerequisitesMATRIX!T118=1,DYNAMICprerequisites!Y$3,IF(MASTERprerequisitesMATRIX!T118=2,DYNAMICprerequisites!Y$2,IF(MASTERprerequisitesMATRIX!T118=3,DYNAMICprerequisites!Y$1,"")))</f>
        <v/>
      </c>
      <c r="Z121" s="219" t="str">
        <f>IF(MASTERprerequisitesMATRIX!U118=1,DYNAMICprerequisites!Z$3,IF(MASTERprerequisitesMATRIX!U118=2,DYNAMICprerequisites!Z$2,IF(MASTERprerequisitesMATRIX!U118=3,DYNAMICprerequisites!Z$1,"")))</f>
        <v/>
      </c>
      <c r="AA121" s="219" t="str">
        <f>IF(MASTERprerequisitesMATRIX!V118=1,DYNAMICprerequisites!AA$3,IF(MASTERprerequisitesMATRIX!V118=2,DYNAMICprerequisites!AA$2,IF(MASTERprerequisitesMATRIX!V118=3,DYNAMICprerequisites!AA$1,"")))</f>
        <v/>
      </c>
      <c r="AB121" s="219" t="str">
        <f>IF(MASTERprerequisitesMATRIX!W118=1,DYNAMICprerequisites!AB$3,IF(MASTERprerequisitesMATRIX!W118=2,DYNAMICprerequisites!AB$2,IF(MASTERprerequisitesMATRIX!W118=3,DYNAMICprerequisites!AB$1,"")))</f>
        <v/>
      </c>
      <c r="AC121" s="219" t="str">
        <f>IF(MASTERprerequisitesMATRIX!X118=1,DYNAMICprerequisites!AC$3,IF(MASTERprerequisitesMATRIX!X118=2,DYNAMICprerequisites!AC$2,IF(MASTERprerequisitesMATRIX!X118=3,DYNAMICprerequisites!AC$1,"")))</f>
        <v/>
      </c>
      <c r="AD121" s="219" t="str">
        <f>IF(MASTERprerequisitesMATRIX!Y118=1,DYNAMICprerequisites!AD$3,IF(MASTERprerequisitesMATRIX!Y118=2,DYNAMICprerequisites!AD$2,IF(MASTERprerequisitesMATRIX!Y118=3,DYNAMICprerequisites!AD$1,"")))</f>
        <v/>
      </c>
      <c r="AE121" s="219" t="str">
        <f>IF(MASTERprerequisitesMATRIX!Z118=1,DYNAMICprerequisites!AE$3,IF(MASTERprerequisitesMATRIX!Z118=2,DYNAMICprerequisites!AE$2,IF(MASTERprerequisitesMATRIX!Z118=3,DYNAMICprerequisites!AE$1,"")))</f>
        <v/>
      </c>
      <c r="AF121" s="219" t="str">
        <f>IF(MASTERprerequisitesMATRIX!AA118=1,DYNAMICprerequisites!AF$3,IF(MASTERprerequisitesMATRIX!AA118=2,DYNAMICprerequisites!AF$2,IF(MASTERprerequisitesMATRIX!AA118=3,DYNAMICprerequisites!AF$1,"")))</f>
        <v/>
      </c>
      <c r="AG121" s="219" t="str">
        <f>IF(MASTERprerequisitesMATRIX!AB118=1,DYNAMICprerequisites!AG$3,IF(MASTERprerequisitesMATRIX!AB118=2,DYNAMICprerequisites!AG$2,IF(MASTERprerequisitesMATRIX!AB118=3,DYNAMICprerequisites!AG$1,"")))</f>
        <v/>
      </c>
      <c r="AH121" s="219" t="str">
        <f>IF(MASTERprerequisitesMATRIX!AC118=1,DYNAMICprerequisites!AH$3,IF(MASTERprerequisitesMATRIX!AC118=2,DYNAMICprerequisites!AH$2,IF(MASTERprerequisitesMATRIX!AC118=3,DYNAMICprerequisites!AH$1,"")))</f>
        <v/>
      </c>
      <c r="AI121" s="219" t="str">
        <f>IF(MASTERprerequisitesMATRIX!AD118=1,DYNAMICprerequisites!AI$3,IF(MASTERprerequisitesMATRIX!AD118=2,DYNAMICprerequisites!AI$2,IF(MASTERprerequisitesMATRIX!AD118=3,DYNAMICprerequisites!AI$1,"")))</f>
        <v/>
      </c>
      <c r="AJ121" s="219" t="str">
        <f>IF(MASTERprerequisitesMATRIX!AE118=1,DYNAMICprerequisites!AJ$3,IF(MASTERprerequisitesMATRIX!AE118=2,DYNAMICprerequisites!AJ$2,IF(MASTERprerequisitesMATRIX!AE118=3,DYNAMICprerequisites!AJ$1,"")))</f>
        <v/>
      </c>
      <c r="AK121" s="219" t="str">
        <f>IF(MASTERprerequisitesMATRIX!AF118=1,DYNAMICprerequisites!AK$3,IF(MASTERprerequisitesMATRIX!AF118=2,DYNAMICprerequisites!AK$2,IF(MASTERprerequisitesMATRIX!AF118=3,DYNAMICprerequisites!AK$1,"")))</f>
        <v/>
      </c>
      <c r="AL121" s="219" t="str">
        <f>IF(MASTERprerequisitesMATRIX!AG118=1,DYNAMICprerequisites!AL$3,IF(MASTERprerequisitesMATRIX!AG118=2,DYNAMICprerequisites!AL$2,IF(MASTERprerequisitesMATRIX!AG118=3,DYNAMICprerequisites!AL$1,"")))</f>
        <v/>
      </c>
      <c r="AM121" s="219" t="str">
        <f>IF(MASTERprerequisitesMATRIX!AH118=1,DYNAMICprerequisites!AM$3,IF(MASTERprerequisitesMATRIX!AH118=2,DYNAMICprerequisites!AM$2,IF(MASTERprerequisitesMATRIX!AH118=3,DYNAMICprerequisites!AM$1,"")))</f>
        <v/>
      </c>
      <c r="AN121" s="219" t="str">
        <f>IF(MASTERprerequisitesMATRIX!AI118=1,DYNAMICprerequisites!AN$3,IF(MASTERprerequisitesMATRIX!AI118=2,DYNAMICprerequisites!AN$2,IF(MASTERprerequisitesMATRIX!AI118=3,DYNAMICprerequisites!AN$1,"")))</f>
        <v/>
      </c>
      <c r="AO121" s="219" t="str">
        <f>IF(MASTERprerequisitesMATRIX!AJ118=1,DYNAMICprerequisites!AO$3,IF(MASTERprerequisitesMATRIX!AJ118=2,DYNAMICprerequisites!AO$2,IF(MASTERprerequisitesMATRIX!AJ118=3,DYNAMICprerequisites!AO$1,"")))</f>
        <v/>
      </c>
      <c r="AP121" s="219" t="str">
        <f>IF(MASTERprerequisitesMATRIX!AK118=1,DYNAMICprerequisites!AP$3,IF(MASTERprerequisitesMATRIX!AK118=2,DYNAMICprerequisites!AP$2,IF(MASTERprerequisitesMATRIX!AK118=3,DYNAMICprerequisites!AP$1,"")))</f>
        <v/>
      </c>
      <c r="AQ121" s="219" t="str">
        <f>IF(MASTERprerequisitesMATRIX!AL118=1,DYNAMICprerequisites!AQ$3,IF(MASTERprerequisitesMATRIX!AL118=2,DYNAMICprerequisites!AQ$2,IF(MASTERprerequisitesMATRIX!AL118=3,DYNAMICprerequisites!AQ$1,"")))</f>
        <v/>
      </c>
      <c r="AR121" s="219" t="str">
        <f>IF(MASTERprerequisitesMATRIX!AM118=1,DYNAMICprerequisites!AR$3,IF(MASTERprerequisitesMATRIX!AM118=2,DYNAMICprerequisites!AR$2,IF(MASTERprerequisitesMATRIX!AM118=3,DYNAMICprerequisites!AR$1,"")))</f>
        <v/>
      </c>
      <c r="AS121" s="219" t="str">
        <f>IF(MASTERprerequisitesMATRIX!AN118=1,DYNAMICprerequisites!AS$3,IF(MASTERprerequisitesMATRIX!AN118=2,DYNAMICprerequisites!AS$2,IF(MASTERprerequisitesMATRIX!AN118=3,DYNAMICprerequisites!AS$1,"")))</f>
        <v/>
      </c>
      <c r="AT121" s="219" t="str">
        <f>IF(MASTERprerequisitesMATRIX!AO118=1,DYNAMICprerequisites!AT$3,IF(MASTERprerequisitesMATRIX!AO118=2,DYNAMICprerequisites!AT$2,IF(MASTERprerequisitesMATRIX!AO118=3,DYNAMICprerequisites!AT$1,"")))</f>
        <v/>
      </c>
      <c r="AU121" s="218" t="str">
        <f ca="1">IF(MASTERprerequisitesMATRIX!AP118=1,DYNAMICprerequisites!AU$3,IF(MASTERprerequisitesMATRIX!AP118=2,DYNAMICprerequisites!AU$2,IF(MASTERprerequisitesMATRIX!AP118=3,DYNAMICprerequisites!AU$1,"")))</f>
        <v xml:space="preserve"> SPA 204 </v>
      </c>
      <c r="AV121" s="219" t="str">
        <f>IF(MASTERprerequisitesMATRIX!AQ118=1,DYNAMICprerequisites!AV$3,IF(MASTERprerequisitesMATRIX!AQ118=2,DYNAMICprerequisites!AV$2,IF(MASTERprerequisitesMATRIX!AQ118=3,DYNAMICprerequisites!AV$1,"")))</f>
        <v/>
      </c>
      <c r="AW121" s="219" t="str">
        <f>IF(MASTERprerequisitesMATRIX!AR118=1,DYNAMICprerequisites!AW$3,IF(MASTERprerequisitesMATRIX!AR118=2,DYNAMICprerequisites!AW$2,IF(MASTERprerequisitesMATRIX!AR118=3,DYNAMICprerequisites!AW$1,"")))</f>
        <v/>
      </c>
      <c r="AX121" s="219" t="str">
        <f>IF(MASTERprerequisitesMATRIX!AS118=1,DYNAMICprerequisites!AX$3,IF(MASTERprerequisitesMATRIX!AS118=2,DYNAMICprerequisites!AX$2,IF(MASTERprerequisitesMATRIX!AS118=3,DYNAMICprerequisites!AX$1,"")))</f>
        <v/>
      </c>
      <c r="AY121" s="219" t="str">
        <f>IF(MASTERprerequisitesMATRIX!AT118=1,DYNAMICprerequisites!AY$3,IF(MASTERprerequisitesMATRIX!AT118=2,DYNAMICprerequisites!AY$2,IF(MASTERprerequisitesMATRIX!AT118=3,DYNAMICprerequisites!AY$1,"")))</f>
        <v/>
      </c>
      <c r="AZ121" s="218" t="str">
        <f>IF(MASTERprerequisitesMATRIX!AU118=1,DYNAMICprerequisites!AZ$3,IF(MASTERprerequisitesMATRIX!AU118=2,DYNAMICprerequisites!AZ$2,IF(MASTERprerequisitesMATRIX!AU118=3,DYNAMICprerequisites!AZ$1,"")))</f>
        <v/>
      </c>
      <c r="BA121" s="218" t="str">
        <f>IF(MASTERprerequisitesMATRIX!AV118=1,DYNAMICprerequisites!BA$3,IF(MASTERprerequisitesMATRIX!AV118=2,DYNAMICprerequisites!BA$2,IF(MASTERprerequisitesMATRIX!AV118=3,DYNAMICprerequisites!BA$1,"")))</f>
        <v/>
      </c>
      <c r="BB121" s="219" t="str">
        <f>IF(MASTERprerequisitesMATRIX!AW118=1,DYNAMICprerequisites!BB$3,IF(MASTERprerequisitesMATRIX!AW118=2,DYNAMICprerequisites!BB$2,IF(MASTERprerequisitesMATRIX!AW118=3,DYNAMICprerequisites!BB$1,"")))</f>
        <v/>
      </c>
      <c r="BC121" s="219" t="str">
        <f>IF(MASTERprerequisitesMATRIX!AX118=1,DYNAMICprerequisites!BC$3,IF(MASTERprerequisitesMATRIX!AX118=2,DYNAMICprerequisites!BC$2,IF(MASTERprerequisitesMATRIX!AX118=3,DYNAMICprerequisites!BC$1,"")))</f>
        <v/>
      </c>
      <c r="BD121" s="219" t="str">
        <f>IF(MASTERprerequisitesMATRIX!AY118=1,DYNAMICprerequisites!BD$3,IF(MASTERprerequisitesMATRIX!AY118=2,DYNAMICprerequisites!BD$2,IF(MASTERprerequisitesMATRIX!AY118=3,DYNAMICprerequisites!BD$1,"")))</f>
        <v/>
      </c>
      <c r="BE121" s="219" t="str">
        <f>IF(MASTERprerequisitesMATRIX!AZ118=1,DYNAMICprerequisites!BE$3,IF(MASTERprerequisitesMATRIX!AZ118=2,DYNAMICprerequisites!BE$2,IF(MASTERprerequisitesMATRIX!AZ118=3,DYNAMICprerequisites!BE$1,"")))</f>
        <v/>
      </c>
      <c r="BF121" s="219" t="str">
        <f>IF(MASTERprerequisitesMATRIX!BA118=1,DYNAMICprerequisites!BF$3,IF(MASTERprerequisitesMATRIX!BA118=2,DYNAMICprerequisites!BF$2,IF(MASTERprerequisitesMATRIX!BA118=3,DYNAMICprerequisites!BF$1,"")))</f>
        <v/>
      </c>
      <c r="BG121" s="219" t="str">
        <f>IF(MASTERprerequisitesMATRIX!BB118=1,DYNAMICprerequisites!BG$3,IF(MASTERprerequisitesMATRIX!BB118=2,DYNAMICprerequisites!BG$2,IF(MASTERprerequisitesMATRIX!BB118=3,DYNAMICprerequisites!BG$1,"")))</f>
        <v/>
      </c>
      <c r="BH121" s="219" t="str">
        <f>IF(MASTERprerequisitesMATRIX!BC118=1,DYNAMICprerequisites!BH$3,IF(MASTERprerequisitesMATRIX!BC118=2,DYNAMICprerequisites!BH$2,IF(MASTERprerequisitesMATRIX!BC118=3,DYNAMICprerequisites!BH$1,"")))</f>
        <v/>
      </c>
      <c r="BI121" s="219" t="str">
        <f>IF(MASTERprerequisitesMATRIX!BD118=1,DYNAMICprerequisites!BI$3,IF(MASTERprerequisitesMATRIX!BD118=2,DYNAMICprerequisites!BI$2,IF(MASTERprerequisitesMATRIX!BD118=3,DYNAMICprerequisites!BI$1,"")))</f>
        <v/>
      </c>
      <c r="BJ121" s="219" t="str">
        <f>IF(MASTERprerequisitesMATRIX!BE118=1,DYNAMICprerequisites!BJ$3,IF(MASTERprerequisitesMATRIX!BE118=2,DYNAMICprerequisites!BJ$2,IF(MASTERprerequisitesMATRIX!BE118=3,DYNAMICprerequisites!BJ$1,"")))</f>
        <v/>
      </c>
      <c r="BK121" s="219" t="str">
        <f>IF(MASTERprerequisitesMATRIX!BF118=1,DYNAMICprerequisites!BK$3,IF(MASTERprerequisitesMATRIX!BF118=2,DYNAMICprerequisites!BK$2,IF(MASTERprerequisitesMATRIX!BF118=3,DYNAMICprerequisites!BK$1,"")))</f>
        <v/>
      </c>
      <c r="BL121" s="219" t="str">
        <f>IF(MASTERprerequisitesMATRIX!BG118=1,DYNAMICprerequisites!BL$3,IF(MASTERprerequisitesMATRIX!BG118=2,DYNAMICprerequisites!BL$2,IF(MASTERprerequisitesMATRIX!BG118=3,DYNAMICprerequisites!BL$1,"")))</f>
        <v/>
      </c>
      <c r="BM121" s="219" t="str">
        <f>IF(MASTERprerequisitesMATRIX!BH118=1,DYNAMICprerequisites!BM$3,IF(MASTERprerequisitesMATRIX!BH118=2,DYNAMICprerequisites!BM$2,IF(MASTERprerequisitesMATRIX!BH118=3,DYNAMICprerequisites!BM$1,"")))</f>
        <v/>
      </c>
      <c r="BN121" s="219" t="str">
        <f>IF(MASTERprerequisitesMATRIX!BI118=1,DYNAMICprerequisites!BN$3,IF(MASTERprerequisitesMATRIX!BI118=2,DYNAMICprerequisites!BN$2,IF(MASTERprerequisitesMATRIX!BI118=3,DYNAMICprerequisites!BN$1,"")))</f>
        <v/>
      </c>
      <c r="BO121" s="219" t="str">
        <f>IF(MASTERprerequisitesMATRIX!BJ118=1,DYNAMICprerequisites!BO$3,IF(MASTERprerequisitesMATRIX!BJ118=2,DYNAMICprerequisites!BO$2,IF(MASTERprerequisitesMATRIX!BJ118=3,DYNAMICprerequisites!BO$1,"")))</f>
        <v/>
      </c>
      <c r="BP121" s="219" t="str">
        <f>IF(MASTERprerequisitesMATRIX!BK118=1,DYNAMICprerequisites!BP$3,IF(MASTERprerequisitesMATRIX!BK118=2,DYNAMICprerequisites!BP$2,IF(MASTERprerequisitesMATRIX!BK118=3,DYNAMICprerequisites!BP$1,"")))</f>
        <v/>
      </c>
      <c r="BQ121" s="219" t="str">
        <f>IF(MASTERprerequisitesMATRIX!BL118=1,DYNAMICprerequisites!BQ$3,IF(MASTERprerequisitesMATRIX!BL118=2,DYNAMICprerequisites!BQ$2,IF(MASTERprerequisitesMATRIX!BL118=3,DYNAMICprerequisites!BQ$1,"")))</f>
        <v/>
      </c>
      <c r="BR121" s="219" t="str">
        <f>IF(MASTERprerequisitesMATRIX!BM118=1,DYNAMICprerequisites!BR$3,IF(MASTERprerequisitesMATRIX!BM118=2,DYNAMICprerequisites!BR$2,IF(MASTERprerequisitesMATRIX!BM118=3,DYNAMICprerequisites!BR$1,"")))</f>
        <v/>
      </c>
      <c r="BS121" s="219" t="str">
        <f>IF(MASTERprerequisitesMATRIX!BN118=1,DYNAMICprerequisites!BS$3,IF(MASTERprerequisitesMATRIX!BN118=2,DYNAMICprerequisites!BS$2,IF(MASTERprerequisitesMATRIX!BN118=3,DYNAMICprerequisites!BS$1,"")))</f>
        <v/>
      </c>
      <c r="BT121" s="219" t="str">
        <f>IF(MASTERprerequisitesMATRIX!BO118=1,DYNAMICprerequisites!BT$3,IF(MASTERprerequisitesMATRIX!BO118=2,DYNAMICprerequisites!BT$2,IF(MASTERprerequisitesMATRIX!BO118=3,DYNAMICprerequisites!BT$1,"")))</f>
        <v/>
      </c>
      <c r="BU121" s="219" t="str">
        <f>IF(MASTERprerequisitesMATRIX!BP118=1,DYNAMICprerequisites!BU$3,IF(MASTERprerequisitesMATRIX!BP118=2,DYNAMICprerequisites!BU$2,IF(MASTERprerequisitesMATRIX!BP118=3,DYNAMICprerequisites!BU$1,"")))</f>
        <v/>
      </c>
      <c r="BV121" s="219" t="str">
        <f>IF(MASTERprerequisitesMATRIX!BQ118=1,DYNAMICprerequisites!BV$3,IF(MASTERprerequisitesMATRIX!BQ118=2,DYNAMICprerequisites!BV$2,IF(MASTERprerequisitesMATRIX!BQ118=3,DYNAMICprerequisites!BV$1,"")))</f>
        <v/>
      </c>
      <c r="BW121" s="219" t="str">
        <f>IF(MASTERprerequisitesMATRIX!BR118=1,DYNAMICprerequisites!BW$3,IF(MASTERprerequisitesMATRIX!BR118=2,DYNAMICprerequisites!BW$2,IF(MASTERprerequisitesMATRIX!BR118=3,DYNAMICprerequisites!BW$1,"")))</f>
        <v/>
      </c>
      <c r="BX121" s="219" t="str">
        <f>IF(MASTERprerequisitesMATRIX!BS118=1,DYNAMICprerequisites!BX$3,IF(MASTERprerequisitesMATRIX!BS118=2,DYNAMICprerequisites!BX$2,IF(MASTERprerequisitesMATRIX!BS118=3,DYNAMICprerequisites!BX$1,"")))</f>
        <v/>
      </c>
      <c r="BY121" s="219" t="str">
        <f>IF(MASTERprerequisitesMATRIX!BT118=1,DYNAMICprerequisites!BY$3,IF(MASTERprerequisitesMATRIX!BT118=2,DYNAMICprerequisites!BY$2,IF(MASTERprerequisitesMATRIX!BT118=3,DYNAMICprerequisites!BY$1,"")))</f>
        <v/>
      </c>
      <c r="BZ121" s="219" t="str">
        <f>IF(MASTERprerequisitesMATRIX!BU118=1,DYNAMICprerequisites!BZ$3,IF(MASTERprerequisitesMATRIX!BU118=2,DYNAMICprerequisites!BZ$2,IF(MASTERprerequisitesMATRIX!BU118=3,DYNAMICprerequisites!BZ$1,"")))</f>
        <v/>
      </c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  <c r="EM121" s="219"/>
      <c r="EN121" s="219"/>
      <c r="EO121" s="219"/>
      <c r="EP121" s="219"/>
      <c r="EQ121" s="219"/>
      <c r="ER121" s="219"/>
      <c r="ES121" s="219"/>
      <c r="ET121" s="219"/>
      <c r="EU121" s="219"/>
      <c r="EV121" s="219"/>
      <c r="EW121" s="219"/>
      <c r="EX121" s="219"/>
      <c r="EY121" s="219"/>
      <c r="EZ121" s="219"/>
      <c r="FA121" s="219"/>
      <c r="FB121" s="219"/>
      <c r="FC121" s="219"/>
      <c r="FD121" s="219"/>
      <c r="FE121" s="219"/>
      <c r="FF121" s="219"/>
      <c r="FG121" s="219"/>
      <c r="FH121" s="219"/>
      <c r="FI121" s="219"/>
      <c r="FJ121" s="219"/>
      <c r="FK121" s="219"/>
      <c r="FL121" s="219"/>
      <c r="FM121" s="219"/>
      <c r="FN121" s="219"/>
      <c r="FO121" s="219"/>
      <c r="FP121" s="219"/>
      <c r="FQ121" s="219"/>
      <c r="FR121" s="219"/>
      <c r="FS121" s="219"/>
      <c r="FT121" s="219"/>
      <c r="FU121" s="219"/>
      <c r="FV121" s="219"/>
      <c r="FW121" s="219"/>
      <c r="FX121" s="219"/>
      <c r="FY121" s="219"/>
      <c r="FZ121" s="219"/>
      <c r="GA121" s="219"/>
      <c r="GB121" s="219"/>
      <c r="GC121" s="219"/>
      <c r="GD121" s="219"/>
      <c r="GE121" s="219"/>
      <c r="GF121" s="219"/>
      <c r="GG121" s="219"/>
      <c r="GH121" s="219"/>
      <c r="GI121" s="219"/>
      <c r="GJ121" s="219"/>
      <c r="GK121" s="219"/>
      <c r="GL121" s="219"/>
      <c r="GM121" s="219"/>
      <c r="GN121" s="219"/>
      <c r="GO121" s="219"/>
      <c r="GP121" s="219"/>
      <c r="GQ121" s="219"/>
      <c r="GR121" s="219"/>
      <c r="GS121" s="219"/>
      <c r="GT121" s="219"/>
      <c r="GU121" s="219"/>
      <c r="GV121" s="219"/>
      <c r="GW121" s="219"/>
      <c r="GX121" s="219"/>
      <c r="GY121" s="219"/>
      <c r="GZ121" s="219"/>
      <c r="HA121" s="219"/>
      <c r="HB121" s="219"/>
      <c r="HC121" s="219"/>
      <c r="HD121" s="219"/>
      <c r="HE121" s="219"/>
      <c r="HF121" s="219"/>
      <c r="HG121" s="219"/>
      <c r="HH121" s="219"/>
      <c r="HI121" s="219"/>
      <c r="HJ121" s="219"/>
      <c r="HK121" s="219"/>
      <c r="HL121" s="219"/>
      <c r="HM121" s="219"/>
      <c r="HN121" s="219"/>
      <c r="HO121" s="219"/>
      <c r="HP121" s="219"/>
      <c r="HQ121" s="219"/>
      <c r="HR121" s="219"/>
      <c r="HS121" s="219"/>
      <c r="HT121" s="219"/>
      <c r="HU121" s="219"/>
      <c r="HV121" s="219"/>
      <c r="HW121" s="219"/>
      <c r="HX121" s="219"/>
      <c r="HY121" s="219"/>
      <c r="HZ121" s="219"/>
      <c r="IA121" s="219"/>
      <c r="IB121" s="219"/>
      <c r="IC121" s="219"/>
      <c r="ID121" s="219"/>
      <c r="IE121" s="219"/>
      <c r="IF121" s="219"/>
      <c r="IG121" s="219"/>
      <c r="IH121" s="219"/>
      <c r="II121" s="219"/>
      <c r="IJ121" s="219"/>
      <c r="IK121" s="219"/>
      <c r="IL121" s="219"/>
      <c r="IM121" s="219"/>
      <c r="IN121" s="219"/>
      <c r="IO121" s="219"/>
      <c r="IP121" s="219"/>
      <c r="IQ121" s="219"/>
      <c r="IR121" s="219"/>
      <c r="IS121" s="219"/>
      <c r="IT121" s="219"/>
      <c r="IU121" s="219"/>
      <c r="IV121" s="219"/>
      <c r="IW121" s="219"/>
      <c r="IX121" s="219"/>
      <c r="IY121" s="219"/>
      <c r="IZ121" s="219"/>
      <c r="JA121" s="219"/>
      <c r="JB121" s="219"/>
      <c r="JC121" s="219"/>
      <c r="JD121" s="219"/>
      <c r="JE121" s="219"/>
      <c r="JF121" s="219"/>
      <c r="JG121" s="219"/>
      <c r="JH121" s="219"/>
      <c r="JI121" s="219"/>
      <c r="JJ121" s="219"/>
      <c r="JK121" s="219"/>
      <c r="JL121" s="219"/>
      <c r="JM121" s="219"/>
      <c r="JN121" s="219"/>
      <c r="JO121" s="219"/>
      <c r="JP121" s="219"/>
      <c r="JQ121" s="219"/>
      <c r="JR121" s="219"/>
      <c r="JS121" s="219"/>
      <c r="JT121" s="219"/>
      <c r="JU121" s="219"/>
      <c r="JV121" s="219"/>
      <c r="JW121" s="219"/>
      <c r="JX121" s="219"/>
      <c r="JY121" s="219"/>
      <c r="JZ121" s="219"/>
      <c r="KA121" s="219"/>
      <c r="KB121" s="219"/>
      <c r="KC121" s="219"/>
      <c r="KD121" s="219"/>
      <c r="KE121" s="219"/>
      <c r="KF121" s="219"/>
      <c r="KG121" s="219"/>
      <c r="KH121" s="219"/>
      <c r="KI121" s="219"/>
      <c r="KJ121" s="219"/>
      <c r="KK121" s="219"/>
      <c r="KL121" s="219"/>
      <c r="KM121" s="219"/>
      <c r="KN121" s="219"/>
      <c r="KO121" s="219"/>
      <c r="KP121" s="219"/>
      <c r="KQ121" s="219"/>
      <c r="KR121" s="219"/>
      <c r="KS121" s="219"/>
      <c r="KT121" s="219"/>
      <c r="KU121" s="219"/>
      <c r="KV121" s="219"/>
      <c r="KW121" s="219"/>
      <c r="KX121" s="219"/>
      <c r="KY121" s="219"/>
      <c r="KZ121" s="219"/>
      <c r="LA121" s="219"/>
      <c r="LB121" s="219"/>
      <c r="LC121" s="219"/>
      <c r="LD121" s="219"/>
      <c r="LE121" s="219"/>
    </row>
    <row r="122" spans="1:317" x14ac:dyDescent="0.25">
      <c r="A122" s="214" t="str">
        <f t="shared" si="13"/>
        <v>SPA 304</v>
      </c>
      <c r="B122" s="214" t="str">
        <f t="shared" si="14"/>
        <v>VAR</v>
      </c>
      <c r="C122" s="214" t="str">
        <f t="shared" si="15"/>
        <v>Survey of Spanish Literature II</v>
      </c>
      <c r="D122" s="214" t="str">
        <f t="shared" si="16"/>
        <v>SPA 204</v>
      </c>
      <c r="E122" s="214" t="str">
        <f t="shared" ca="1" si="17"/>
        <v>SPA 204</v>
      </c>
      <c r="F122" s="211" t="str">
        <f>MASTERprerequisitesMATRIX!A119</f>
        <v>SPA 304</v>
      </c>
      <c r="G122" s="211" t="str">
        <f>MASTERprerequisitesMATRIX!B119</f>
        <v>VAR</v>
      </c>
      <c r="H122" s="211" t="str">
        <f>MASTERprerequisitesMATRIX!C119</f>
        <v>Survey of Spanish Literature II</v>
      </c>
      <c r="I122" s="211" t="str">
        <f>MASTERprerequisitesMATRIX!D119</f>
        <v>SPA 204</v>
      </c>
      <c r="J122" s="218" t="str">
        <f>IF(MASTERprerequisitesMATRIX!E119=1,DYNAMICprerequisites!J$3,IF(MASTERprerequisitesMATRIX!E119=2,DYNAMICprerequisites!J$2,IF(MASTERprerequisitesMATRIX!E119=3,DYNAMICprerequisites!J$1,"")))</f>
        <v/>
      </c>
      <c r="K122" s="219" t="str">
        <f>IF(MASTERprerequisitesMATRIX!F119=1,DYNAMICprerequisites!K$3,IF(MASTERprerequisitesMATRIX!F119=2,DYNAMICprerequisites!K$2,IF(MASTERprerequisitesMATRIX!F119=3,DYNAMICprerequisites!K$1,"")))</f>
        <v/>
      </c>
      <c r="L122" s="219" t="str">
        <f>IF(MASTERprerequisitesMATRIX!G119=1,DYNAMICprerequisites!L$3,IF(MASTERprerequisitesMATRIX!G119=2,DYNAMICprerequisites!L$2,IF(MASTERprerequisitesMATRIX!G119=3,DYNAMICprerequisites!L$1,"")))</f>
        <v/>
      </c>
      <c r="M122" s="219" t="str">
        <f>IF(MASTERprerequisitesMATRIX!H119=1,DYNAMICprerequisites!M$3,IF(MASTERprerequisitesMATRIX!H119=2,DYNAMICprerequisites!M$2,IF(MASTERprerequisitesMATRIX!H119=3,DYNAMICprerequisites!M$1,"")))</f>
        <v/>
      </c>
      <c r="N122" s="219" t="str">
        <f>IF(MASTERprerequisitesMATRIX!I119=1,DYNAMICprerequisites!N$3,IF(MASTERprerequisitesMATRIX!I119=2,DYNAMICprerequisites!N$2,IF(MASTERprerequisitesMATRIX!I119=3,DYNAMICprerequisites!N$1,"")))</f>
        <v/>
      </c>
      <c r="O122" s="219" t="str">
        <f>IF(MASTERprerequisitesMATRIX!J119=1,DYNAMICprerequisites!O$3,IF(MASTERprerequisitesMATRIX!J119=2,DYNAMICprerequisites!O$2,IF(MASTERprerequisitesMATRIX!J119=3,DYNAMICprerequisites!O$1,"")))</f>
        <v/>
      </c>
      <c r="P122" s="219" t="str">
        <f>IF(MASTERprerequisitesMATRIX!K119=1,DYNAMICprerequisites!P$3,IF(MASTERprerequisitesMATRIX!K119=2,DYNAMICprerequisites!P$2,IF(MASTERprerequisitesMATRIX!K119=3,DYNAMICprerequisites!P$1,"")))</f>
        <v/>
      </c>
      <c r="Q122" s="219" t="str">
        <f>IF(MASTERprerequisitesMATRIX!L119=1,DYNAMICprerequisites!Q$3,IF(MASTERprerequisitesMATRIX!L119=2,DYNAMICprerequisites!Q$2,IF(MASTERprerequisitesMATRIX!L119=3,DYNAMICprerequisites!Q$1,"")))</f>
        <v/>
      </c>
      <c r="R122" s="219" t="str">
        <f>IF(MASTERprerequisitesMATRIX!M119=1,DYNAMICprerequisites!R$3,IF(MASTERprerequisitesMATRIX!M119=2,DYNAMICprerequisites!R$2,IF(MASTERprerequisitesMATRIX!M119=3,DYNAMICprerequisites!R$1,"")))</f>
        <v/>
      </c>
      <c r="S122" s="219" t="str">
        <f>IF(MASTERprerequisitesMATRIX!N119=1,DYNAMICprerequisites!S$3,IF(MASTERprerequisitesMATRIX!N119=2,DYNAMICprerequisites!S$2,IF(MASTERprerequisitesMATRIX!N119=3,DYNAMICprerequisites!S$1,"")))</f>
        <v/>
      </c>
      <c r="T122" s="219" t="str">
        <f>IF(MASTERprerequisitesMATRIX!O119=1,DYNAMICprerequisites!T$3,IF(MASTERprerequisitesMATRIX!O119=2,DYNAMICprerequisites!T$2,IF(MASTERprerequisitesMATRIX!O119=3,DYNAMICprerequisites!T$1,"")))</f>
        <v/>
      </c>
      <c r="U122" s="219" t="str">
        <f>IF(MASTERprerequisitesMATRIX!P119=1,DYNAMICprerequisites!U$3,IF(MASTERprerequisitesMATRIX!P119=2,DYNAMICprerequisites!U$2,IF(MASTERprerequisitesMATRIX!P119=3,DYNAMICprerequisites!U$1,"")))</f>
        <v/>
      </c>
      <c r="V122" s="219" t="str">
        <f>IF(MASTERprerequisitesMATRIX!Q119=1,DYNAMICprerequisites!V$3,IF(MASTERprerequisitesMATRIX!Q119=2,DYNAMICprerequisites!V$2,IF(MASTERprerequisitesMATRIX!Q119=3,DYNAMICprerequisites!V$1,"")))</f>
        <v/>
      </c>
      <c r="W122" s="219" t="str">
        <f>IF(MASTERprerequisitesMATRIX!R119=1,DYNAMICprerequisites!W$3,IF(MASTERprerequisitesMATRIX!R119=2,DYNAMICprerequisites!W$2,IF(MASTERprerequisitesMATRIX!R119=3,DYNAMICprerequisites!W$1,"")))</f>
        <v/>
      </c>
      <c r="X122" s="219" t="str">
        <f>IF(MASTERprerequisitesMATRIX!S119=1,DYNAMICprerequisites!X$3,IF(MASTERprerequisitesMATRIX!S119=2,DYNAMICprerequisites!X$2,IF(MASTERprerequisitesMATRIX!S119=3,DYNAMICprerequisites!X$1,"")))</f>
        <v/>
      </c>
      <c r="Y122" s="219" t="str">
        <f>IF(MASTERprerequisitesMATRIX!T119=1,DYNAMICprerequisites!Y$3,IF(MASTERprerequisitesMATRIX!T119=2,DYNAMICprerequisites!Y$2,IF(MASTERprerequisitesMATRIX!T119=3,DYNAMICprerequisites!Y$1,"")))</f>
        <v/>
      </c>
      <c r="Z122" s="219" t="str">
        <f>IF(MASTERprerequisitesMATRIX!U119=1,DYNAMICprerequisites!Z$3,IF(MASTERprerequisitesMATRIX!U119=2,DYNAMICprerequisites!Z$2,IF(MASTERprerequisitesMATRIX!U119=3,DYNAMICprerequisites!Z$1,"")))</f>
        <v/>
      </c>
      <c r="AA122" s="219" t="str">
        <f>IF(MASTERprerequisitesMATRIX!V119=1,DYNAMICprerequisites!AA$3,IF(MASTERprerequisitesMATRIX!V119=2,DYNAMICprerequisites!AA$2,IF(MASTERprerequisitesMATRIX!V119=3,DYNAMICprerequisites!AA$1,"")))</f>
        <v/>
      </c>
      <c r="AB122" s="219" t="str">
        <f>IF(MASTERprerequisitesMATRIX!W119=1,DYNAMICprerequisites!AB$3,IF(MASTERprerequisitesMATRIX!W119=2,DYNAMICprerequisites!AB$2,IF(MASTERprerequisitesMATRIX!W119=3,DYNAMICprerequisites!AB$1,"")))</f>
        <v/>
      </c>
      <c r="AC122" s="219" t="str">
        <f>IF(MASTERprerequisitesMATRIX!X119=1,DYNAMICprerequisites!AC$3,IF(MASTERprerequisitesMATRIX!X119=2,DYNAMICprerequisites!AC$2,IF(MASTERprerequisitesMATRIX!X119=3,DYNAMICprerequisites!AC$1,"")))</f>
        <v/>
      </c>
      <c r="AD122" s="219" t="str">
        <f>IF(MASTERprerequisitesMATRIX!Y119=1,DYNAMICprerequisites!AD$3,IF(MASTERprerequisitesMATRIX!Y119=2,DYNAMICprerequisites!AD$2,IF(MASTERprerequisitesMATRIX!Y119=3,DYNAMICprerequisites!AD$1,"")))</f>
        <v/>
      </c>
      <c r="AE122" s="219" t="str">
        <f>IF(MASTERprerequisitesMATRIX!Z119=1,DYNAMICprerequisites!AE$3,IF(MASTERprerequisitesMATRIX!Z119=2,DYNAMICprerequisites!AE$2,IF(MASTERprerequisitesMATRIX!Z119=3,DYNAMICprerequisites!AE$1,"")))</f>
        <v/>
      </c>
      <c r="AF122" s="219" t="str">
        <f>IF(MASTERprerequisitesMATRIX!AA119=1,DYNAMICprerequisites!AF$3,IF(MASTERprerequisitesMATRIX!AA119=2,DYNAMICprerequisites!AF$2,IF(MASTERprerequisitesMATRIX!AA119=3,DYNAMICprerequisites!AF$1,"")))</f>
        <v/>
      </c>
      <c r="AG122" s="219" t="str">
        <f>IF(MASTERprerequisitesMATRIX!AB119=1,DYNAMICprerequisites!AG$3,IF(MASTERprerequisitesMATRIX!AB119=2,DYNAMICprerequisites!AG$2,IF(MASTERprerequisitesMATRIX!AB119=3,DYNAMICprerequisites!AG$1,"")))</f>
        <v/>
      </c>
      <c r="AH122" s="219" t="str">
        <f>IF(MASTERprerequisitesMATRIX!AC119=1,DYNAMICprerequisites!AH$3,IF(MASTERprerequisitesMATRIX!AC119=2,DYNAMICprerequisites!AH$2,IF(MASTERprerequisitesMATRIX!AC119=3,DYNAMICprerequisites!AH$1,"")))</f>
        <v/>
      </c>
      <c r="AI122" s="219" t="str">
        <f>IF(MASTERprerequisitesMATRIX!AD119=1,DYNAMICprerequisites!AI$3,IF(MASTERprerequisitesMATRIX!AD119=2,DYNAMICprerequisites!AI$2,IF(MASTERprerequisitesMATRIX!AD119=3,DYNAMICprerequisites!AI$1,"")))</f>
        <v/>
      </c>
      <c r="AJ122" s="219" t="str">
        <f>IF(MASTERprerequisitesMATRIX!AE119=1,DYNAMICprerequisites!AJ$3,IF(MASTERprerequisitesMATRIX!AE119=2,DYNAMICprerequisites!AJ$2,IF(MASTERprerequisitesMATRIX!AE119=3,DYNAMICprerequisites!AJ$1,"")))</f>
        <v/>
      </c>
      <c r="AK122" s="219" t="str">
        <f>IF(MASTERprerequisitesMATRIX!AF119=1,DYNAMICprerequisites!AK$3,IF(MASTERprerequisitesMATRIX!AF119=2,DYNAMICprerequisites!AK$2,IF(MASTERprerequisitesMATRIX!AF119=3,DYNAMICprerequisites!AK$1,"")))</f>
        <v/>
      </c>
      <c r="AL122" s="219" t="str">
        <f>IF(MASTERprerequisitesMATRIX!AG119=1,DYNAMICprerequisites!AL$3,IF(MASTERprerequisitesMATRIX!AG119=2,DYNAMICprerequisites!AL$2,IF(MASTERprerequisitesMATRIX!AG119=3,DYNAMICprerequisites!AL$1,"")))</f>
        <v/>
      </c>
      <c r="AM122" s="219" t="str">
        <f>IF(MASTERprerequisitesMATRIX!AH119=1,DYNAMICprerequisites!AM$3,IF(MASTERprerequisitesMATRIX!AH119=2,DYNAMICprerequisites!AM$2,IF(MASTERprerequisitesMATRIX!AH119=3,DYNAMICprerequisites!AM$1,"")))</f>
        <v/>
      </c>
      <c r="AN122" s="219" t="str">
        <f>IF(MASTERprerequisitesMATRIX!AI119=1,DYNAMICprerequisites!AN$3,IF(MASTERprerequisitesMATRIX!AI119=2,DYNAMICprerequisites!AN$2,IF(MASTERprerequisitesMATRIX!AI119=3,DYNAMICprerequisites!AN$1,"")))</f>
        <v/>
      </c>
      <c r="AO122" s="219" t="str">
        <f>IF(MASTERprerequisitesMATRIX!AJ119=1,DYNAMICprerequisites!AO$3,IF(MASTERprerequisitesMATRIX!AJ119=2,DYNAMICprerequisites!AO$2,IF(MASTERprerequisitesMATRIX!AJ119=3,DYNAMICprerequisites!AO$1,"")))</f>
        <v/>
      </c>
      <c r="AP122" s="219" t="str">
        <f>IF(MASTERprerequisitesMATRIX!AK119=1,DYNAMICprerequisites!AP$3,IF(MASTERprerequisitesMATRIX!AK119=2,DYNAMICprerequisites!AP$2,IF(MASTERprerequisitesMATRIX!AK119=3,DYNAMICprerequisites!AP$1,"")))</f>
        <v/>
      </c>
      <c r="AQ122" s="219" t="str">
        <f>IF(MASTERprerequisitesMATRIX!AL119=1,DYNAMICprerequisites!AQ$3,IF(MASTERprerequisitesMATRIX!AL119=2,DYNAMICprerequisites!AQ$2,IF(MASTERprerequisitesMATRIX!AL119=3,DYNAMICprerequisites!AQ$1,"")))</f>
        <v/>
      </c>
      <c r="AR122" s="219" t="str">
        <f>IF(MASTERprerequisitesMATRIX!AM119=1,DYNAMICprerequisites!AR$3,IF(MASTERprerequisitesMATRIX!AM119=2,DYNAMICprerequisites!AR$2,IF(MASTERprerequisitesMATRIX!AM119=3,DYNAMICprerequisites!AR$1,"")))</f>
        <v/>
      </c>
      <c r="AS122" s="219" t="str">
        <f>IF(MASTERprerequisitesMATRIX!AN119=1,DYNAMICprerequisites!AS$3,IF(MASTERprerequisitesMATRIX!AN119=2,DYNAMICprerequisites!AS$2,IF(MASTERprerequisitesMATRIX!AN119=3,DYNAMICprerequisites!AS$1,"")))</f>
        <v/>
      </c>
      <c r="AT122" s="219" t="str">
        <f>IF(MASTERprerequisitesMATRIX!AO119=1,DYNAMICprerequisites!AT$3,IF(MASTERprerequisitesMATRIX!AO119=2,DYNAMICprerequisites!AT$2,IF(MASTERprerequisitesMATRIX!AO119=3,DYNAMICprerequisites!AT$1,"")))</f>
        <v/>
      </c>
      <c r="AU122" s="218" t="str">
        <f ca="1">IF(MASTERprerequisitesMATRIX!AP119=1,DYNAMICprerequisites!AU$3,IF(MASTERprerequisitesMATRIX!AP119=2,DYNAMICprerequisites!AU$2,IF(MASTERprerequisitesMATRIX!AP119=3,DYNAMICprerequisites!AU$1,"")))</f>
        <v xml:space="preserve"> SPA 204 </v>
      </c>
      <c r="AV122" s="219" t="str">
        <f>IF(MASTERprerequisitesMATRIX!AQ119=1,DYNAMICprerequisites!AV$3,IF(MASTERprerequisitesMATRIX!AQ119=2,DYNAMICprerequisites!AV$2,IF(MASTERprerequisitesMATRIX!AQ119=3,DYNAMICprerequisites!AV$1,"")))</f>
        <v/>
      </c>
      <c r="AW122" s="219" t="str">
        <f>IF(MASTERprerequisitesMATRIX!AR119=1,DYNAMICprerequisites!AW$3,IF(MASTERprerequisitesMATRIX!AR119=2,DYNAMICprerequisites!AW$2,IF(MASTERprerequisitesMATRIX!AR119=3,DYNAMICprerequisites!AW$1,"")))</f>
        <v/>
      </c>
      <c r="AX122" s="219" t="str">
        <f>IF(MASTERprerequisitesMATRIX!AS119=1,DYNAMICprerequisites!AX$3,IF(MASTERprerequisitesMATRIX!AS119=2,DYNAMICprerequisites!AX$2,IF(MASTERprerequisitesMATRIX!AS119=3,DYNAMICprerequisites!AX$1,"")))</f>
        <v/>
      </c>
      <c r="AY122" s="219" t="str">
        <f>IF(MASTERprerequisitesMATRIX!AT119=1,DYNAMICprerequisites!AY$3,IF(MASTERprerequisitesMATRIX!AT119=2,DYNAMICprerequisites!AY$2,IF(MASTERprerequisitesMATRIX!AT119=3,DYNAMICprerequisites!AY$1,"")))</f>
        <v/>
      </c>
      <c r="AZ122" s="218" t="str">
        <f>IF(MASTERprerequisitesMATRIX!AU119=1,DYNAMICprerequisites!AZ$3,IF(MASTERprerequisitesMATRIX!AU119=2,DYNAMICprerequisites!AZ$2,IF(MASTERprerequisitesMATRIX!AU119=3,DYNAMICprerequisites!AZ$1,"")))</f>
        <v/>
      </c>
      <c r="BA122" s="218" t="str">
        <f>IF(MASTERprerequisitesMATRIX!AV119=1,DYNAMICprerequisites!BA$3,IF(MASTERprerequisitesMATRIX!AV119=2,DYNAMICprerequisites!BA$2,IF(MASTERprerequisitesMATRIX!AV119=3,DYNAMICprerequisites!BA$1,"")))</f>
        <v/>
      </c>
      <c r="BB122" s="219" t="str">
        <f>IF(MASTERprerequisitesMATRIX!AW119=1,DYNAMICprerequisites!BB$3,IF(MASTERprerequisitesMATRIX!AW119=2,DYNAMICprerequisites!BB$2,IF(MASTERprerequisitesMATRIX!AW119=3,DYNAMICprerequisites!BB$1,"")))</f>
        <v/>
      </c>
      <c r="BC122" s="219" t="str">
        <f>IF(MASTERprerequisitesMATRIX!AX119=1,DYNAMICprerequisites!BC$3,IF(MASTERprerequisitesMATRIX!AX119=2,DYNAMICprerequisites!BC$2,IF(MASTERprerequisitesMATRIX!AX119=3,DYNAMICprerequisites!BC$1,"")))</f>
        <v/>
      </c>
      <c r="BD122" s="219" t="str">
        <f>IF(MASTERprerequisitesMATRIX!AY119=1,DYNAMICprerequisites!BD$3,IF(MASTERprerequisitesMATRIX!AY119=2,DYNAMICprerequisites!BD$2,IF(MASTERprerequisitesMATRIX!AY119=3,DYNAMICprerequisites!BD$1,"")))</f>
        <v/>
      </c>
      <c r="BE122" s="219" t="str">
        <f>IF(MASTERprerequisitesMATRIX!AZ119=1,DYNAMICprerequisites!BE$3,IF(MASTERprerequisitesMATRIX!AZ119=2,DYNAMICprerequisites!BE$2,IF(MASTERprerequisitesMATRIX!AZ119=3,DYNAMICprerequisites!BE$1,"")))</f>
        <v/>
      </c>
      <c r="BF122" s="219" t="str">
        <f>IF(MASTERprerequisitesMATRIX!BA119=1,DYNAMICprerequisites!BF$3,IF(MASTERprerequisitesMATRIX!BA119=2,DYNAMICprerequisites!BF$2,IF(MASTERprerequisitesMATRIX!BA119=3,DYNAMICprerequisites!BF$1,"")))</f>
        <v/>
      </c>
      <c r="BG122" s="219" t="str">
        <f>IF(MASTERprerequisitesMATRIX!BB119=1,DYNAMICprerequisites!BG$3,IF(MASTERprerequisitesMATRIX!BB119=2,DYNAMICprerequisites!BG$2,IF(MASTERprerequisitesMATRIX!BB119=3,DYNAMICprerequisites!BG$1,"")))</f>
        <v/>
      </c>
      <c r="BH122" s="219" t="str">
        <f>IF(MASTERprerequisitesMATRIX!BC119=1,DYNAMICprerequisites!BH$3,IF(MASTERprerequisitesMATRIX!BC119=2,DYNAMICprerequisites!BH$2,IF(MASTERprerequisitesMATRIX!BC119=3,DYNAMICprerequisites!BH$1,"")))</f>
        <v/>
      </c>
      <c r="BI122" s="219" t="str">
        <f>IF(MASTERprerequisitesMATRIX!BD119=1,DYNAMICprerequisites!BI$3,IF(MASTERprerequisitesMATRIX!BD119=2,DYNAMICprerequisites!BI$2,IF(MASTERprerequisitesMATRIX!BD119=3,DYNAMICprerequisites!BI$1,"")))</f>
        <v/>
      </c>
      <c r="BJ122" s="219" t="str">
        <f>IF(MASTERprerequisitesMATRIX!BE119=1,DYNAMICprerequisites!BJ$3,IF(MASTERprerequisitesMATRIX!BE119=2,DYNAMICprerequisites!BJ$2,IF(MASTERprerequisitesMATRIX!BE119=3,DYNAMICprerequisites!BJ$1,"")))</f>
        <v/>
      </c>
      <c r="BK122" s="219" t="str">
        <f>IF(MASTERprerequisitesMATRIX!BF119=1,DYNAMICprerequisites!BK$3,IF(MASTERprerequisitesMATRIX!BF119=2,DYNAMICprerequisites!BK$2,IF(MASTERprerequisitesMATRIX!BF119=3,DYNAMICprerequisites!BK$1,"")))</f>
        <v/>
      </c>
      <c r="BL122" s="219" t="str">
        <f>IF(MASTERprerequisitesMATRIX!BG119=1,DYNAMICprerequisites!BL$3,IF(MASTERprerequisitesMATRIX!BG119=2,DYNAMICprerequisites!BL$2,IF(MASTERprerequisitesMATRIX!BG119=3,DYNAMICprerequisites!BL$1,"")))</f>
        <v/>
      </c>
      <c r="BM122" s="219" t="str">
        <f>IF(MASTERprerequisitesMATRIX!BH119=1,DYNAMICprerequisites!BM$3,IF(MASTERprerequisitesMATRIX!BH119=2,DYNAMICprerequisites!BM$2,IF(MASTERprerequisitesMATRIX!BH119=3,DYNAMICprerequisites!BM$1,"")))</f>
        <v/>
      </c>
      <c r="BN122" s="219" t="str">
        <f>IF(MASTERprerequisitesMATRIX!BI119=1,DYNAMICprerequisites!BN$3,IF(MASTERprerequisitesMATRIX!BI119=2,DYNAMICprerequisites!BN$2,IF(MASTERprerequisitesMATRIX!BI119=3,DYNAMICprerequisites!BN$1,"")))</f>
        <v/>
      </c>
      <c r="BO122" s="219" t="str">
        <f>IF(MASTERprerequisitesMATRIX!BJ119=1,DYNAMICprerequisites!BO$3,IF(MASTERprerequisitesMATRIX!BJ119=2,DYNAMICprerequisites!BO$2,IF(MASTERprerequisitesMATRIX!BJ119=3,DYNAMICprerequisites!BO$1,"")))</f>
        <v/>
      </c>
      <c r="BP122" s="219" t="str">
        <f>IF(MASTERprerequisitesMATRIX!BK119=1,DYNAMICprerequisites!BP$3,IF(MASTERprerequisitesMATRIX!BK119=2,DYNAMICprerequisites!BP$2,IF(MASTERprerequisitesMATRIX!BK119=3,DYNAMICprerequisites!BP$1,"")))</f>
        <v/>
      </c>
      <c r="BQ122" s="219" t="str">
        <f>IF(MASTERprerequisitesMATRIX!BL119=1,DYNAMICprerequisites!BQ$3,IF(MASTERprerequisitesMATRIX!BL119=2,DYNAMICprerequisites!BQ$2,IF(MASTERprerequisitesMATRIX!BL119=3,DYNAMICprerequisites!BQ$1,"")))</f>
        <v/>
      </c>
      <c r="BR122" s="219" t="str">
        <f>IF(MASTERprerequisitesMATRIX!BM119=1,DYNAMICprerequisites!BR$3,IF(MASTERprerequisitesMATRIX!BM119=2,DYNAMICprerequisites!BR$2,IF(MASTERprerequisitesMATRIX!BM119=3,DYNAMICprerequisites!BR$1,"")))</f>
        <v/>
      </c>
      <c r="BS122" s="219" t="str">
        <f>IF(MASTERprerequisitesMATRIX!BN119=1,DYNAMICprerequisites!BS$3,IF(MASTERprerequisitesMATRIX!BN119=2,DYNAMICprerequisites!BS$2,IF(MASTERprerequisitesMATRIX!BN119=3,DYNAMICprerequisites!BS$1,"")))</f>
        <v/>
      </c>
      <c r="BT122" s="219" t="str">
        <f>IF(MASTERprerequisitesMATRIX!BO119=1,DYNAMICprerequisites!BT$3,IF(MASTERprerequisitesMATRIX!BO119=2,DYNAMICprerequisites!BT$2,IF(MASTERprerequisitesMATRIX!BO119=3,DYNAMICprerequisites!BT$1,"")))</f>
        <v/>
      </c>
      <c r="BU122" s="219" t="str">
        <f>IF(MASTERprerequisitesMATRIX!BP119=1,DYNAMICprerequisites!BU$3,IF(MASTERprerequisitesMATRIX!BP119=2,DYNAMICprerequisites!BU$2,IF(MASTERprerequisitesMATRIX!BP119=3,DYNAMICprerequisites!BU$1,"")))</f>
        <v/>
      </c>
      <c r="BV122" s="219" t="str">
        <f>IF(MASTERprerequisitesMATRIX!BQ119=1,DYNAMICprerequisites!BV$3,IF(MASTERprerequisitesMATRIX!BQ119=2,DYNAMICprerequisites!BV$2,IF(MASTERprerequisitesMATRIX!BQ119=3,DYNAMICprerequisites!BV$1,"")))</f>
        <v/>
      </c>
      <c r="BW122" s="219" t="str">
        <f>IF(MASTERprerequisitesMATRIX!BR119=1,DYNAMICprerequisites!BW$3,IF(MASTERprerequisitesMATRIX!BR119=2,DYNAMICprerequisites!BW$2,IF(MASTERprerequisitesMATRIX!BR119=3,DYNAMICprerequisites!BW$1,"")))</f>
        <v/>
      </c>
      <c r="BX122" s="219" t="str">
        <f>IF(MASTERprerequisitesMATRIX!BS119=1,DYNAMICprerequisites!BX$3,IF(MASTERprerequisitesMATRIX!BS119=2,DYNAMICprerequisites!BX$2,IF(MASTERprerequisitesMATRIX!BS119=3,DYNAMICprerequisites!BX$1,"")))</f>
        <v/>
      </c>
      <c r="BY122" s="219" t="str">
        <f>IF(MASTERprerequisitesMATRIX!BT119=1,DYNAMICprerequisites!BY$3,IF(MASTERprerequisitesMATRIX!BT119=2,DYNAMICprerequisites!BY$2,IF(MASTERprerequisitesMATRIX!BT119=3,DYNAMICprerequisites!BY$1,"")))</f>
        <v/>
      </c>
      <c r="BZ122" s="219" t="str">
        <f>IF(MASTERprerequisitesMATRIX!BU119=1,DYNAMICprerequisites!BZ$3,IF(MASTERprerequisitesMATRIX!BU119=2,DYNAMICprerequisites!BZ$2,IF(MASTERprerequisitesMATRIX!BU119=3,DYNAMICprerequisites!BZ$1,"")))</f>
        <v/>
      </c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  <c r="EM122" s="219"/>
      <c r="EN122" s="219"/>
      <c r="EO122" s="219"/>
      <c r="EP122" s="219"/>
      <c r="EQ122" s="219"/>
      <c r="ER122" s="219"/>
      <c r="ES122" s="219"/>
      <c r="ET122" s="219"/>
      <c r="EU122" s="219"/>
      <c r="EV122" s="219"/>
      <c r="EW122" s="219"/>
      <c r="EX122" s="219"/>
      <c r="EY122" s="219"/>
      <c r="EZ122" s="219"/>
      <c r="FA122" s="219"/>
      <c r="FB122" s="219"/>
      <c r="FC122" s="219"/>
      <c r="FD122" s="219"/>
      <c r="FE122" s="219"/>
      <c r="FF122" s="219"/>
      <c r="FG122" s="219"/>
      <c r="FH122" s="219"/>
      <c r="FI122" s="219"/>
      <c r="FJ122" s="219"/>
      <c r="FK122" s="219"/>
      <c r="FL122" s="219"/>
      <c r="FM122" s="219"/>
      <c r="FN122" s="219"/>
      <c r="FO122" s="219"/>
      <c r="FP122" s="219"/>
      <c r="FQ122" s="219"/>
      <c r="FR122" s="219"/>
      <c r="FS122" s="219"/>
      <c r="FT122" s="219"/>
      <c r="FU122" s="219"/>
      <c r="FV122" s="219"/>
      <c r="FW122" s="219"/>
      <c r="FX122" s="219"/>
      <c r="FY122" s="219"/>
      <c r="FZ122" s="219"/>
      <c r="GA122" s="219"/>
      <c r="GB122" s="219"/>
      <c r="GC122" s="219"/>
      <c r="GD122" s="219"/>
      <c r="GE122" s="219"/>
      <c r="GF122" s="219"/>
      <c r="GG122" s="219"/>
      <c r="GH122" s="219"/>
      <c r="GI122" s="219"/>
      <c r="GJ122" s="219"/>
      <c r="GK122" s="219"/>
      <c r="GL122" s="219"/>
      <c r="GM122" s="219"/>
      <c r="GN122" s="219"/>
      <c r="GO122" s="219"/>
      <c r="GP122" s="219"/>
      <c r="GQ122" s="219"/>
      <c r="GR122" s="219"/>
      <c r="GS122" s="219"/>
      <c r="GT122" s="219"/>
      <c r="GU122" s="219"/>
      <c r="GV122" s="219"/>
      <c r="GW122" s="219"/>
      <c r="GX122" s="219"/>
      <c r="GY122" s="219"/>
      <c r="GZ122" s="219"/>
      <c r="HA122" s="219"/>
      <c r="HB122" s="219"/>
      <c r="HC122" s="219"/>
      <c r="HD122" s="219"/>
      <c r="HE122" s="219"/>
      <c r="HF122" s="219"/>
      <c r="HG122" s="219"/>
      <c r="HH122" s="219"/>
      <c r="HI122" s="219"/>
      <c r="HJ122" s="219"/>
      <c r="HK122" s="219"/>
      <c r="HL122" s="219"/>
      <c r="HM122" s="219"/>
      <c r="HN122" s="219"/>
      <c r="HO122" s="219"/>
      <c r="HP122" s="219"/>
      <c r="HQ122" s="219"/>
      <c r="HR122" s="219"/>
      <c r="HS122" s="219"/>
      <c r="HT122" s="219"/>
      <c r="HU122" s="219"/>
      <c r="HV122" s="219"/>
      <c r="HW122" s="219"/>
      <c r="HX122" s="219"/>
      <c r="HY122" s="219"/>
      <c r="HZ122" s="219"/>
      <c r="IA122" s="219"/>
      <c r="IB122" s="219"/>
      <c r="IC122" s="219"/>
      <c r="ID122" s="219"/>
      <c r="IE122" s="219"/>
      <c r="IF122" s="219"/>
      <c r="IG122" s="219"/>
      <c r="IH122" s="219"/>
      <c r="II122" s="219"/>
      <c r="IJ122" s="219"/>
      <c r="IK122" s="219"/>
      <c r="IL122" s="219"/>
      <c r="IM122" s="219"/>
      <c r="IN122" s="219"/>
      <c r="IO122" s="219"/>
      <c r="IP122" s="219"/>
      <c r="IQ122" s="219"/>
      <c r="IR122" s="219"/>
      <c r="IS122" s="219"/>
      <c r="IT122" s="219"/>
      <c r="IU122" s="219"/>
      <c r="IV122" s="219"/>
      <c r="IW122" s="219"/>
      <c r="IX122" s="219"/>
      <c r="IY122" s="219"/>
      <c r="IZ122" s="219"/>
      <c r="JA122" s="219"/>
      <c r="JB122" s="219"/>
      <c r="JC122" s="219"/>
      <c r="JD122" s="219"/>
      <c r="JE122" s="219"/>
      <c r="JF122" s="219"/>
      <c r="JG122" s="219"/>
      <c r="JH122" s="219"/>
      <c r="JI122" s="219"/>
      <c r="JJ122" s="219"/>
      <c r="JK122" s="219"/>
      <c r="JL122" s="219"/>
      <c r="JM122" s="219"/>
      <c r="JN122" s="219"/>
      <c r="JO122" s="219"/>
      <c r="JP122" s="219"/>
      <c r="JQ122" s="219"/>
      <c r="JR122" s="219"/>
      <c r="JS122" s="219"/>
      <c r="JT122" s="219"/>
      <c r="JU122" s="219"/>
      <c r="JV122" s="219"/>
      <c r="JW122" s="219"/>
      <c r="JX122" s="219"/>
      <c r="JY122" s="219"/>
      <c r="JZ122" s="219"/>
      <c r="KA122" s="219"/>
      <c r="KB122" s="219"/>
      <c r="KC122" s="219"/>
      <c r="KD122" s="219"/>
      <c r="KE122" s="219"/>
      <c r="KF122" s="219"/>
      <c r="KG122" s="219"/>
      <c r="KH122" s="219"/>
      <c r="KI122" s="219"/>
      <c r="KJ122" s="219"/>
      <c r="KK122" s="219"/>
      <c r="KL122" s="219"/>
      <c r="KM122" s="219"/>
      <c r="KN122" s="219"/>
      <c r="KO122" s="219"/>
      <c r="KP122" s="219"/>
      <c r="KQ122" s="219"/>
      <c r="KR122" s="219"/>
      <c r="KS122" s="219"/>
      <c r="KT122" s="219"/>
      <c r="KU122" s="219"/>
      <c r="KV122" s="219"/>
      <c r="KW122" s="219"/>
      <c r="KX122" s="219"/>
      <c r="KY122" s="219"/>
      <c r="KZ122" s="219"/>
      <c r="LA122" s="219"/>
      <c r="LB122" s="219"/>
      <c r="LC122" s="219"/>
      <c r="LD122" s="219"/>
      <c r="LE122" s="219"/>
    </row>
    <row r="123" spans="1:317" x14ac:dyDescent="0.25">
      <c r="A123" s="214" t="str">
        <f t="shared" si="13"/>
        <v>SPA 306</v>
      </c>
      <c r="B123" s="214" t="str">
        <f t="shared" si="14"/>
        <v>FA</v>
      </c>
      <c r="C123" s="214" t="str">
        <f t="shared" si="15"/>
        <v>Business Spanish</v>
      </c>
      <c r="D123" s="214" t="str">
        <f t="shared" si="16"/>
        <v>SPA 204</v>
      </c>
      <c r="E123" s="214" t="str">
        <f t="shared" ca="1" si="17"/>
        <v>SPA 204</v>
      </c>
      <c r="F123" s="211" t="str">
        <f>MASTERprerequisitesMATRIX!A120</f>
        <v>SPA 306</v>
      </c>
      <c r="G123" s="211" t="str">
        <f>MASTERprerequisitesMATRIX!B120</f>
        <v>FA</v>
      </c>
      <c r="H123" s="211" t="str">
        <f>MASTERprerequisitesMATRIX!C120</f>
        <v>Business Spanish</v>
      </c>
      <c r="I123" s="211" t="str">
        <f>MASTERprerequisitesMATRIX!D120</f>
        <v>SPA 204</v>
      </c>
      <c r="J123" s="218" t="str">
        <f>IF(MASTERprerequisitesMATRIX!E120=1,DYNAMICprerequisites!J$3,IF(MASTERprerequisitesMATRIX!E120=2,DYNAMICprerequisites!J$2,IF(MASTERprerequisitesMATRIX!E120=3,DYNAMICprerequisites!J$1,"")))</f>
        <v/>
      </c>
      <c r="K123" s="219" t="str">
        <f>IF(MASTERprerequisitesMATRIX!F120=1,DYNAMICprerequisites!K$3,IF(MASTERprerequisitesMATRIX!F120=2,DYNAMICprerequisites!K$2,IF(MASTERprerequisitesMATRIX!F120=3,DYNAMICprerequisites!K$1,"")))</f>
        <v/>
      </c>
      <c r="L123" s="219" t="str">
        <f>IF(MASTERprerequisitesMATRIX!G120=1,DYNAMICprerequisites!L$3,IF(MASTERprerequisitesMATRIX!G120=2,DYNAMICprerequisites!L$2,IF(MASTERprerequisitesMATRIX!G120=3,DYNAMICprerequisites!L$1,"")))</f>
        <v/>
      </c>
      <c r="M123" s="219" t="str">
        <f>IF(MASTERprerequisitesMATRIX!H120=1,DYNAMICprerequisites!M$3,IF(MASTERprerequisitesMATRIX!H120=2,DYNAMICprerequisites!M$2,IF(MASTERprerequisitesMATRIX!H120=3,DYNAMICprerequisites!M$1,"")))</f>
        <v/>
      </c>
      <c r="N123" s="219" t="str">
        <f>IF(MASTERprerequisitesMATRIX!I120=1,DYNAMICprerequisites!N$3,IF(MASTERprerequisitesMATRIX!I120=2,DYNAMICprerequisites!N$2,IF(MASTERprerequisitesMATRIX!I120=3,DYNAMICprerequisites!N$1,"")))</f>
        <v/>
      </c>
      <c r="O123" s="219" t="str">
        <f>IF(MASTERprerequisitesMATRIX!J120=1,DYNAMICprerequisites!O$3,IF(MASTERprerequisitesMATRIX!J120=2,DYNAMICprerequisites!O$2,IF(MASTERprerequisitesMATRIX!J120=3,DYNAMICprerequisites!O$1,"")))</f>
        <v/>
      </c>
      <c r="P123" s="219" t="str">
        <f>IF(MASTERprerequisitesMATRIX!K120=1,DYNAMICprerequisites!P$3,IF(MASTERprerequisitesMATRIX!K120=2,DYNAMICprerequisites!P$2,IF(MASTERprerequisitesMATRIX!K120=3,DYNAMICprerequisites!P$1,"")))</f>
        <v/>
      </c>
      <c r="Q123" s="219" t="str">
        <f>IF(MASTERprerequisitesMATRIX!L120=1,DYNAMICprerequisites!Q$3,IF(MASTERprerequisitesMATRIX!L120=2,DYNAMICprerequisites!Q$2,IF(MASTERprerequisitesMATRIX!L120=3,DYNAMICprerequisites!Q$1,"")))</f>
        <v/>
      </c>
      <c r="R123" s="219" t="str">
        <f>IF(MASTERprerequisitesMATRIX!M120=1,DYNAMICprerequisites!R$3,IF(MASTERprerequisitesMATRIX!M120=2,DYNAMICprerequisites!R$2,IF(MASTERprerequisitesMATRIX!M120=3,DYNAMICprerequisites!R$1,"")))</f>
        <v/>
      </c>
      <c r="S123" s="219" t="str">
        <f>IF(MASTERprerequisitesMATRIX!N120=1,DYNAMICprerequisites!S$3,IF(MASTERprerequisitesMATRIX!N120=2,DYNAMICprerequisites!S$2,IF(MASTERprerequisitesMATRIX!N120=3,DYNAMICprerequisites!S$1,"")))</f>
        <v/>
      </c>
      <c r="T123" s="219" t="str">
        <f>IF(MASTERprerequisitesMATRIX!O120=1,DYNAMICprerequisites!T$3,IF(MASTERprerequisitesMATRIX!O120=2,DYNAMICprerequisites!T$2,IF(MASTERprerequisitesMATRIX!O120=3,DYNAMICprerequisites!T$1,"")))</f>
        <v/>
      </c>
      <c r="U123" s="219" t="str">
        <f>IF(MASTERprerequisitesMATRIX!P120=1,DYNAMICprerequisites!U$3,IF(MASTERprerequisitesMATRIX!P120=2,DYNAMICprerequisites!U$2,IF(MASTERprerequisitesMATRIX!P120=3,DYNAMICprerequisites!U$1,"")))</f>
        <v/>
      </c>
      <c r="V123" s="219" t="str">
        <f>IF(MASTERprerequisitesMATRIX!Q120=1,DYNAMICprerequisites!V$3,IF(MASTERprerequisitesMATRIX!Q120=2,DYNAMICprerequisites!V$2,IF(MASTERprerequisitesMATRIX!Q120=3,DYNAMICprerequisites!V$1,"")))</f>
        <v/>
      </c>
      <c r="W123" s="219" t="str">
        <f>IF(MASTERprerequisitesMATRIX!R120=1,DYNAMICprerequisites!W$3,IF(MASTERprerequisitesMATRIX!R120=2,DYNAMICprerequisites!W$2,IF(MASTERprerequisitesMATRIX!R120=3,DYNAMICprerequisites!W$1,"")))</f>
        <v/>
      </c>
      <c r="X123" s="219" t="str">
        <f>IF(MASTERprerequisitesMATRIX!S120=1,DYNAMICprerequisites!X$3,IF(MASTERprerequisitesMATRIX!S120=2,DYNAMICprerequisites!X$2,IF(MASTERprerequisitesMATRIX!S120=3,DYNAMICprerequisites!X$1,"")))</f>
        <v/>
      </c>
      <c r="Y123" s="219" t="str">
        <f>IF(MASTERprerequisitesMATRIX!T120=1,DYNAMICprerequisites!Y$3,IF(MASTERprerequisitesMATRIX!T120=2,DYNAMICprerequisites!Y$2,IF(MASTERprerequisitesMATRIX!T120=3,DYNAMICprerequisites!Y$1,"")))</f>
        <v/>
      </c>
      <c r="Z123" s="219" t="str">
        <f>IF(MASTERprerequisitesMATRIX!U120=1,DYNAMICprerequisites!Z$3,IF(MASTERprerequisitesMATRIX!U120=2,DYNAMICprerequisites!Z$2,IF(MASTERprerequisitesMATRIX!U120=3,DYNAMICprerequisites!Z$1,"")))</f>
        <v/>
      </c>
      <c r="AA123" s="219" t="str">
        <f>IF(MASTERprerequisitesMATRIX!V120=1,DYNAMICprerequisites!AA$3,IF(MASTERprerequisitesMATRIX!V120=2,DYNAMICprerequisites!AA$2,IF(MASTERprerequisitesMATRIX!V120=3,DYNAMICprerequisites!AA$1,"")))</f>
        <v/>
      </c>
      <c r="AB123" s="219" t="str">
        <f>IF(MASTERprerequisitesMATRIX!W120=1,DYNAMICprerequisites!AB$3,IF(MASTERprerequisitesMATRIX!W120=2,DYNAMICprerequisites!AB$2,IF(MASTERprerequisitesMATRIX!W120=3,DYNAMICprerequisites!AB$1,"")))</f>
        <v/>
      </c>
      <c r="AC123" s="219" t="str">
        <f>IF(MASTERprerequisitesMATRIX!X120=1,DYNAMICprerequisites!AC$3,IF(MASTERprerequisitesMATRIX!X120=2,DYNAMICprerequisites!AC$2,IF(MASTERprerequisitesMATRIX!X120=3,DYNAMICprerequisites!AC$1,"")))</f>
        <v/>
      </c>
      <c r="AD123" s="219" t="str">
        <f>IF(MASTERprerequisitesMATRIX!Y120=1,DYNAMICprerequisites!AD$3,IF(MASTERprerequisitesMATRIX!Y120=2,DYNAMICprerequisites!AD$2,IF(MASTERprerequisitesMATRIX!Y120=3,DYNAMICprerequisites!AD$1,"")))</f>
        <v/>
      </c>
      <c r="AE123" s="219" t="str">
        <f>IF(MASTERprerequisitesMATRIX!Z120=1,DYNAMICprerequisites!AE$3,IF(MASTERprerequisitesMATRIX!Z120=2,DYNAMICprerequisites!AE$2,IF(MASTERprerequisitesMATRIX!Z120=3,DYNAMICprerequisites!AE$1,"")))</f>
        <v/>
      </c>
      <c r="AF123" s="219" t="str">
        <f>IF(MASTERprerequisitesMATRIX!AA120=1,DYNAMICprerequisites!AF$3,IF(MASTERprerequisitesMATRIX!AA120=2,DYNAMICprerequisites!AF$2,IF(MASTERprerequisitesMATRIX!AA120=3,DYNAMICprerequisites!AF$1,"")))</f>
        <v/>
      </c>
      <c r="AG123" s="219" t="str">
        <f>IF(MASTERprerequisitesMATRIX!AB120=1,DYNAMICprerequisites!AG$3,IF(MASTERprerequisitesMATRIX!AB120=2,DYNAMICprerequisites!AG$2,IF(MASTERprerequisitesMATRIX!AB120=3,DYNAMICprerequisites!AG$1,"")))</f>
        <v/>
      </c>
      <c r="AH123" s="219" t="str">
        <f>IF(MASTERprerequisitesMATRIX!AC120=1,DYNAMICprerequisites!AH$3,IF(MASTERprerequisitesMATRIX!AC120=2,DYNAMICprerequisites!AH$2,IF(MASTERprerequisitesMATRIX!AC120=3,DYNAMICprerequisites!AH$1,"")))</f>
        <v/>
      </c>
      <c r="AI123" s="219" t="str">
        <f>IF(MASTERprerequisitesMATRIX!AD120=1,DYNAMICprerequisites!AI$3,IF(MASTERprerequisitesMATRIX!AD120=2,DYNAMICprerequisites!AI$2,IF(MASTERprerequisitesMATRIX!AD120=3,DYNAMICprerequisites!AI$1,"")))</f>
        <v/>
      </c>
      <c r="AJ123" s="219" t="str">
        <f>IF(MASTERprerequisitesMATRIX!AE120=1,DYNAMICprerequisites!AJ$3,IF(MASTERprerequisitesMATRIX!AE120=2,DYNAMICprerequisites!AJ$2,IF(MASTERprerequisitesMATRIX!AE120=3,DYNAMICprerequisites!AJ$1,"")))</f>
        <v/>
      </c>
      <c r="AK123" s="219" t="str">
        <f>IF(MASTERprerequisitesMATRIX!AF120=1,DYNAMICprerequisites!AK$3,IF(MASTERprerequisitesMATRIX!AF120=2,DYNAMICprerequisites!AK$2,IF(MASTERprerequisitesMATRIX!AF120=3,DYNAMICprerequisites!AK$1,"")))</f>
        <v/>
      </c>
      <c r="AL123" s="219" t="str">
        <f>IF(MASTERprerequisitesMATRIX!AG120=1,DYNAMICprerequisites!AL$3,IF(MASTERprerequisitesMATRIX!AG120=2,DYNAMICprerequisites!AL$2,IF(MASTERprerequisitesMATRIX!AG120=3,DYNAMICprerequisites!AL$1,"")))</f>
        <v/>
      </c>
      <c r="AM123" s="219" t="str">
        <f>IF(MASTERprerequisitesMATRIX!AH120=1,DYNAMICprerequisites!AM$3,IF(MASTERprerequisitesMATRIX!AH120=2,DYNAMICprerequisites!AM$2,IF(MASTERprerequisitesMATRIX!AH120=3,DYNAMICprerequisites!AM$1,"")))</f>
        <v/>
      </c>
      <c r="AN123" s="219" t="str">
        <f>IF(MASTERprerequisitesMATRIX!AI120=1,DYNAMICprerequisites!AN$3,IF(MASTERprerequisitesMATRIX!AI120=2,DYNAMICprerequisites!AN$2,IF(MASTERprerequisitesMATRIX!AI120=3,DYNAMICprerequisites!AN$1,"")))</f>
        <v/>
      </c>
      <c r="AO123" s="219" t="str">
        <f>IF(MASTERprerequisitesMATRIX!AJ120=1,DYNAMICprerequisites!AO$3,IF(MASTERprerequisitesMATRIX!AJ120=2,DYNAMICprerequisites!AO$2,IF(MASTERprerequisitesMATRIX!AJ120=3,DYNAMICprerequisites!AO$1,"")))</f>
        <v/>
      </c>
      <c r="AP123" s="219" t="str">
        <f>IF(MASTERprerequisitesMATRIX!AK120=1,DYNAMICprerequisites!AP$3,IF(MASTERprerequisitesMATRIX!AK120=2,DYNAMICprerequisites!AP$2,IF(MASTERprerequisitesMATRIX!AK120=3,DYNAMICprerequisites!AP$1,"")))</f>
        <v/>
      </c>
      <c r="AQ123" s="219" t="str">
        <f>IF(MASTERprerequisitesMATRIX!AL120=1,DYNAMICprerequisites!AQ$3,IF(MASTERprerequisitesMATRIX!AL120=2,DYNAMICprerequisites!AQ$2,IF(MASTERprerequisitesMATRIX!AL120=3,DYNAMICprerequisites!AQ$1,"")))</f>
        <v/>
      </c>
      <c r="AR123" s="219" t="str">
        <f>IF(MASTERprerequisitesMATRIX!AM120=1,DYNAMICprerequisites!AR$3,IF(MASTERprerequisitesMATRIX!AM120=2,DYNAMICprerequisites!AR$2,IF(MASTERprerequisitesMATRIX!AM120=3,DYNAMICprerequisites!AR$1,"")))</f>
        <v/>
      </c>
      <c r="AS123" s="219" t="str">
        <f>IF(MASTERprerequisitesMATRIX!AN120=1,DYNAMICprerequisites!AS$3,IF(MASTERprerequisitesMATRIX!AN120=2,DYNAMICprerequisites!AS$2,IF(MASTERprerequisitesMATRIX!AN120=3,DYNAMICprerequisites!AS$1,"")))</f>
        <v/>
      </c>
      <c r="AT123" s="219" t="str">
        <f>IF(MASTERprerequisitesMATRIX!AO120=1,DYNAMICprerequisites!AT$3,IF(MASTERprerequisitesMATRIX!AO120=2,DYNAMICprerequisites!AT$2,IF(MASTERprerequisitesMATRIX!AO120=3,DYNAMICprerequisites!AT$1,"")))</f>
        <v/>
      </c>
      <c r="AU123" s="218" t="str">
        <f ca="1">IF(MASTERprerequisitesMATRIX!AP120=1,DYNAMICprerequisites!AU$3,IF(MASTERprerequisitesMATRIX!AP120=2,DYNAMICprerequisites!AU$2,IF(MASTERprerequisitesMATRIX!AP120=3,DYNAMICprerequisites!AU$1,"")))</f>
        <v xml:space="preserve"> SPA 204 </v>
      </c>
      <c r="AV123" s="219" t="str">
        <f>IF(MASTERprerequisitesMATRIX!AQ120=1,DYNAMICprerequisites!AV$3,IF(MASTERprerequisitesMATRIX!AQ120=2,DYNAMICprerequisites!AV$2,IF(MASTERprerequisitesMATRIX!AQ120=3,DYNAMICprerequisites!AV$1,"")))</f>
        <v/>
      </c>
      <c r="AW123" s="219" t="str">
        <f>IF(MASTERprerequisitesMATRIX!AR120=1,DYNAMICprerequisites!AW$3,IF(MASTERprerequisitesMATRIX!AR120=2,DYNAMICprerequisites!AW$2,IF(MASTERprerequisitesMATRIX!AR120=3,DYNAMICprerequisites!AW$1,"")))</f>
        <v/>
      </c>
      <c r="AX123" s="219" t="str">
        <f>IF(MASTERprerequisitesMATRIX!AS120=1,DYNAMICprerequisites!AX$3,IF(MASTERprerequisitesMATRIX!AS120=2,DYNAMICprerequisites!AX$2,IF(MASTERprerequisitesMATRIX!AS120=3,DYNAMICprerequisites!AX$1,"")))</f>
        <v/>
      </c>
      <c r="AY123" s="219" t="str">
        <f>IF(MASTERprerequisitesMATRIX!AT120=1,DYNAMICprerequisites!AY$3,IF(MASTERprerequisitesMATRIX!AT120=2,DYNAMICprerequisites!AY$2,IF(MASTERprerequisitesMATRIX!AT120=3,DYNAMICprerequisites!AY$1,"")))</f>
        <v/>
      </c>
      <c r="AZ123" s="218" t="str">
        <f>IF(MASTERprerequisitesMATRIX!AU120=1,DYNAMICprerequisites!AZ$3,IF(MASTERprerequisitesMATRIX!AU120=2,DYNAMICprerequisites!AZ$2,IF(MASTERprerequisitesMATRIX!AU120=3,DYNAMICprerequisites!AZ$1,"")))</f>
        <v/>
      </c>
      <c r="BA123" s="218" t="str">
        <f>IF(MASTERprerequisitesMATRIX!AV120=1,DYNAMICprerequisites!BA$3,IF(MASTERprerequisitesMATRIX!AV120=2,DYNAMICprerequisites!BA$2,IF(MASTERprerequisitesMATRIX!AV120=3,DYNAMICprerequisites!BA$1,"")))</f>
        <v/>
      </c>
      <c r="BB123" s="219" t="str">
        <f>IF(MASTERprerequisitesMATRIX!AW120=1,DYNAMICprerequisites!BB$3,IF(MASTERprerequisitesMATRIX!AW120=2,DYNAMICprerequisites!BB$2,IF(MASTERprerequisitesMATRIX!AW120=3,DYNAMICprerequisites!BB$1,"")))</f>
        <v/>
      </c>
      <c r="BC123" s="219" t="str">
        <f>IF(MASTERprerequisitesMATRIX!AX120=1,DYNAMICprerequisites!BC$3,IF(MASTERprerequisitesMATRIX!AX120=2,DYNAMICprerequisites!BC$2,IF(MASTERprerequisitesMATRIX!AX120=3,DYNAMICprerequisites!BC$1,"")))</f>
        <v/>
      </c>
      <c r="BD123" s="219" t="str">
        <f>IF(MASTERprerequisitesMATRIX!AY120=1,DYNAMICprerequisites!BD$3,IF(MASTERprerequisitesMATRIX!AY120=2,DYNAMICprerequisites!BD$2,IF(MASTERprerequisitesMATRIX!AY120=3,DYNAMICprerequisites!BD$1,"")))</f>
        <v/>
      </c>
      <c r="BE123" s="219" t="str">
        <f>IF(MASTERprerequisitesMATRIX!AZ120=1,DYNAMICprerequisites!BE$3,IF(MASTERprerequisitesMATRIX!AZ120=2,DYNAMICprerequisites!BE$2,IF(MASTERprerequisitesMATRIX!AZ120=3,DYNAMICprerequisites!BE$1,"")))</f>
        <v/>
      </c>
      <c r="BF123" s="219" t="str">
        <f>IF(MASTERprerequisitesMATRIX!BA120=1,DYNAMICprerequisites!BF$3,IF(MASTERprerequisitesMATRIX!BA120=2,DYNAMICprerequisites!BF$2,IF(MASTERprerequisitesMATRIX!BA120=3,DYNAMICprerequisites!BF$1,"")))</f>
        <v/>
      </c>
      <c r="BG123" s="219" t="str">
        <f>IF(MASTERprerequisitesMATRIX!BB120=1,DYNAMICprerequisites!BG$3,IF(MASTERprerequisitesMATRIX!BB120=2,DYNAMICprerequisites!BG$2,IF(MASTERprerequisitesMATRIX!BB120=3,DYNAMICprerequisites!BG$1,"")))</f>
        <v/>
      </c>
      <c r="BH123" s="219" t="str">
        <f>IF(MASTERprerequisitesMATRIX!BC120=1,DYNAMICprerequisites!BH$3,IF(MASTERprerequisitesMATRIX!BC120=2,DYNAMICprerequisites!BH$2,IF(MASTERprerequisitesMATRIX!BC120=3,DYNAMICprerequisites!BH$1,"")))</f>
        <v/>
      </c>
      <c r="BI123" s="219" t="str">
        <f>IF(MASTERprerequisitesMATRIX!BD120=1,DYNAMICprerequisites!BI$3,IF(MASTERprerequisitesMATRIX!BD120=2,DYNAMICprerequisites!BI$2,IF(MASTERprerequisitesMATRIX!BD120=3,DYNAMICprerequisites!BI$1,"")))</f>
        <v/>
      </c>
      <c r="BJ123" s="219" t="str">
        <f>IF(MASTERprerequisitesMATRIX!BE120=1,DYNAMICprerequisites!BJ$3,IF(MASTERprerequisitesMATRIX!BE120=2,DYNAMICprerequisites!BJ$2,IF(MASTERprerequisitesMATRIX!BE120=3,DYNAMICprerequisites!BJ$1,"")))</f>
        <v/>
      </c>
      <c r="BK123" s="219" t="str">
        <f>IF(MASTERprerequisitesMATRIX!BF120=1,DYNAMICprerequisites!BK$3,IF(MASTERprerequisitesMATRIX!BF120=2,DYNAMICprerequisites!BK$2,IF(MASTERprerequisitesMATRIX!BF120=3,DYNAMICprerequisites!BK$1,"")))</f>
        <v/>
      </c>
      <c r="BL123" s="219" t="str">
        <f>IF(MASTERprerequisitesMATRIX!BG120=1,DYNAMICprerequisites!BL$3,IF(MASTERprerequisitesMATRIX!BG120=2,DYNAMICprerequisites!BL$2,IF(MASTERprerequisitesMATRIX!BG120=3,DYNAMICprerequisites!BL$1,"")))</f>
        <v/>
      </c>
      <c r="BM123" s="219" t="str">
        <f>IF(MASTERprerequisitesMATRIX!BH120=1,DYNAMICprerequisites!BM$3,IF(MASTERprerequisitesMATRIX!BH120=2,DYNAMICprerequisites!BM$2,IF(MASTERprerequisitesMATRIX!BH120=3,DYNAMICprerequisites!BM$1,"")))</f>
        <v/>
      </c>
      <c r="BN123" s="219" t="str">
        <f>IF(MASTERprerequisitesMATRIX!BI120=1,DYNAMICprerequisites!BN$3,IF(MASTERprerequisitesMATRIX!BI120=2,DYNAMICprerequisites!BN$2,IF(MASTERprerequisitesMATRIX!BI120=3,DYNAMICprerequisites!BN$1,"")))</f>
        <v/>
      </c>
      <c r="BO123" s="219" t="str">
        <f>IF(MASTERprerequisitesMATRIX!BJ120=1,DYNAMICprerequisites!BO$3,IF(MASTERprerequisitesMATRIX!BJ120=2,DYNAMICprerequisites!BO$2,IF(MASTERprerequisitesMATRIX!BJ120=3,DYNAMICprerequisites!BO$1,"")))</f>
        <v/>
      </c>
      <c r="BP123" s="219" t="str">
        <f>IF(MASTERprerequisitesMATRIX!BK120=1,DYNAMICprerequisites!BP$3,IF(MASTERprerequisitesMATRIX!BK120=2,DYNAMICprerequisites!BP$2,IF(MASTERprerequisitesMATRIX!BK120=3,DYNAMICprerequisites!BP$1,"")))</f>
        <v/>
      </c>
      <c r="BQ123" s="219" t="str">
        <f>IF(MASTERprerequisitesMATRIX!BL120=1,DYNAMICprerequisites!BQ$3,IF(MASTERprerequisitesMATRIX!BL120=2,DYNAMICprerequisites!BQ$2,IF(MASTERprerequisitesMATRIX!BL120=3,DYNAMICprerequisites!BQ$1,"")))</f>
        <v/>
      </c>
      <c r="BR123" s="219" t="str">
        <f>IF(MASTERprerequisitesMATRIX!BM120=1,DYNAMICprerequisites!BR$3,IF(MASTERprerequisitesMATRIX!BM120=2,DYNAMICprerequisites!BR$2,IF(MASTERprerequisitesMATRIX!BM120=3,DYNAMICprerequisites!BR$1,"")))</f>
        <v/>
      </c>
      <c r="BS123" s="219" t="str">
        <f>IF(MASTERprerequisitesMATRIX!BN120=1,DYNAMICprerequisites!BS$3,IF(MASTERprerequisitesMATRIX!BN120=2,DYNAMICprerequisites!BS$2,IF(MASTERprerequisitesMATRIX!BN120=3,DYNAMICprerequisites!BS$1,"")))</f>
        <v/>
      </c>
      <c r="BT123" s="219" t="str">
        <f>IF(MASTERprerequisitesMATRIX!BO120=1,DYNAMICprerequisites!BT$3,IF(MASTERprerequisitesMATRIX!BO120=2,DYNAMICprerequisites!BT$2,IF(MASTERprerequisitesMATRIX!BO120=3,DYNAMICprerequisites!BT$1,"")))</f>
        <v/>
      </c>
      <c r="BU123" s="219" t="str">
        <f>IF(MASTERprerequisitesMATRIX!BP120=1,DYNAMICprerequisites!BU$3,IF(MASTERprerequisitesMATRIX!BP120=2,DYNAMICprerequisites!BU$2,IF(MASTERprerequisitesMATRIX!BP120=3,DYNAMICprerequisites!BU$1,"")))</f>
        <v/>
      </c>
      <c r="BV123" s="219" t="str">
        <f>IF(MASTERprerequisitesMATRIX!BQ120=1,DYNAMICprerequisites!BV$3,IF(MASTERprerequisitesMATRIX!BQ120=2,DYNAMICprerequisites!BV$2,IF(MASTERprerequisitesMATRIX!BQ120=3,DYNAMICprerequisites!BV$1,"")))</f>
        <v/>
      </c>
      <c r="BW123" s="219" t="str">
        <f>IF(MASTERprerequisitesMATRIX!BR120=1,DYNAMICprerequisites!BW$3,IF(MASTERprerequisitesMATRIX!BR120=2,DYNAMICprerequisites!BW$2,IF(MASTERprerequisitesMATRIX!BR120=3,DYNAMICprerequisites!BW$1,"")))</f>
        <v/>
      </c>
      <c r="BX123" s="219" t="str">
        <f>IF(MASTERprerequisitesMATRIX!BS120=1,DYNAMICprerequisites!BX$3,IF(MASTERprerequisitesMATRIX!BS120=2,DYNAMICprerequisites!BX$2,IF(MASTERprerequisitesMATRIX!BS120=3,DYNAMICprerequisites!BX$1,"")))</f>
        <v/>
      </c>
      <c r="BY123" s="219" t="str">
        <f>IF(MASTERprerequisitesMATRIX!BT120=1,DYNAMICprerequisites!BY$3,IF(MASTERprerequisitesMATRIX!BT120=2,DYNAMICprerequisites!BY$2,IF(MASTERprerequisitesMATRIX!BT120=3,DYNAMICprerequisites!BY$1,"")))</f>
        <v/>
      </c>
      <c r="BZ123" s="219" t="str">
        <f>IF(MASTERprerequisitesMATRIX!BU120=1,DYNAMICprerequisites!BZ$3,IF(MASTERprerequisitesMATRIX!BU120=2,DYNAMICprerequisites!BZ$2,IF(MASTERprerequisitesMATRIX!BU120=3,DYNAMICprerequisites!BZ$1,"")))</f>
        <v/>
      </c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  <c r="EM123" s="219"/>
      <c r="EN123" s="219"/>
      <c r="EO123" s="219"/>
      <c r="EP123" s="219"/>
      <c r="EQ123" s="219"/>
      <c r="ER123" s="219"/>
      <c r="ES123" s="219"/>
      <c r="ET123" s="219"/>
      <c r="EU123" s="219"/>
      <c r="EV123" s="219"/>
      <c r="EW123" s="219"/>
      <c r="EX123" s="219"/>
      <c r="EY123" s="219"/>
      <c r="EZ123" s="219"/>
      <c r="FA123" s="219"/>
      <c r="FB123" s="219"/>
      <c r="FC123" s="219"/>
      <c r="FD123" s="219"/>
      <c r="FE123" s="219"/>
      <c r="FF123" s="219"/>
      <c r="FG123" s="219"/>
      <c r="FH123" s="219"/>
      <c r="FI123" s="219"/>
      <c r="FJ123" s="219"/>
      <c r="FK123" s="219"/>
      <c r="FL123" s="219"/>
      <c r="FM123" s="219"/>
      <c r="FN123" s="219"/>
      <c r="FO123" s="219"/>
      <c r="FP123" s="219"/>
      <c r="FQ123" s="219"/>
      <c r="FR123" s="219"/>
      <c r="FS123" s="219"/>
      <c r="FT123" s="219"/>
      <c r="FU123" s="219"/>
      <c r="FV123" s="219"/>
      <c r="FW123" s="219"/>
      <c r="FX123" s="219"/>
      <c r="FY123" s="219"/>
      <c r="FZ123" s="219"/>
      <c r="GA123" s="219"/>
      <c r="GB123" s="219"/>
      <c r="GC123" s="219"/>
      <c r="GD123" s="219"/>
      <c r="GE123" s="219"/>
      <c r="GF123" s="219"/>
      <c r="GG123" s="219"/>
      <c r="GH123" s="219"/>
      <c r="GI123" s="219"/>
      <c r="GJ123" s="219"/>
      <c r="GK123" s="219"/>
      <c r="GL123" s="219"/>
      <c r="GM123" s="219"/>
      <c r="GN123" s="219"/>
      <c r="GO123" s="219"/>
      <c r="GP123" s="219"/>
      <c r="GQ123" s="219"/>
      <c r="GR123" s="219"/>
      <c r="GS123" s="219"/>
      <c r="GT123" s="219"/>
      <c r="GU123" s="219"/>
      <c r="GV123" s="219"/>
      <c r="GW123" s="219"/>
      <c r="GX123" s="219"/>
      <c r="GY123" s="219"/>
      <c r="GZ123" s="219"/>
      <c r="HA123" s="219"/>
      <c r="HB123" s="219"/>
      <c r="HC123" s="219"/>
      <c r="HD123" s="219"/>
      <c r="HE123" s="219"/>
      <c r="HF123" s="219"/>
      <c r="HG123" s="219"/>
      <c r="HH123" s="219"/>
      <c r="HI123" s="219"/>
      <c r="HJ123" s="219"/>
      <c r="HK123" s="219"/>
      <c r="HL123" s="219"/>
      <c r="HM123" s="219"/>
      <c r="HN123" s="219"/>
      <c r="HO123" s="219"/>
      <c r="HP123" s="219"/>
      <c r="HQ123" s="219"/>
      <c r="HR123" s="219"/>
      <c r="HS123" s="219"/>
      <c r="HT123" s="219"/>
      <c r="HU123" s="219"/>
      <c r="HV123" s="219"/>
      <c r="HW123" s="219"/>
      <c r="HX123" s="219"/>
      <c r="HY123" s="219"/>
      <c r="HZ123" s="219"/>
      <c r="IA123" s="219"/>
      <c r="IB123" s="219"/>
      <c r="IC123" s="219"/>
      <c r="ID123" s="219"/>
      <c r="IE123" s="219"/>
      <c r="IF123" s="219"/>
      <c r="IG123" s="219"/>
      <c r="IH123" s="219"/>
      <c r="II123" s="219"/>
      <c r="IJ123" s="219"/>
      <c r="IK123" s="219"/>
      <c r="IL123" s="219"/>
      <c r="IM123" s="219"/>
      <c r="IN123" s="219"/>
      <c r="IO123" s="219"/>
      <c r="IP123" s="219"/>
      <c r="IQ123" s="219"/>
      <c r="IR123" s="219"/>
      <c r="IS123" s="219"/>
      <c r="IT123" s="219"/>
      <c r="IU123" s="219"/>
      <c r="IV123" s="219"/>
      <c r="IW123" s="219"/>
      <c r="IX123" s="219"/>
      <c r="IY123" s="219"/>
      <c r="IZ123" s="219"/>
      <c r="JA123" s="219"/>
      <c r="JB123" s="219"/>
      <c r="JC123" s="219"/>
      <c r="JD123" s="219"/>
      <c r="JE123" s="219"/>
      <c r="JF123" s="219"/>
      <c r="JG123" s="219"/>
      <c r="JH123" s="219"/>
      <c r="JI123" s="219"/>
      <c r="JJ123" s="219"/>
      <c r="JK123" s="219"/>
      <c r="JL123" s="219"/>
      <c r="JM123" s="219"/>
      <c r="JN123" s="219"/>
      <c r="JO123" s="219"/>
      <c r="JP123" s="219"/>
      <c r="JQ123" s="219"/>
      <c r="JR123" s="219"/>
      <c r="JS123" s="219"/>
      <c r="JT123" s="219"/>
      <c r="JU123" s="219"/>
      <c r="JV123" s="219"/>
      <c r="JW123" s="219"/>
      <c r="JX123" s="219"/>
      <c r="JY123" s="219"/>
      <c r="JZ123" s="219"/>
      <c r="KA123" s="219"/>
      <c r="KB123" s="219"/>
      <c r="KC123" s="219"/>
      <c r="KD123" s="219"/>
      <c r="KE123" s="219"/>
      <c r="KF123" s="219"/>
      <c r="KG123" s="219"/>
      <c r="KH123" s="219"/>
      <c r="KI123" s="219"/>
      <c r="KJ123" s="219"/>
      <c r="KK123" s="219"/>
      <c r="KL123" s="219"/>
      <c r="KM123" s="219"/>
      <c r="KN123" s="219"/>
      <c r="KO123" s="219"/>
      <c r="KP123" s="219"/>
      <c r="KQ123" s="219"/>
      <c r="KR123" s="219"/>
      <c r="KS123" s="219"/>
      <c r="KT123" s="219"/>
      <c r="KU123" s="219"/>
      <c r="KV123" s="219"/>
      <c r="KW123" s="219"/>
      <c r="KX123" s="219"/>
      <c r="KY123" s="219"/>
      <c r="KZ123" s="219"/>
      <c r="LA123" s="219"/>
      <c r="LB123" s="219"/>
      <c r="LC123" s="219"/>
      <c r="LD123" s="219"/>
      <c r="LE123" s="219"/>
    </row>
    <row r="124" spans="1:317" x14ac:dyDescent="0.25">
      <c r="A124" s="214" t="str">
        <f t="shared" si="13"/>
        <v>SPA 315</v>
      </c>
      <c r="B124" s="214" t="str">
        <f t="shared" si="14"/>
        <v>VAR</v>
      </c>
      <c r="C124" s="214" t="str">
        <f t="shared" si="15"/>
        <v>Latin American Civilization and Culture</v>
      </c>
      <c r="D124" s="214" t="str">
        <f t="shared" si="16"/>
        <v>None</v>
      </c>
      <c r="E124" s="214" t="str">
        <f t="shared" si="17"/>
        <v/>
      </c>
      <c r="F124" s="211" t="str">
        <f>MASTERprerequisitesMATRIX!A121</f>
        <v>SPA 315</v>
      </c>
      <c r="G124" s="211" t="str">
        <f>MASTERprerequisitesMATRIX!B121</f>
        <v>VAR</v>
      </c>
      <c r="H124" s="211" t="str">
        <f>MASTERprerequisitesMATRIX!C121</f>
        <v>Latin American Civilization and Culture</v>
      </c>
      <c r="I124" s="211" t="str">
        <f>MASTERprerequisitesMATRIX!D121</f>
        <v>None</v>
      </c>
      <c r="J124" s="218" t="str">
        <f>IF(MASTERprerequisitesMATRIX!E121=1,DYNAMICprerequisites!J$3,IF(MASTERprerequisitesMATRIX!E121=2,DYNAMICprerequisites!J$2,IF(MASTERprerequisitesMATRIX!E121=3,DYNAMICprerequisites!J$1,"")))</f>
        <v/>
      </c>
      <c r="K124" s="219" t="str">
        <f>IF(MASTERprerequisitesMATRIX!F121=1,DYNAMICprerequisites!K$3,IF(MASTERprerequisitesMATRIX!F121=2,DYNAMICprerequisites!K$2,IF(MASTERprerequisitesMATRIX!F121=3,DYNAMICprerequisites!K$1,"")))</f>
        <v/>
      </c>
      <c r="L124" s="219" t="str">
        <f>IF(MASTERprerequisitesMATRIX!G121=1,DYNAMICprerequisites!L$3,IF(MASTERprerequisitesMATRIX!G121=2,DYNAMICprerequisites!L$2,IF(MASTERprerequisitesMATRIX!G121=3,DYNAMICprerequisites!L$1,"")))</f>
        <v/>
      </c>
      <c r="M124" s="219" t="str">
        <f>IF(MASTERprerequisitesMATRIX!H121=1,DYNAMICprerequisites!M$3,IF(MASTERprerequisitesMATRIX!H121=2,DYNAMICprerequisites!M$2,IF(MASTERprerequisitesMATRIX!H121=3,DYNAMICprerequisites!M$1,"")))</f>
        <v/>
      </c>
      <c r="N124" s="219" t="str">
        <f>IF(MASTERprerequisitesMATRIX!I121=1,DYNAMICprerequisites!N$3,IF(MASTERprerequisitesMATRIX!I121=2,DYNAMICprerequisites!N$2,IF(MASTERprerequisitesMATRIX!I121=3,DYNAMICprerequisites!N$1,"")))</f>
        <v/>
      </c>
      <c r="O124" s="219" t="str">
        <f>IF(MASTERprerequisitesMATRIX!J121=1,DYNAMICprerequisites!O$3,IF(MASTERprerequisitesMATRIX!J121=2,DYNAMICprerequisites!O$2,IF(MASTERprerequisitesMATRIX!J121=3,DYNAMICprerequisites!O$1,"")))</f>
        <v/>
      </c>
      <c r="P124" s="219" t="str">
        <f>IF(MASTERprerequisitesMATRIX!K121=1,DYNAMICprerequisites!P$3,IF(MASTERprerequisitesMATRIX!K121=2,DYNAMICprerequisites!P$2,IF(MASTERprerequisitesMATRIX!K121=3,DYNAMICprerequisites!P$1,"")))</f>
        <v/>
      </c>
      <c r="Q124" s="219" t="str">
        <f>IF(MASTERprerequisitesMATRIX!L121=1,DYNAMICprerequisites!Q$3,IF(MASTERprerequisitesMATRIX!L121=2,DYNAMICprerequisites!Q$2,IF(MASTERprerequisitesMATRIX!L121=3,DYNAMICprerequisites!Q$1,"")))</f>
        <v/>
      </c>
      <c r="R124" s="219" t="str">
        <f>IF(MASTERprerequisitesMATRIX!M121=1,DYNAMICprerequisites!R$3,IF(MASTERprerequisitesMATRIX!M121=2,DYNAMICprerequisites!R$2,IF(MASTERprerequisitesMATRIX!M121=3,DYNAMICprerequisites!R$1,"")))</f>
        <v/>
      </c>
      <c r="S124" s="219" t="str">
        <f>IF(MASTERprerequisitesMATRIX!N121=1,DYNAMICprerequisites!S$3,IF(MASTERprerequisitesMATRIX!N121=2,DYNAMICprerequisites!S$2,IF(MASTERprerequisitesMATRIX!N121=3,DYNAMICprerequisites!S$1,"")))</f>
        <v/>
      </c>
      <c r="T124" s="219" t="str">
        <f>IF(MASTERprerequisitesMATRIX!O121=1,DYNAMICprerequisites!T$3,IF(MASTERprerequisitesMATRIX!O121=2,DYNAMICprerequisites!T$2,IF(MASTERprerequisitesMATRIX!O121=3,DYNAMICprerequisites!T$1,"")))</f>
        <v/>
      </c>
      <c r="U124" s="219" t="str">
        <f>IF(MASTERprerequisitesMATRIX!P121=1,DYNAMICprerequisites!U$3,IF(MASTERprerequisitesMATRIX!P121=2,DYNAMICprerequisites!U$2,IF(MASTERprerequisitesMATRIX!P121=3,DYNAMICprerequisites!U$1,"")))</f>
        <v/>
      </c>
      <c r="V124" s="219" t="str">
        <f>IF(MASTERprerequisitesMATRIX!Q121=1,DYNAMICprerequisites!V$3,IF(MASTERprerequisitesMATRIX!Q121=2,DYNAMICprerequisites!V$2,IF(MASTERprerequisitesMATRIX!Q121=3,DYNAMICprerequisites!V$1,"")))</f>
        <v/>
      </c>
      <c r="W124" s="219" t="str">
        <f>IF(MASTERprerequisitesMATRIX!R121=1,DYNAMICprerequisites!W$3,IF(MASTERprerequisitesMATRIX!R121=2,DYNAMICprerequisites!W$2,IF(MASTERprerequisitesMATRIX!R121=3,DYNAMICprerequisites!W$1,"")))</f>
        <v/>
      </c>
      <c r="X124" s="219" t="str">
        <f>IF(MASTERprerequisitesMATRIX!S121=1,DYNAMICprerequisites!X$3,IF(MASTERprerequisitesMATRIX!S121=2,DYNAMICprerequisites!X$2,IF(MASTERprerequisitesMATRIX!S121=3,DYNAMICprerequisites!X$1,"")))</f>
        <v/>
      </c>
      <c r="Y124" s="219" t="str">
        <f>IF(MASTERprerequisitesMATRIX!T121=1,DYNAMICprerequisites!Y$3,IF(MASTERprerequisitesMATRIX!T121=2,DYNAMICprerequisites!Y$2,IF(MASTERprerequisitesMATRIX!T121=3,DYNAMICprerequisites!Y$1,"")))</f>
        <v/>
      </c>
      <c r="Z124" s="219" t="str">
        <f>IF(MASTERprerequisitesMATRIX!U121=1,DYNAMICprerequisites!Z$3,IF(MASTERprerequisitesMATRIX!U121=2,DYNAMICprerequisites!Z$2,IF(MASTERprerequisitesMATRIX!U121=3,DYNAMICprerequisites!Z$1,"")))</f>
        <v/>
      </c>
      <c r="AA124" s="219" t="str">
        <f>IF(MASTERprerequisitesMATRIX!V121=1,DYNAMICprerequisites!AA$3,IF(MASTERprerequisitesMATRIX!V121=2,DYNAMICprerequisites!AA$2,IF(MASTERprerequisitesMATRIX!V121=3,DYNAMICprerequisites!AA$1,"")))</f>
        <v/>
      </c>
      <c r="AB124" s="219" t="str">
        <f>IF(MASTERprerequisitesMATRIX!W121=1,DYNAMICprerequisites!AB$3,IF(MASTERprerequisitesMATRIX!W121=2,DYNAMICprerequisites!AB$2,IF(MASTERprerequisitesMATRIX!W121=3,DYNAMICprerequisites!AB$1,"")))</f>
        <v/>
      </c>
      <c r="AC124" s="219" t="str">
        <f>IF(MASTERprerequisitesMATRIX!X121=1,DYNAMICprerequisites!AC$3,IF(MASTERprerequisitesMATRIX!X121=2,DYNAMICprerequisites!AC$2,IF(MASTERprerequisitesMATRIX!X121=3,DYNAMICprerequisites!AC$1,"")))</f>
        <v/>
      </c>
      <c r="AD124" s="219" t="str">
        <f>IF(MASTERprerequisitesMATRIX!Y121=1,DYNAMICprerequisites!AD$3,IF(MASTERprerequisitesMATRIX!Y121=2,DYNAMICprerequisites!AD$2,IF(MASTERprerequisitesMATRIX!Y121=3,DYNAMICprerequisites!AD$1,"")))</f>
        <v/>
      </c>
      <c r="AE124" s="219" t="str">
        <f>IF(MASTERprerequisitesMATRIX!Z121=1,DYNAMICprerequisites!AE$3,IF(MASTERprerequisitesMATRIX!Z121=2,DYNAMICprerequisites!AE$2,IF(MASTERprerequisitesMATRIX!Z121=3,DYNAMICprerequisites!AE$1,"")))</f>
        <v/>
      </c>
      <c r="AF124" s="219" t="str">
        <f>IF(MASTERprerequisitesMATRIX!AA121=1,DYNAMICprerequisites!AF$3,IF(MASTERprerequisitesMATRIX!AA121=2,DYNAMICprerequisites!AF$2,IF(MASTERprerequisitesMATRIX!AA121=3,DYNAMICprerequisites!AF$1,"")))</f>
        <v/>
      </c>
      <c r="AG124" s="219" t="str">
        <f>IF(MASTERprerequisitesMATRIX!AB121=1,DYNAMICprerequisites!AG$3,IF(MASTERprerequisitesMATRIX!AB121=2,DYNAMICprerequisites!AG$2,IF(MASTERprerequisitesMATRIX!AB121=3,DYNAMICprerequisites!AG$1,"")))</f>
        <v/>
      </c>
      <c r="AH124" s="219" t="str">
        <f>IF(MASTERprerequisitesMATRIX!AC121=1,DYNAMICprerequisites!AH$3,IF(MASTERprerequisitesMATRIX!AC121=2,DYNAMICprerequisites!AH$2,IF(MASTERprerequisitesMATRIX!AC121=3,DYNAMICprerequisites!AH$1,"")))</f>
        <v/>
      </c>
      <c r="AI124" s="219" t="str">
        <f>IF(MASTERprerequisitesMATRIX!AD121=1,DYNAMICprerequisites!AI$3,IF(MASTERprerequisitesMATRIX!AD121=2,DYNAMICprerequisites!AI$2,IF(MASTERprerequisitesMATRIX!AD121=3,DYNAMICprerequisites!AI$1,"")))</f>
        <v/>
      </c>
      <c r="AJ124" s="219" t="str">
        <f>IF(MASTERprerequisitesMATRIX!AE121=1,DYNAMICprerequisites!AJ$3,IF(MASTERprerequisitesMATRIX!AE121=2,DYNAMICprerequisites!AJ$2,IF(MASTERprerequisitesMATRIX!AE121=3,DYNAMICprerequisites!AJ$1,"")))</f>
        <v/>
      </c>
      <c r="AK124" s="219" t="str">
        <f>IF(MASTERprerequisitesMATRIX!AF121=1,DYNAMICprerequisites!AK$3,IF(MASTERprerequisitesMATRIX!AF121=2,DYNAMICprerequisites!AK$2,IF(MASTERprerequisitesMATRIX!AF121=3,DYNAMICprerequisites!AK$1,"")))</f>
        <v/>
      </c>
      <c r="AL124" s="219" t="str">
        <f>IF(MASTERprerequisitesMATRIX!AG121=1,DYNAMICprerequisites!AL$3,IF(MASTERprerequisitesMATRIX!AG121=2,DYNAMICprerequisites!AL$2,IF(MASTERprerequisitesMATRIX!AG121=3,DYNAMICprerequisites!AL$1,"")))</f>
        <v/>
      </c>
      <c r="AM124" s="219" t="str">
        <f>IF(MASTERprerequisitesMATRIX!AH121=1,DYNAMICprerequisites!AM$3,IF(MASTERprerequisitesMATRIX!AH121=2,DYNAMICprerequisites!AM$2,IF(MASTERprerequisitesMATRIX!AH121=3,DYNAMICprerequisites!AM$1,"")))</f>
        <v/>
      </c>
      <c r="AN124" s="219" t="str">
        <f>IF(MASTERprerequisitesMATRIX!AI121=1,DYNAMICprerequisites!AN$3,IF(MASTERprerequisitesMATRIX!AI121=2,DYNAMICprerequisites!AN$2,IF(MASTERprerequisitesMATRIX!AI121=3,DYNAMICprerequisites!AN$1,"")))</f>
        <v/>
      </c>
      <c r="AO124" s="219" t="str">
        <f>IF(MASTERprerequisitesMATRIX!AJ121=1,DYNAMICprerequisites!AO$3,IF(MASTERprerequisitesMATRIX!AJ121=2,DYNAMICprerequisites!AO$2,IF(MASTERprerequisitesMATRIX!AJ121=3,DYNAMICprerequisites!AO$1,"")))</f>
        <v/>
      </c>
      <c r="AP124" s="219" t="str">
        <f>IF(MASTERprerequisitesMATRIX!AK121=1,DYNAMICprerequisites!AP$3,IF(MASTERprerequisitesMATRIX!AK121=2,DYNAMICprerequisites!AP$2,IF(MASTERprerequisitesMATRIX!AK121=3,DYNAMICprerequisites!AP$1,"")))</f>
        <v/>
      </c>
      <c r="AQ124" s="219" t="str">
        <f>IF(MASTERprerequisitesMATRIX!AL121=1,DYNAMICprerequisites!AQ$3,IF(MASTERprerequisitesMATRIX!AL121=2,DYNAMICprerequisites!AQ$2,IF(MASTERprerequisitesMATRIX!AL121=3,DYNAMICprerequisites!AQ$1,"")))</f>
        <v/>
      </c>
      <c r="AR124" s="219" t="str">
        <f>IF(MASTERprerequisitesMATRIX!AM121=1,DYNAMICprerequisites!AR$3,IF(MASTERprerequisitesMATRIX!AM121=2,DYNAMICprerequisites!AR$2,IF(MASTERprerequisitesMATRIX!AM121=3,DYNAMICprerequisites!AR$1,"")))</f>
        <v/>
      </c>
      <c r="AS124" s="219" t="str">
        <f>IF(MASTERprerequisitesMATRIX!AN121=1,DYNAMICprerequisites!AS$3,IF(MASTERprerequisitesMATRIX!AN121=2,DYNAMICprerequisites!AS$2,IF(MASTERprerequisitesMATRIX!AN121=3,DYNAMICprerequisites!AS$1,"")))</f>
        <v/>
      </c>
      <c r="AT124" s="219" t="str">
        <f>IF(MASTERprerequisitesMATRIX!AO121=1,DYNAMICprerequisites!AT$3,IF(MASTERprerequisitesMATRIX!AO121=2,DYNAMICprerequisites!AT$2,IF(MASTERprerequisitesMATRIX!AO121=3,DYNAMICprerequisites!AT$1,"")))</f>
        <v/>
      </c>
      <c r="AU124" s="219" t="str">
        <f>IF(MASTERprerequisitesMATRIX!AP121=1,DYNAMICprerequisites!AU$3,IF(MASTERprerequisitesMATRIX!AP121=2,DYNAMICprerequisites!AU$2,IF(MASTERprerequisitesMATRIX!AP121=3,DYNAMICprerequisites!AU$1,"")))</f>
        <v/>
      </c>
      <c r="AV124" s="219" t="str">
        <f>IF(MASTERprerequisitesMATRIX!AQ121=1,DYNAMICprerequisites!AV$3,IF(MASTERprerequisitesMATRIX!AQ121=2,DYNAMICprerequisites!AV$2,IF(MASTERprerequisitesMATRIX!AQ121=3,DYNAMICprerequisites!AV$1,"")))</f>
        <v/>
      </c>
      <c r="AW124" s="219" t="str">
        <f>IF(MASTERprerequisitesMATRIX!AR121=1,DYNAMICprerequisites!AW$3,IF(MASTERprerequisitesMATRIX!AR121=2,DYNAMICprerequisites!AW$2,IF(MASTERprerequisitesMATRIX!AR121=3,DYNAMICprerequisites!AW$1,"")))</f>
        <v/>
      </c>
      <c r="AX124" s="219" t="str">
        <f>IF(MASTERprerequisitesMATRIX!AS121=1,DYNAMICprerequisites!AX$3,IF(MASTERprerequisitesMATRIX!AS121=2,DYNAMICprerequisites!AX$2,IF(MASTERprerequisitesMATRIX!AS121=3,DYNAMICprerequisites!AX$1,"")))</f>
        <v/>
      </c>
      <c r="AY124" s="219" t="str">
        <f>IF(MASTERprerequisitesMATRIX!AT121=1,DYNAMICprerequisites!AY$3,IF(MASTERprerequisitesMATRIX!AT121=2,DYNAMICprerequisites!AY$2,IF(MASTERprerequisitesMATRIX!AT121=3,DYNAMICprerequisites!AY$1,"")))</f>
        <v/>
      </c>
      <c r="AZ124" s="219" t="str">
        <f>IF(MASTERprerequisitesMATRIX!AU121=1,DYNAMICprerequisites!AZ$3,IF(MASTERprerequisitesMATRIX!AU121=2,DYNAMICprerequisites!AZ$2,IF(MASTERprerequisitesMATRIX!AU121=3,DYNAMICprerequisites!AZ$1,"")))</f>
        <v/>
      </c>
      <c r="BA124" s="219" t="str">
        <f>IF(MASTERprerequisitesMATRIX!AV121=1,DYNAMICprerequisites!BA$3,IF(MASTERprerequisitesMATRIX!AV121=2,DYNAMICprerequisites!BA$2,IF(MASTERprerequisitesMATRIX!AV121=3,DYNAMICprerequisites!BA$1,"")))</f>
        <v/>
      </c>
      <c r="BB124" s="219" t="str">
        <f>IF(MASTERprerequisitesMATRIX!AW121=1,DYNAMICprerequisites!BB$3,IF(MASTERprerequisitesMATRIX!AW121=2,DYNAMICprerequisites!BB$2,IF(MASTERprerequisitesMATRIX!AW121=3,DYNAMICprerequisites!BB$1,"")))</f>
        <v/>
      </c>
      <c r="BC124" s="219" t="str">
        <f>IF(MASTERprerequisitesMATRIX!AX121=1,DYNAMICprerequisites!BC$3,IF(MASTERprerequisitesMATRIX!AX121=2,DYNAMICprerequisites!BC$2,IF(MASTERprerequisitesMATRIX!AX121=3,DYNAMICprerequisites!BC$1,"")))</f>
        <v/>
      </c>
      <c r="BD124" s="219" t="str">
        <f>IF(MASTERprerequisitesMATRIX!AY121=1,DYNAMICprerequisites!BD$3,IF(MASTERprerequisitesMATRIX!AY121=2,DYNAMICprerequisites!BD$2,IF(MASTERprerequisitesMATRIX!AY121=3,DYNAMICprerequisites!BD$1,"")))</f>
        <v/>
      </c>
      <c r="BE124" s="219" t="str">
        <f>IF(MASTERprerequisitesMATRIX!AZ121=1,DYNAMICprerequisites!BE$3,IF(MASTERprerequisitesMATRIX!AZ121=2,DYNAMICprerequisites!BE$2,IF(MASTERprerequisitesMATRIX!AZ121=3,DYNAMICprerequisites!BE$1,"")))</f>
        <v/>
      </c>
      <c r="BF124" s="219" t="str">
        <f>IF(MASTERprerequisitesMATRIX!BA121=1,DYNAMICprerequisites!BF$3,IF(MASTERprerequisitesMATRIX!BA121=2,DYNAMICprerequisites!BF$2,IF(MASTERprerequisitesMATRIX!BA121=3,DYNAMICprerequisites!BF$1,"")))</f>
        <v/>
      </c>
      <c r="BG124" s="219" t="str">
        <f>IF(MASTERprerequisitesMATRIX!BB121=1,DYNAMICprerequisites!BG$3,IF(MASTERprerequisitesMATRIX!BB121=2,DYNAMICprerequisites!BG$2,IF(MASTERprerequisitesMATRIX!BB121=3,DYNAMICprerequisites!BG$1,"")))</f>
        <v/>
      </c>
      <c r="BH124" s="219" t="str">
        <f>IF(MASTERprerequisitesMATRIX!BC121=1,DYNAMICprerequisites!BH$3,IF(MASTERprerequisitesMATRIX!BC121=2,DYNAMICprerequisites!BH$2,IF(MASTERprerequisitesMATRIX!BC121=3,DYNAMICprerequisites!BH$1,"")))</f>
        <v/>
      </c>
      <c r="BI124" s="219" t="str">
        <f>IF(MASTERprerequisitesMATRIX!BD121=1,DYNAMICprerequisites!BI$3,IF(MASTERprerequisitesMATRIX!BD121=2,DYNAMICprerequisites!BI$2,IF(MASTERprerequisitesMATRIX!BD121=3,DYNAMICprerequisites!BI$1,"")))</f>
        <v/>
      </c>
      <c r="BJ124" s="219" t="str">
        <f>IF(MASTERprerequisitesMATRIX!BE121=1,DYNAMICprerequisites!BJ$3,IF(MASTERprerequisitesMATRIX!BE121=2,DYNAMICprerequisites!BJ$2,IF(MASTERprerequisitesMATRIX!BE121=3,DYNAMICprerequisites!BJ$1,"")))</f>
        <v/>
      </c>
      <c r="BK124" s="219" t="str">
        <f>IF(MASTERprerequisitesMATRIX!BF121=1,DYNAMICprerequisites!BK$3,IF(MASTERprerequisitesMATRIX!BF121=2,DYNAMICprerequisites!BK$2,IF(MASTERprerequisitesMATRIX!BF121=3,DYNAMICprerequisites!BK$1,"")))</f>
        <v/>
      </c>
      <c r="BL124" s="219" t="str">
        <f>IF(MASTERprerequisitesMATRIX!BG121=1,DYNAMICprerequisites!BL$3,IF(MASTERprerequisitesMATRIX!BG121=2,DYNAMICprerequisites!BL$2,IF(MASTERprerequisitesMATRIX!BG121=3,DYNAMICprerequisites!BL$1,"")))</f>
        <v/>
      </c>
      <c r="BM124" s="219" t="str">
        <f>IF(MASTERprerequisitesMATRIX!BH121=1,DYNAMICprerequisites!BM$3,IF(MASTERprerequisitesMATRIX!BH121=2,DYNAMICprerequisites!BM$2,IF(MASTERprerequisitesMATRIX!BH121=3,DYNAMICprerequisites!BM$1,"")))</f>
        <v/>
      </c>
      <c r="BN124" s="219" t="str">
        <f>IF(MASTERprerequisitesMATRIX!BI121=1,DYNAMICprerequisites!BN$3,IF(MASTERprerequisitesMATRIX!BI121=2,DYNAMICprerequisites!BN$2,IF(MASTERprerequisitesMATRIX!BI121=3,DYNAMICprerequisites!BN$1,"")))</f>
        <v/>
      </c>
      <c r="BO124" s="219" t="str">
        <f>IF(MASTERprerequisitesMATRIX!BJ121=1,DYNAMICprerequisites!BO$3,IF(MASTERprerequisitesMATRIX!BJ121=2,DYNAMICprerequisites!BO$2,IF(MASTERprerequisitesMATRIX!BJ121=3,DYNAMICprerequisites!BO$1,"")))</f>
        <v/>
      </c>
      <c r="BP124" s="219" t="str">
        <f>IF(MASTERprerequisitesMATRIX!BK121=1,DYNAMICprerequisites!BP$3,IF(MASTERprerequisitesMATRIX!BK121=2,DYNAMICprerequisites!BP$2,IF(MASTERprerequisitesMATRIX!BK121=3,DYNAMICprerequisites!BP$1,"")))</f>
        <v/>
      </c>
      <c r="BQ124" s="219" t="str">
        <f>IF(MASTERprerequisitesMATRIX!BL121=1,DYNAMICprerequisites!BQ$3,IF(MASTERprerequisitesMATRIX!BL121=2,DYNAMICprerequisites!BQ$2,IF(MASTERprerequisitesMATRIX!BL121=3,DYNAMICprerequisites!BQ$1,"")))</f>
        <v/>
      </c>
      <c r="BR124" s="219" t="str">
        <f>IF(MASTERprerequisitesMATRIX!BM121=1,DYNAMICprerequisites!BR$3,IF(MASTERprerequisitesMATRIX!BM121=2,DYNAMICprerequisites!BR$2,IF(MASTERprerequisitesMATRIX!BM121=3,DYNAMICprerequisites!BR$1,"")))</f>
        <v/>
      </c>
      <c r="BS124" s="219" t="str">
        <f>IF(MASTERprerequisitesMATRIX!BN121=1,DYNAMICprerequisites!BS$3,IF(MASTERprerequisitesMATRIX!BN121=2,DYNAMICprerequisites!BS$2,IF(MASTERprerequisitesMATRIX!BN121=3,DYNAMICprerequisites!BS$1,"")))</f>
        <v/>
      </c>
      <c r="BT124" s="219" t="str">
        <f>IF(MASTERprerequisitesMATRIX!BO121=1,DYNAMICprerequisites!BT$3,IF(MASTERprerequisitesMATRIX!BO121=2,DYNAMICprerequisites!BT$2,IF(MASTERprerequisitesMATRIX!BO121=3,DYNAMICprerequisites!BT$1,"")))</f>
        <v/>
      </c>
      <c r="BU124" s="219" t="str">
        <f>IF(MASTERprerequisitesMATRIX!BP121=1,DYNAMICprerequisites!BU$3,IF(MASTERprerequisitesMATRIX!BP121=2,DYNAMICprerequisites!BU$2,IF(MASTERprerequisitesMATRIX!BP121=3,DYNAMICprerequisites!BU$1,"")))</f>
        <v/>
      </c>
      <c r="BV124" s="219" t="str">
        <f>IF(MASTERprerequisitesMATRIX!BQ121=1,DYNAMICprerequisites!BV$3,IF(MASTERprerequisitesMATRIX!BQ121=2,DYNAMICprerequisites!BV$2,IF(MASTERprerequisitesMATRIX!BQ121=3,DYNAMICprerequisites!BV$1,"")))</f>
        <v/>
      </c>
      <c r="BW124" s="219" t="str">
        <f>IF(MASTERprerequisitesMATRIX!BR121=1,DYNAMICprerequisites!BW$3,IF(MASTERprerequisitesMATRIX!BR121=2,DYNAMICprerequisites!BW$2,IF(MASTERprerequisitesMATRIX!BR121=3,DYNAMICprerequisites!BW$1,"")))</f>
        <v/>
      </c>
      <c r="BX124" s="219" t="str">
        <f>IF(MASTERprerequisitesMATRIX!BS121=1,DYNAMICprerequisites!BX$3,IF(MASTERprerequisitesMATRIX!BS121=2,DYNAMICprerequisites!BX$2,IF(MASTERprerequisitesMATRIX!BS121=3,DYNAMICprerequisites!BX$1,"")))</f>
        <v/>
      </c>
      <c r="BY124" s="219" t="str">
        <f>IF(MASTERprerequisitesMATRIX!BT121=1,DYNAMICprerequisites!BY$3,IF(MASTERprerequisitesMATRIX!BT121=2,DYNAMICprerequisites!BY$2,IF(MASTERprerequisitesMATRIX!BT121=3,DYNAMICprerequisites!BY$1,"")))</f>
        <v/>
      </c>
      <c r="BZ124" s="219" t="str">
        <f>IF(MASTERprerequisitesMATRIX!BU121=1,DYNAMICprerequisites!BZ$3,IF(MASTERprerequisitesMATRIX!BU121=2,DYNAMICprerequisites!BZ$2,IF(MASTERprerequisitesMATRIX!BU121=3,DYNAMICprerequisites!BZ$1,"")))</f>
        <v/>
      </c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  <c r="EV124" s="219"/>
      <c r="EW124" s="219"/>
      <c r="EX124" s="219"/>
      <c r="EY124" s="219"/>
      <c r="EZ124" s="219"/>
      <c r="FA124" s="219"/>
      <c r="FB124" s="219"/>
      <c r="FC124" s="219"/>
      <c r="FD124" s="219"/>
      <c r="FE124" s="219"/>
      <c r="FF124" s="219"/>
      <c r="FG124" s="219"/>
      <c r="FH124" s="219"/>
      <c r="FI124" s="219"/>
      <c r="FJ124" s="219"/>
      <c r="FK124" s="219"/>
      <c r="FL124" s="219"/>
      <c r="FM124" s="219"/>
      <c r="FN124" s="219"/>
      <c r="FO124" s="219"/>
      <c r="FP124" s="219"/>
      <c r="FQ124" s="219"/>
      <c r="FR124" s="219"/>
      <c r="FS124" s="219"/>
      <c r="FT124" s="219"/>
      <c r="FU124" s="219"/>
      <c r="FV124" s="219"/>
      <c r="FW124" s="219"/>
      <c r="FX124" s="219"/>
      <c r="FY124" s="219"/>
      <c r="FZ124" s="219"/>
      <c r="GA124" s="219"/>
      <c r="GB124" s="219"/>
      <c r="GC124" s="219"/>
      <c r="GD124" s="219"/>
      <c r="GE124" s="219"/>
      <c r="GF124" s="219"/>
      <c r="GG124" s="219"/>
      <c r="GH124" s="219"/>
      <c r="GI124" s="219"/>
      <c r="GJ124" s="219"/>
      <c r="GK124" s="219"/>
      <c r="GL124" s="219"/>
      <c r="GM124" s="219"/>
      <c r="GN124" s="219"/>
      <c r="GO124" s="219"/>
      <c r="GP124" s="219"/>
      <c r="GQ124" s="219"/>
      <c r="GR124" s="219"/>
      <c r="GS124" s="219"/>
      <c r="GT124" s="219"/>
      <c r="GU124" s="219"/>
      <c r="GV124" s="219"/>
      <c r="GW124" s="219"/>
      <c r="GX124" s="219"/>
      <c r="GY124" s="219"/>
      <c r="GZ124" s="219"/>
      <c r="HA124" s="219"/>
      <c r="HB124" s="219"/>
      <c r="HC124" s="219"/>
      <c r="HD124" s="219"/>
      <c r="HE124" s="219"/>
      <c r="HF124" s="219"/>
      <c r="HG124" s="219"/>
      <c r="HH124" s="219"/>
      <c r="HI124" s="219"/>
      <c r="HJ124" s="219"/>
      <c r="HK124" s="219"/>
      <c r="HL124" s="219"/>
      <c r="HM124" s="219"/>
      <c r="HN124" s="219"/>
      <c r="HO124" s="219"/>
      <c r="HP124" s="219"/>
      <c r="HQ124" s="219"/>
      <c r="HR124" s="219"/>
      <c r="HS124" s="219"/>
      <c r="HT124" s="219"/>
      <c r="HU124" s="219"/>
      <c r="HV124" s="219"/>
      <c r="HW124" s="219"/>
      <c r="HX124" s="219"/>
      <c r="HY124" s="219"/>
      <c r="HZ124" s="219"/>
      <c r="IA124" s="219"/>
      <c r="IB124" s="219"/>
      <c r="IC124" s="219"/>
      <c r="ID124" s="219"/>
      <c r="IE124" s="219"/>
      <c r="IF124" s="219"/>
      <c r="IG124" s="219"/>
      <c r="IH124" s="219"/>
      <c r="II124" s="219"/>
      <c r="IJ124" s="219"/>
      <c r="IK124" s="219"/>
      <c r="IL124" s="219"/>
      <c r="IM124" s="219"/>
      <c r="IN124" s="219"/>
      <c r="IO124" s="219"/>
      <c r="IP124" s="219"/>
      <c r="IQ124" s="219"/>
      <c r="IR124" s="219"/>
      <c r="IS124" s="219"/>
      <c r="IT124" s="219"/>
      <c r="IU124" s="219"/>
      <c r="IV124" s="219"/>
      <c r="IW124" s="219"/>
      <c r="IX124" s="219"/>
      <c r="IY124" s="219"/>
      <c r="IZ124" s="219"/>
      <c r="JA124" s="219"/>
      <c r="JB124" s="219"/>
      <c r="JC124" s="219"/>
      <c r="JD124" s="219"/>
      <c r="JE124" s="219"/>
      <c r="JF124" s="219"/>
      <c r="JG124" s="219"/>
      <c r="JH124" s="219"/>
      <c r="JI124" s="219"/>
      <c r="JJ124" s="219"/>
      <c r="JK124" s="219"/>
      <c r="JL124" s="219"/>
      <c r="JM124" s="219"/>
      <c r="JN124" s="219"/>
      <c r="JO124" s="219"/>
      <c r="JP124" s="219"/>
      <c r="JQ124" s="219"/>
      <c r="JR124" s="219"/>
      <c r="JS124" s="219"/>
      <c r="JT124" s="219"/>
      <c r="JU124" s="219"/>
      <c r="JV124" s="219"/>
      <c r="JW124" s="219"/>
      <c r="JX124" s="219"/>
      <c r="JY124" s="219"/>
      <c r="JZ124" s="219"/>
      <c r="KA124" s="219"/>
      <c r="KB124" s="219"/>
      <c r="KC124" s="219"/>
      <c r="KD124" s="219"/>
      <c r="KE124" s="219"/>
      <c r="KF124" s="219"/>
      <c r="KG124" s="219"/>
      <c r="KH124" s="219"/>
      <c r="KI124" s="219"/>
      <c r="KJ124" s="219"/>
      <c r="KK124" s="219"/>
      <c r="KL124" s="219"/>
      <c r="KM124" s="219"/>
      <c r="KN124" s="219"/>
      <c r="KO124" s="219"/>
      <c r="KP124" s="219"/>
      <c r="KQ124" s="219"/>
      <c r="KR124" s="219"/>
      <c r="KS124" s="219"/>
      <c r="KT124" s="219"/>
      <c r="KU124" s="219"/>
      <c r="KV124" s="219"/>
      <c r="KW124" s="219"/>
      <c r="KX124" s="219"/>
      <c r="KY124" s="219"/>
      <c r="KZ124" s="219"/>
      <c r="LA124" s="219"/>
      <c r="LB124" s="219"/>
      <c r="LC124" s="219"/>
      <c r="LD124" s="219"/>
      <c r="LE124" s="219"/>
    </row>
    <row r="125" spans="1:317" x14ac:dyDescent="0.25">
      <c r="A125" s="214" t="str">
        <f t="shared" si="13"/>
        <v>SWK 202</v>
      </c>
      <c r="B125" s="214" t="str">
        <f t="shared" si="14"/>
        <v>FA, SP</v>
      </c>
      <c r="C125" s="214" t="str">
        <f t="shared" si="15"/>
        <v>Introduction to Social Work</v>
      </c>
      <c r="D125" s="214" t="str">
        <f t="shared" si="16"/>
        <v>None</v>
      </c>
      <c r="E125" s="214" t="str">
        <f t="shared" si="17"/>
        <v/>
      </c>
      <c r="F125" s="211" t="str">
        <f>MASTERprerequisitesMATRIX!A122</f>
        <v>SWK 202</v>
      </c>
      <c r="G125" s="211" t="str">
        <f>MASTERprerequisitesMATRIX!B122</f>
        <v>FA, SP</v>
      </c>
      <c r="H125" s="211" t="str">
        <f>MASTERprerequisitesMATRIX!C122</f>
        <v>Introduction to Social Work</v>
      </c>
      <c r="I125" s="211" t="str">
        <f>MASTERprerequisitesMATRIX!D122</f>
        <v>None</v>
      </c>
      <c r="J125" s="218" t="str">
        <f>IF(MASTERprerequisitesMATRIX!E122=1,DYNAMICprerequisites!J$3,IF(MASTERprerequisitesMATRIX!E122=2,DYNAMICprerequisites!J$2,IF(MASTERprerequisitesMATRIX!E122=3,DYNAMICprerequisites!J$1,"")))</f>
        <v/>
      </c>
      <c r="K125" s="219" t="str">
        <f>IF(MASTERprerequisitesMATRIX!F122=1,DYNAMICprerequisites!K$3,IF(MASTERprerequisitesMATRIX!F122=2,DYNAMICprerequisites!K$2,IF(MASTERprerequisitesMATRIX!F122=3,DYNAMICprerequisites!K$1,"")))</f>
        <v/>
      </c>
      <c r="L125" s="219" t="str">
        <f>IF(MASTERprerequisitesMATRIX!G122=1,DYNAMICprerequisites!L$3,IF(MASTERprerequisitesMATRIX!G122=2,DYNAMICprerequisites!L$2,IF(MASTERprerequisitesMATRIX!G122=3,DYNAMICprerequisites!L$1,"")))</f>
        <v/>
      </c>
      <c r="M125" s="219" t="str">
        <f>IF(MASTERprerequisitesMATRIX!H122=1,DYNAMICprerequisites!M$3,IF(MASTERprerequisitesMATRIX!H122=2,DYNAMICprerequisites!M$2,IF(MASTERprerequisitesMATRIX!H122=3,DYNAMICprerequisites!M$1,"")))</f>
        <v/>
      </c>
      <c r="N125" s="219" t="str">
        <f>IF(MASTERprerequisitesMATRIX!I122=1,DYNAMICprerequisites!N$3,IF(MASTERprerequisitesMATRIX!I122=2,DYNAMICprerequisites!N$2,IF(MASTERprerequisitesMATRIX!I122=3,DYNAMICprerequisites!N$1,"")))</f>
        <v/>
      </c>
      <c r="O125" s="219" t="str">
        <f>IF(MASTERprerequisitesMATRIX!J122=1,DYNAMICprerequisites!O$3,IF(MASTERprerequisitesMATRIX!J122=2,DYNAMICprerequisites!O$2,IF(MASTERprerequisitesMATRIX!J122=3,DYNAMICprerequisites!O$1,"")))</f>
        <v/>
      </c>
      <c r="P125" s="219" t="str">
        <f>IF(MASTERprerequisitesMATRIX!K122=1,DYNAMICprerequisites!P$3,IF(MASTERprerequisitesMATRIX!K122=2,DYNAMICprerequisites!P$2,IF(MASTERprerequisitesMATRIX!K122=3,DYNAMICprerequisites!P$1,"")))</f>
        <v/>
      </c>
      <c r="Q125" s="219" t="str">
        <f>IF(MASTERprerequisitesMATRIX!L122=1,DYNAMICprerequisites!Q$3,IF(MASTERprerequisitesMATRIX!L122=2,DYNAMICprerequisites!Q$2,IF(MASTERprerequisitesMATRIX!L122=3,DYNAMICprerequisites!Q$1,"")))</f>
        <v/>
      </c>
      <c r="R125" s="219" t="str">
        <f>IF(MASTERprerequisitesMATRIX!M122=1,DYNAMICprerequisites!R$3,IF(MASTERprerequisitesMATRIX!M122=2,DYNAMICprerequisites!R$2,IF(MASTERprerequisitesMATRIX!M122=3,DYNAMICprerequisites!R$1,"")))</f>
        <v/>
      </c>
      <c r="S125" s="219" t="str">
        <f>IF(MASTERprerequisitesMATRIX!N122=1,DYNAMICprerequisites!S$3,IF(MASTERprerequisitesMATRIX!N122=2,DYNAMICprerequisites!S$2,IF(MASTERprerequisitesMATRIX!N122=3,DYNAMICprerequisites!S$1,"")))</f>
        <v/>
      </c>
      <c r="T125" s="219" t="str">
        <f>IF(MASTERprerequisitesMATRIX!O122=1,DYNAMICprerequisites!T$3,IF(MASTERprerequisitesMATRIX!O122=2,DYNAMICprerequisites!T$2,IF(MASTERprerequisitesMATRIX!O122=3,DYNAMICprerequisites!T$1,"")))</f>
        <v/>
      </c>
      <c r="U125" s="219" t="str">
        <f>IF(MASTERprerequisitesMATRIX!P122=1,DYNAMICprerequisites!U$3,IF(MASTERprerequisitesMATRIX!P122=2,DYNAMICprerequisites!U$2,IF(MASTERprerequisitesMATRIX!P122=3,DYNAMICprerequisites!U$1,"")))</f>
        <v/>
      </c>
      <c r="V125" s="219" t="str">
        <f>IF(MASTERprerequisitesMATRIX!Q122=1,DYNAMICprerequisites!V$3,IF(MASTERprerequisitesMATRIX!Q122=2,DYNAMICprerequisites!V$2,IF(MASTERprerequisitesMATRIX!Q122=3,DYNAMICprerequisites!V$1,"")))</f>
        <v/>
      </c>
      <c r="W125" s="219" t="str">
        <f>IF(MASTERprerequisitesMATRIX!R122=1,DYNAMICprerequisites!W$3,IF(MASTERprerequisitesMATRIX!R122=2,DYNAMICprerequisites!W$2,IF(MASTERprerequisitesMATRIX!R122=3,DYNAMICprerequisites!W$1,"")))</f>
        <v/>
      </c>
      <c r="X125" s="219" t="str">
        <f>IF(MASTERprerequisitesMATRIX!S122=1,DYNAMICprerequisites!X$3,IF(MASTERprerequisitesMATRIX!S122=2,DYNAMICprerequisites!X$2,IF(MASTERprerequisitesMATRIX!S122=3,DYNAMICprerequisites!X$1,"")))</f>
        <v/>
      </c>
      <c r="Y125" s="219" t="str">
        <f>IF(MASTERprerequisitesMATRIX!T122=1,DYNAMICprerequisites!Y$3,IF(MASTERprerequisitesMATRIX!T122=2,DYNAMICprerequisites!Y$2,IF(MASTERprerequisitesMATRIX!T122=3,DYNAMICprerequisites!Y$1,"")))</f>
        <v/>
      </c>
      <c r="Z125" s="219" t="str">
        <f>IF(MASTERprerequisitesMATRIX!U122=1,DYNAMICprerequisites!Z$3,IF(MASTERprerequisitesMATRIX!U122=2,DYNAMICprerequisites!Z$2,IF(MASTERprerequisitesMATRIX!U122=3,DYNAMICprerequisites!Z$1,"")))</f>
        <v/>
      </c>
      <c r="AA125" s="219" t="str">
        <f>IF(MASTERprerequisitesMATRIX!V122=1,DYNAMICprerequisites!AA$3,IF(MASTERprerequisitesMATRIX!V122=2,DYNAMICprerequisites!AA$2,IF(MASTERprerequisitesMATRIX!V122=3,DYNAMICprerequisites!AA$1,"")))</f>
        <v/>
      </c>
      <c r="AB125" s="219" t="str">
        <f>IF(MASTERprerequisitesMATRIX!W122=1,DYNAMICprerequisites!AB$3,IF(MASTERprerequisitesMATRIX!W122=2,DYNAMICprerequisites!AB$2,IF(MASTERprerequisitesMATRIX!W122=3,DYNAMICprerequisites!AB$1,"")))</f>
        <v/>
      </c>
      <c r="AC125" s="219" t="str">
        <f>IF(MASTERprerequisitesMATRIX!X122=1,DYNAMICprerequisites!AC$3,IF(MASTERprerequisitesMATRIX!X122=2,DYNAMICprerequisites!AC$2,IF(MASTERprerequisitesMATRIX!X122=3,DYNAMICprerequisites!AC$1,"")))</f>
        <v/>
      </c>
      <c r="AD125" s="219" t="str">
        <f>IF(MASTERprerequisitesMATRIX!Y122=1,DYNAMICprerequisites!AD$3,IF(MASTERprerequisitesMATRIX!Y122=2,DYNAMICprerequisites!AD$2,IF(MASTERprerequisitesMATRIX!Y122=3,DYNAMICprerequisites!AD$1,"")))</f>
        <v/>
      </c>
      <c r="AE125" s="219" t="str">
        <f>IF(MASTERprerequisitesMATRIX!Z122=1,DYNAMICprerequisites!AE$3,IF(MASTERprerequisitesMATRIX!Z122=2,DYNAMICprerequisites!AE$2,IF(MASTERprerequisitesMATRIX!Z122=3,DYNAMICprerequisites!AE$1,"")))</f>
        <v/>
      </c>
      <c r="AF125" s="219" t="str">
        <f>IF(MASTERprerequisitesMATRIX!AA122=1,DYNAMICprerequisites!AF$3,IF(MASTERprerequisitesMATRIX!AA122=2,DYNAMICprerequisites!AF$2,IF(MASTERprerequisitesMATRIX!AA122=3,DYNAMICprerequisites!AF$1,"")))</f>
        <v/>
      </c>
      <c r="AG125" s="219" t="str">
        <f>IF(MASTERprerequisitesMATRIX!AB122=1,DYNAMICprerequisites!AG$3,IF(MASTERprerequisitesMATRIX!AB122=2,DYNAMICprerequisites!AG$2,IF(MASTERprerequisitesMATRIX!AB122=3,DYNAMICprerequisites!AG$1,"")))</f>
        <v/>
      </c>
      <c r="AH125" s="219" t="str">
        <f>IF(MASTERprerequisitesMATRIX!AC122=1,DYNAMICprerequisites!AH$3,IF(MASTERprerequisitesMATRIX!AC122=2,DYNAMICprerequisites!AH$2,IF(MASTERprerequisitesMATRIX!AC122=3,DYNAMICprerequisites!AH$1,"")))</f>
        <v/>
      </c>
      <c r="AI125" s="219" t="str">
        <f>IF(MASTERprerequisitesMATRIX!AD122=1,DYNAMICprerequisites!AI$3,IF(MASTERprerequisitesMATRIX!AD122=2,DYNAMICprerequisites!AI$2,IF(MASTERprerequisitesMATRIX!AD122=3,DYNAMICprerequisites!AI$1,"")))</f>
        <v/>
      </c>
      <c r="AJ125" s="219" t="str">
        <f>IF(MASTERprerequisitesMATRIX!AE122=1,DYNAMICprerequisites!AJ$3,IF(MASTERprerequisitesMATRIX!AE122=2,DYNAMICprerequisites!AJ$2,IF(MASTERprerequisitesMATRIX!AE122=3,DYNAMICprerequisites!AJ$1,"")))</f>
        <v/>
      </c>
      <c r="AK125" s="219" t="str">
        <f>IF(MASTERprerequisitesMATRIX!AF122=1,DYNAMICprerequisites!AK$3,IF(MASTERprerequisitesMATRIX!AF122=2,DYNAMICprerequisites!AK$2,IF(MASTERprerequisitesMATRIX!AF122=3,DYNAMICprerequisites!AK$1,"")))</f>
        <v/>
      </c>
      <c r="AL125" s="219" t="str">
        <f>IF(MASTERprerequisitesMATRIX!AG122=1,DYNAMICprerequisites!AL$3,IF(MASTERprerequisitesMATRIX!AG122=2,DYNAMICprerequisites!AL$2,IF(MASTERprerequisitesMATRIX!AG122=3,DYNAMICprerequisites!AL$1,"")))</f>
        <v/>
      </c>
      <c r="AM125" s="219" t="str">
        <f>IF(MASTERprerequisitesMATRIX!AH122=1,DYNAMICprerequisites!AM$3,IF(MASTERprerequisitesMATRIX!AH122=2,DYNAMICprerequisites!AM$2,IF(MASTERprerequisitesMATRIX!AH122=3,DYNAMICprerequisites!AM$1,"")))</f>
        <v/>
      </c>
      <c r="AN125" s="219" t="str">
        <f>IF(MASTERprerequisitesMATRIX!AI122=1,DYNAMICprerequisites!AN$3,IF(MASTERprerequisitesMATRIX!AI122=2,DYNAMICprerequisites!AN$2,IF(MASTERprerequisitesMATRIX!AI122=3,DYNAMICprerequisites!AN$1,"")))</f>
        <v/>
      </c>
      <c r="AO125" s="219" t="str">
        <f>IF(MASTERprerequisitesMATRIX!AJ122=1,DYNAMICprerequisites!AO$3,IF(MASTERprerequisitesMATRIX!AJ122=2,DYNAMICprerequisites!AO$2,IF(MASTERprerequisitesMATRIX!AJ122=3,DYNAMICprerequisites!AO$1,"")))</f>
        <v/>
      </c>
      <c r="AP125" s="219" t="str">
        <f>IF(MASTERprerequisitesMATRIX!AK122=1,DYNAMICprerequisites!AP$3,IF(MASTERprerequisitesMATRIX!AK122=2,DYNAMICprerequisites!AP$2,IF(MASTERprerequisitesMATRIX!AK122=3,DYNAMICprerequisites!AP$1,"")))</f>
        <v/>
      </c>
      <c r="AQ125" s="219" t="str">
        <f>IF(MASTERprerequisitesMATRIX!AL122=1,DYNAMICprerequisites!AQ$3,IF(MASTERprerequisitesMATRIX!AL122=2,DYNAMICprerequisites!AQ$2,IF(MASTERprerequisitesMATRIX!AL122=3,DYNAMICprerequisites!AQ$1,"")))</f>
        <v/>
      </c>
      <c r="AR125" s="219" t="str">
        <f>IF(MASTERprerequisitesMATRIX!AM122=1,DYNAMICprerequisites!AR$3,IF(MASTERprerequisitesMATRIX!AM122=2,DYNAMICprerequisites!AR$2,IF(MASTERprerequisitesMATRIX!AM122=3,DYNAMICprerequisites!AR$1,"")))</f>
        <v/>
      </c>
      <c r="AS125" s="219" t="str">
        <f>IF(MASTERprerequisitesMATRIX!AN122=1,DYNAMICprerequisites!AS$3,IF(MASTERprerequisitesMATRIX!AN122=2,DYNAMICprerequisites!AS$2,IF(MASTERprerequisitesMATRIX!AN122=3,DYNAMICprerequisites!AS$1,"")))</f>
        <v/>
      </c>
      <c r="AT125" s="219" t="str">
        <f>IF(MASTERprerequisitesMATRIX!AO122=1,DYNAMICprerequisites!AT$3,IF(MASTERprerequisitesMATRIX!AO122=2,DYNAMICprerequisites!AT$2,IF(MASTERprerequisitesMATRIX!AO122=3,DYNAMICprerequisites!AT$1,"")))</f>
        <v/>
      </c>
      <c r="AU125" s="219" t="str">
        <f>IF(MASTERprerequisitesMATRIX!AP122=1,DYNAMICprerequisites!AU$3,IF(MASTERprerequisitesMATRIX!AP122=2,DYNAMICprerequisites!AU$2,IF(MASTERprerequisitesMATRIX!AP122=3,DYNAMICprerequisites!AU$1,"")))</f>
        <v/>
      </c>
      <c r="AV125" s="219" t="str">
        <f>IF(MASTERprerequisitesMATRIX!AQ122=1,DYNAMICprerequisites!AV$3,IF(MASTERprerequisitesMATRIX!AQ122=2,DYNAMICprerequisites!AV$2,IF(MASTERprerequisitesMATRIX!AQ122=3,DYNAMICprerequisites!AV$1,"")))</f>
        <v/>
      </c>
      <c r="AW125" s="219" t="str">
        <f>IF(MASTERprerequisitesMATRIX!AR122=1,DYNAMICprerequisites!AW$3,IF(MASTERprerequisitesMATRIX!AR122=2,DYNAMICprerequisites!AW$2,IF(MASTERprerequisitesMATRIX!AR122=3,DYNAMICprerequisites!AW$1,"")))</f>
        <v/>
      </c>
      <c r="AX125" s="219" t="str">
        <f>IF(MASTERprerequisitesMATRIX!AS122=1,DYNAMICprerequisites!AX$3,IF(MASTERprerequisitesMATRIX!AS122=2,DYNAMICprerequisites!AX$2,IF(MASTERprerequisitesMATRIX!AS122=3,DYNAMICprerequisites!AX$1,"")))</f>
        <v/>
      </c>
      <c r="AY125" s="219" t="str">
        <f>IF(MASTERprerequisitesMATRIX!AT122=1,DYNAMICprerequisites!AY$3,IF(MASTERprerequisitesMATRIX!AT122=2,DYNAMICprerequisites!AY$2,IF(MASTERprerequisitesMATRIX!AT122=3,DYNAMICprerequisites!AY$1,"")))</f>
        <v/>
      </c>
      <c r="AZ125" s="219" t="str">
        <f>IF(MASTERprerequisitesMATRIX!AU122=1,DYNAMICprerequisites!AZ$3,IF(MASTERprerequisitesMATRIX!AU122=2,DYNAMICprerequisites!AZ$2,IF(MASTERprerequisitesMATRIX!AU122=3,DYNAMICprerequisites!AZ$1,"")))</f>
        <v/>
      </c>
      <c r="BA125" s="219" t="str">
        <f>IF(MASTERprerequisitesMATRIX!AV122=1,DYNAMICprerequisites!BA$3,IF(MASTERprerequisitesMATRIX!AV122=2,DYNAMICprerequisites!BA$2,IF(MASTERprerequisitesMATRIX!AV122=3,DYNAMICprerequisites!BA$1,"")))</f>
        <v/>
      </c>
      <c r="BB125" s="219" t="str">
        <f>IF(MASTERprerequisitesMATRIX!AW122=1,DYNAMICprerequisites!BB$3,IF(MASTERprerequisitesMATRIX!AW122=2,DYNAMICprerequisites!BB$2,IF(MASTERprerequisitesMATRIX!AW122=3,DYNAMICprerequisites!BB$1,"")))</f>
        <v/>
      </c>
      <c r="BC125" s="219" t="str">
        <f>IF(MASTERprerequisitesMATRIX!AX122=1,DYNAMICprerequisites!BC$3,IF(MASTERprerequisitesMATRIX!AX122=2,DYNAMICprerequisites!BC$2,IF(MASTERprerequisitesMATRIX!AX122=3,DYNAMICprerequisites!BC$1,"")))</f>
        <v/>
      </c>
      <c r="BD125" s="219" t="str">
        <f>IF(MASTERprerequisitesMATRIX!AY122=1,DYNAMICprerequisites!BD$3,IF(MASTERprerequisitesMATRIX!AY122=2,DYNAMICprerequisites!BD$2,IF(MASTERprerequisitesMATRIX!AY122=3,DYNAMICprerequisites!BD$1,"")))</f>
        <v/>
      </c>
      <c r="BE125" s="219" t="str">
        <f>IF(MASTERprerequisitesMATRIX!AZ122=1,DYNAMICprerequisites!BE$3,IF(MASTERprerequisitesMATRIX!AZ122=2,DYNAMICprerequisites!BE$2,IF(MASTERprerequisitesMATRIX!AZ122=3,DYNAMICprerequisites!BE$1,"")))</f>
        <v/>
      </c>
      <c r="BF125" s="219" t="str">
        <f>IF(MASTERprerequisitesMATRIX!BA122=1,DYNAMICprerequisites!BF$3,IF(MASTERprerequisitesMATRIX!BA122=2,DYNAMICprerequisites!BF$2,IF(MASTERprerequisitesMATRIX!BA122=3,DYNAMICprerequisites!BF$1,"")))</f>
        <v/>
      </c>
      <c r="BG125" s="219" t="str">
        <f>IF(MASTERprerequisitesMATRIX!BB122=1,DYNAMICprerequisites!BG$3,IF(MASTERprerequisitesMATRIX!BB122=2,DYNAMICprerequisites!BG$2,IF(MASTERprerequisitesMATRIX!BB122=3,DYNAMICprerequisites!BG$1,"")))</f>
        <v/>
      </c>
      <c r="BH125" s="219" t="str">
        <f>IF(MASTERprerequisitesMATRIX!BC122=1,DYNAMICprerequisites!BH$3,IF(MASTERprerequisitesMATRIX!BC122=2,DYNAMICprerequisites!BH$2,IF(MASTERprerequisitesMATRIX!BC122=3,DYNAMICprerequisites!BH$1,"")))</f>
        <v/>
      </c>
      <c r="BI125" s="219" t="str">
        <f>IF(MASTERprerequisitesMATRIX!BD122=1,DYNAMICprerequisites!BI$3,IF(MASTERprerequisitesMATRIX!BD122=2,DYNAMICprerequisites!BI$2,IF(MASTERprerequisitesMATRIX!BD122=3,DYNAMICprerequisites!BI$1,"")))</f>
        <v/>
      </c>
      <c r="BJ125" s="219" t="str">
        <f>IF(MASTERprerequisitesMATRIX!BE122=1,DYNAMICprerequisites!BJ$3,IF(MASTERprerequisitesMATRIX!BE122=2,DYNAMICprerequisites!BJ$2,IF(MASTERprerequisitesMATRIX!BE122=3,DYNAMICprerequisites!BJ$1,"")))</f>
        <v/>
      </c>
      <c r="BK125" s="219" t="str">
        <f>IF(MASTERprerequisitesMATRIX!BF122=1,DYNAMICprerequisites!BK$3,IF(MASTERprerequisitesMATRIX!BF122=2,DYNAMICprerequisites!BK$2,IF(MASTERprerequisitesMATRIX!BF122=3,DYNAMICprerequisites!BK$1,"")))</f>
        <v/>
      </c>
      <c r="BL125" s="219" t="str">
        <f>IF(MASTERprerequisitesMATRIX!BG122=1,DYNAMICprerequisites!BL$3,IF(MASTERprerequisitesMATRIX!BG122=2,DYNAMICprerequisites!BL$2,IF(MASTERprerequisitesMATRIX!BG122=3,DYNAMICprerequisites!BL$1,"")))</f>
        <v/>
      </c>
      <c r="BM125" s="219" t="str">
        <f>IF(MASTERprerequisitesMATRIX!BH122=1,DYNAMICprerequisites!BM$3,IF(MASTERprerequisitesMATRIX!BH122=2,DYNAMICprerequisites!BM$2,IF(MASTERprerequisitesMATRIX!BH122=3,DYNAMICprerequisites!BM$1,"")))</f>
        <v/>
      </c>
      <c r="BN125" s="219" t="str">
        <f>IF(MASTERprerequisitesMATRIX!BI122=1,DYNAMICprerequisites!BN$3,IF(MASTERprerequisitesMATRIX!BI122=2,DYNAMICprerequisites!BN$2,IF(MASTERprerequisitesMATRIX!BI122=3,DYNAMICprerequisites!BN$1,"")))</f>
        <v/>
      </c>
      <c r="BO125" s="219" t="str">
        <f>IF(MASTERprerequisitesMATRIX!BJ122=1,DYNAMICprerequisites!BO$3,IF(MASTERprerequisitesMATRIX!BJ122=2,DYNAMICprerequisites!BO$2,IF(MASTERprerequisitesMATRIX!BJ122=3,DYNAMICprerequisites!BO$1,"")))</f>
        <v/>
      </c>
      <c r="BP125" s="219" t="str">
        <f>IF(MASTERprerequisitesMATRIX!BK122=1,DYNAMICprerequisites!BP$3,IF(MASTERprerequisitesMATRIX!BK122=2,DYNAMICprerequisites!BP$2,IF(MASTERprerequisitesMATRIX!BK122=3,DYNAMICprerequisites!BP$1,"")))</f>
        <v/>
      </c>
      <c r="BQ125" s="219" t="str">
        <f>IF(MASTERprerequisitesMATRIX!BL122=1,DYNAMICprerequisites!BQ$3,IF(MASTERprerequisitesMATRIX!BL122=2,DYNAMICprerequisites!BQ$2,IF(MASTERprerequisitesMATRIX!BL122=3,DYNAMICprerequisites!BQ$1,"")))</f>
        <v/>
      </c>
      <c r="BR125" s="219" t="str">
        <f>IF(MASTERprerequisitesMATRIX!BM122=1,DYNAMICprerequisites!BR$3,IF(MASTERprerequisitesMATRIX!BM122=2,DYNAMICprerequisites!BR$2,IF(MASTERprerequisitesMATRIX!BM122=3,DYNAMICprerequisites!BR$1,"")))</f>
        <v/>
      </c>
      <c r="BS125" s="219" t="str">
        <f>IF(MASTERprerequisitesMATRIX!BN122=1,DYNAMICprerequisites!BS$3,IF(MASTERprerequisitesMATRIX!BN122=2,DYNAMICprerequisites!BS$2,IF(MASTERprerequisitesMATRIX!BN122=3,DYNAMICprerequisites!BS$1,"")))</f>
        <v/>
      </c>
      <c r="BT125" s="219" t="str">
        <f>IF(MASTERprerequisitesMATRIX!BO122=1,DYNAMICprerequisites!BT$3,IF(MASTERprerequisitesMATRIX!BO122=2,DYNAMICprerequisites!BT$2,IF(MASTERprerequisitesMATRIX!BO122=3,DYNAMICprerequisites!BT$1,"")))</f>
        <v/>
      </c>
      <c r="BU125" s="219" t="str">
        <f>IF(MASTERprerequisitesMATRIX!BP122=1,DYNAMICprerequisites!BU$3,IF(MASTERprerequisitesMATRIX!BP122=2,DYNAMICprerequisites!BU$2,IF(MASTERprerequisitesMATRIX!BP122=3,DYNAMICprerequisites!BU$1,"")))</f>
        <v/>
      </c>
      <c r="BV125" s="219" t="str">
        <f>IF(MASTERprerequisitesMATRIX!BQ122=1,DYNAMICprerequisites!BV$3,IF(MASTERprerequisitesMATRIX!BQ122=2,DYNAMICprerequisites!BV$2,IF(MASTERprerequisitesMATRIX!BQ122=3,DYNAMICprerequisites!BV$1,"")))</f>
        <v/>
      </c>
      <c r="BW125" s="219" t="str">
        <f>IF(MASTERprerequisitesMATRIX!BR122=1,DYNAMICprerequisites!BW$3,IF(MASTERprerequisitesMATRIX!BR122=2,DYNAMICprerequisites!BW$2,IF(MASTERprerequisitesMATRIX!BR122=3,DYNAMICprerequisites!BW$1,"")))</f>
        <v/>
      </c>
      <c r="BX125" s="219" t="str">
        <f>IF(MASTERprerequisitesMATRIX!BS122=1,DYNAMICprerequisites!BX$3,IF(MASTERprerequisitesMATRIX!BS122=2,DYNAMICprerequisites!BX$2,IF(MASTERprerequisitesMATRIX!BS122=3,DYNAMICprerequisites!BX$1,"")))</f>
        <v/>
      </c>
      <c r="BY125" s="219" t="str">
        <f>IF(MASTERprerequisitesMATRIX!BT122=1,DYNAMICprerequisites!BY$3,IF(MASTERprerequisitesMATRIX!BT122=2,DYNAMICprerequisites!BY$2,IF(MASTERprerequisitesMATRIX!BT122=3,DYNAMICprerequisites!BY$1,"")))</f>
        <v/>
      </c>
      <c r="BZ125" s="219" t="str">
        <f>IF(MASTERprerequisitesMATRIX!BU122=1,DYNAMICprerequisites!BZ$3,IF(MASTERprerequisitesMATRIX!BU122=2,DYNAMICprerequisites!BZ$2,IF(MASTERprerequisitesMATRIX!BU122=3,DYNAMICprerequisites!BZ$1,"")))</f>
        <v/>
      </c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  <c r="EM125" s="219"/>
      <c r="EN125" s="219"/>
      <c r="EO125" s="219"/>
      <c r="EP125" s="219"/>
      <c r="EQ125" s="219"/>
      <c r="ER125" s="219"/>
      <c r="ES125" s="219"/>
      <c r="ET125" s="219"/>
      <c r="EU125" s="219"/>
      <c r="EV125" s="219"/>
      <c r="EW125" s="219"/>
      <c r="EX125" s="219"/>
      <c r="EY125" s="219"/>
      <c r="EZ125" s="219"/>
      <c r="FA125" s="219"/>
      <c r="FB125" s="219"/>
      <c r="FC125" s="219"/>
      <c r="FD125" s="219"/>
      <c r="FE125" s="219"/>
      <c r="FF125" s="219"/>
      <c r="FG125" s="219"/>
      <c r="FH125" s="219"/>
      <c r="FI125" s="219"/>
      <c r="FJ125" s="219"/>
      <c r="FK125" s="219"/>
      <c r="FL125" s="219"/>
      <c r="FM125" s="219"/>
      <c r="FN125" s="219"/>
      <c r="FO125" s="219"/>
      <c r="FP125" s="219"/>
      <c r="FQ125" s="219"/>
      <c r="FR125" s="219"/>
      <c r="FS125" s="219"/>
      <c r="FT125" s="219"/>
      <c r="FU125" s="219"/>
      <c r="FV125" s="219"/>
      <c r="FW125" s="219"/>
      <c r="FX125" s="219"/>
      <c r="FY125" s="219"/>
      <c r="FZ125" s="219"/>
      <c r="GA125" s="219"/>
      <c r="GB125" s="219"/>
      <c r="GC125" s="219"/>
      <c r="GD125" s="219"/>
      <c r="GE125" s="219"/>
      <c r="GF125" s="219"/>
      <c r="GG125" s="219"/>
      <c r="GH125" s="219"/>
      <c r="GI125" s="219"/>
      <c r="GJ125" s="219"/>
      <c r="GK125" s="219"/>
      <c r="GL125" s="219"/>
      <c r="GM125" s="219"/>
      <c r="GN125" s="219"/>
      <c r="GO125" s="219"/>
      <c r="GP125" s="219"/>
      <c r="GQ125" s="219"/>
      <c r="GR125" s="219"/>
      <c r="GS125" s="219"/>
      <c r="GT125" s="219"/>
      <c r="GU125" s="219"/>
      <c r="GV125" s="219"/>
      <c r="GW125" s="219"/>
      <c r="GX125" s="219"/>
      <c r="GY125" s="219"/>
      <c r="GZ125" s="219"/>
      <c r="HA125" s="219"/>
      <c r="HB125" s="219"/>
      <c r="HC125" s="219"/>
      <c r="HD125" s="219"/>
      <c r="HE125" s="219"/>
      <c r="HF125" s="219"/>
      <c r="HG125" s="219"/>
      <c r="HH125" s="219"/>
      <c r="HI125" s="219"/>
      <c r="HJ125" s="219"/>
      <c r="HK125" s="219"/>
      <c r="HL125" s="219"/>
      <c r="HM125" s="219"/>
      <c r="HN125" s="219"/>
      <c r="HO125" s="219"/>
      <c r="HP125" s="219"/>
      <c r="HQ125" s="219"/>
      <c r="HR125" s="219"/>
      <c r="HS125" s="219"/>
      <c r="HT125" s="219"/>
      <c r="HU125" s="219"/>
      <c r="HV125" s="219"/>
      <c r="HW125" s="219"/>
      <c r="HX125" s="219"/>
      <c r="HY125" s="219"/>
      <c r="HZ125" s="219"/>
      <c r="IA125" s="219"/>
      <c r="IB125" s="219"/>
      <c r="IC125" s="219"/>
      <c r="ID125" s="219"/>
      <c r="IE125" s="219"/>
      <c r="IF125" s="219"/>
      <c r="IG125" s="219"/>
      <c r="IH125" s="219"/>
      <c r="II125" s="219"/>
      <c r="IJ125" s="219"/>
      <c r="IK125" s="219"/>
      <c r="IL125" s="219"/>
      <c r="IM125" s="219"/>
      <c r="IN125" s="219"/>
      <c r="IO125" s="219"/>
      <c r="IP125" s="219"/>
      <c r="IQ125" s="219"/>
      <c r="IR125" s="219"/>
      <c r="IS125" s="219"/>
      <c r="IT125" s="219"/>
      <c r="IU125" s="219"/>
      <c r="IV125" s="219"/>
      <c r="IW125" s="219"/>
      <c r="IX125" s="219"/>
      <c r="IY125" s="219"/>
      <c r="IZ125" s="219"/>
      <c r="JA125" s="219"/>
      <c r="JB125" s="219"/>
      <c r="JC125" s="219"/>
      <c r="JD125" s="219"/>
      <c r="JE125" s="219"/>
      <c r="JF125" s="219"/>
      <c r="JG125" s="219"/>
      <c r="JH125" s="219"/>
      <c r="JI125" s="219"/>
      <c r="JJ125" s="219"/>
      <c r="JK125" s="219"/>
      <c r="JL125" s="219"/>
      <c r="JM125" s="219"/>
      <c r="JN125" s="219"/>
      <c r="JO125" s="219"/>
      <c r="JP125" s="219"/>
      <c r="JQ125" s="219"/>
      <c r="JR125" s="219"/>
      <c r="JS125" s="219"/>
      <c r="JT125" s="219"/>
      <c r="JU125" s="219"/>
      <c r="JV125" s="219"/>
      <c r="JW125" s="219"/>
      <c r="JX125" s="219"/>
      <c r="JY125" s="219"/>
      <c r="JZ125" s="219"/>
      <c r="KA125" s="219"/>
      <c r="KB125" s="219"/>
      <c r="KC125" s="219"/>
      <c r="KD125" s="219"/>
      <c r="KE125" s="219"/>
      <c r="KF125" s="219"/>
      <c r="KG125" s="219"/>
      <c r="KH125" s="219"/>
      <c r="KI125" s="219"/>
      <c r="KJ125" s="219"/>
      <c r="KK125" s="219"/>
      <c r="KL125" s="219"/>
      <c r="KM125" s="219"/>
      <c r="KN125" s="219"/>
      <c r="KO125" s="219"/>
      <c r="KP125" s="219"/>
      <c r="KQ125" s="219"/>
      <c r="KR125" s="219"/>
      <c r="KS125" s="219"/>
      <c r="KT125" s="219"/>
      <c r="KU125" s="219"/>
      <c r="KV125" s="219"/>
      <c r="KW125" s="219"/>
      <c r="KX125" s="219"/>
      <c r="KY125" s="219"/>
      <c r="KZ125" s="219"/>
      <c r="LA125" s="219"/>
      <c r="LB125" s="219"/>
      <c r="LC125" s="219"/>
      <c r="LD125" s="219"/>
      <c r="LE125" s="219"/>
    </row>
    <row r="126" spans="1:317" x14ac:dyDescent="0.25">
      <c r="A126" s="214" t="str">
        <f t="shared" si="13"/>
        <v>THE 103</v>
      </c>
      <c r="B126" s="214" t="str">
        <f t="shared" si="14"/>
        <v>FA</v>
      </c>
      <c r="C126" s="214" t="str">
        <f t="shared" si="15"/>
        <v>Spirit-Empowered Living</v>
      </c>
      <c r="D126" s="214" t="str">
        <f t="shared" si="16"/>
        <v>None</v>
      </c>
      <c r="E126" s="214" t="str">
        <f t="shared" si="17"/>
        <v/>
      </c>
      <c r="F126" s="211" t="str">
        <f>MASTERprerequisitesMATRIX!A123</f>
        <v>THE 103</v>
      </c>
      <c r="G126" s="211" t="str">
        <f>MASTERprerequisitesMATRIX!B123</f>
        <v>FA</v>
      </c>
      <c r="H126" s="211" t="str">
        <f>MASTERprerequisitesMATRIX!C123</f>
        <v>Spirit-Empowered Living</v>
      </c>
      <c r="I126" s="211" t="str">
        <f>MASTERprerequisitesMATRIX!D123</f>
        <v>None</v>
      </c>
      <c r="J126" s="218" t="str">
        <f>IF(MASTERprerequisitesMATRIX!E123=1,DYNAMICprerequisites!J$3,IF(MASTERprerequisitesMATRIX!E123=2,DYNAMICprerequisites!J$2,IF(MASTERprerequisitesMATRIX!E123=3,DYNAMICprerequisites!J$1,"")))</f>
        <v/>
      </c>
      <c r="K126" s="219" t="str">
        <f>IF(MASTERprerequisitesMATRIX!F123=1,DYNAMICprerequisites!K$3,IF(MASTERprerequisitesMATRIX!F123=2,DYNAMICprerequisites!K$2,IF(MASTERprerequisitesMATRIX!F123=3,DYNAMICprerequisites!K$1,"")))</f>
        <v/>
      </c>
      <c r="L126" s="219" t="str">
        <f>IF(MASTERprerequisitesMATRIX!G123=1,DYNAMICprerequisites!L$3,IF(MASTERprerequisitesMATRIX!G123=2,DYNAMICprerequisites!L$2,IF(MASTERprerequisitesMATRIX!G123=3,DYNAMICprerequisites!L$1,"")))</f>
        <v/>
      </c>
      <c r="M126" s="219" t="str">
        <f>IF(MASTERprerequisitesMATRIX!H123=1,DYNAMICprerequisites!M$3,IF(MASTERprerequisitesMATRIX!H123=2,DYNAMICprerequisites!M$2,IF(MASTERprerequisitesMATRIX!H123=3,DYNAMICprerequisites!M$1,"")))</f>
        <v/>
      </c>
      <c r="N126" s="219" t="str">
        <f>IF(MASTERprerequisitesMATRIX!I123=1,DYNAMICprerequisites!N$3,IF(MASTERprerequisitesMATRIX!I123=2,DYNAMICprerequisites!N$2,IF(MASTERprerequisitesMATRIX!I123=3,DYNAMICprerequisites!N$1,"")))</f>
        <v/>
      </c>
      <c r="O126" s="219" t="str">
        <f>IF(MASTERprerequisitesMATRIX!J123=1,DYNAMICprerequisites!O$3,IF(MASTERprerequisitesMATRIX!J123=2,DYNAMICprerequisites!O$2,IF(MASTERprerequisitesMATRIX!J123=3,DYNAMICprerequisites!O$1,"")))</f>
        <v/>
      </c>
      <c r="P126" s="219" t="str">
        <f>IF(MASTERprerequisitesMATRIX!K123=1,DYNAMICprerequisites!P$3,IF(MASTERprerequisitesMATRIX!K123=2,DYNAMICprerequisites!P$2,IF(MASTERprerequisitesMATRIX!K123=3,DYNAMICprerequisites!P$1,"")))</f>
        <v/>
      </c>
      <c r="Q126" s="219" t="str">
        <f>IF(MASTERprerequisitesMATRIX!L123=1,DYNAMICprerequisites!Q$3,IF(MASTERprerequisitesMATRIX!L123=2,DYNAMICprerequisites!Q$2,IF(MASTERprerequisitesMATRIX!L123=3,DYNAMICprerequisites!Q$1,"")))</f>
        <v/>
      </c>
      <c r="R126" s="219" t="str">
        <f>IF(MASTERprerequisitesMATRIX!M123=1,DYNAMICprerequisites!R$3,IF(MASTERprerequisitesMATRIX!M123=2,DYNAMICprerequisites!R$2,IF(MASTERprerequisitesMATRIX!M123=3,DYNAMICprerequisites!R$1,"")))</f>
        <v/>
      </c>
      <c r="S126" s="219" t="str">
        <f>IF(MASTERprerequisitesMATRIX!N123=1,DYNAMICprerequisites!S$3,IF(MASTERprerequisitesMATRIX!N123=2,DYNAMICprerequisites!S$2,IF(MASTERprerequisitesMATRIX!N123=3,DYNAMICprerequisites!S$1,"")))</f>
        <v/>
      </c>
      <c r="T126" s="219" t="str">
        <f>IF(MASTERprerequisitesMATRIX!O123=1,DYNAMICprerequisites!T$3,IF(MASTERprerequisitesMATRIX!O123=2,DYNAMICprerequisites!T$2,IF(MASTERprerequisitesMATRIX!O123=3,DYNAMICprerequisites!T$1,"")))</f>
        <v/>
      </c>
      <c r="U126" s="219" t="str">
        <f>IF(MASTERprerequisitesMATRIX!P123=1,DYNAMICprerequisites!U$3,IF(MASTERprerequisitesMATRIX!P123=2,DYNAMICprerequisites!U$2,IF(MASTERprerequisitesMATRIX!P123=3,DYNAMICprerequisites!U$1,"")))</f>
        <v/>
      </c>
      <c r="V126" s="219" t="str">
        <f>IF(MASTERprerequisitesMATRIX!Q123=1,DYNAMICprerequisites!V$3,IF(MASTERprerequisitesMATRIX!Q123=2,DYNAMICprerequisites!V$2,IF(MASTERprerequisitesMATRIX!Q123=3,DYNAMICprerequisites!V$1,"")))</f>
        <v/>
      </c>
      <c r="W126" s="219" t="str">
        <f>IF(MASTERprerequisitesMATRIX!R123=1,DYNAMICprerequisites!W$3,IF(MASTERprerequisitesMATRIX!R123=2,DYNAMICprerequisites!W$2,IF(MASTERprerequisitesMATRIX!R123=3,DYNAMICprerequisites!W$1,"")))</f>
        <v/>
      </c>
      <c r="X126" s="219" t="str">
        <f>IF(MASTERprerequisitesMATRIX!S123=1,DYNAMICprerequisites!X$3,IF(MASTERprerequisitesMATRIX!S123=2,DYNAMICprerequisites!X$2,IF(MASTERprerequisitesMATRIX!S123=3,DYNAMICprerequisites!X$1,"")))</f>
        <v/>
      </c>
      <c r="Y126" s="219" t="str">
        <f>IF(MASTERprerequisitesMATRIX!T123=1,DYNAMICprerequisites!Y$3,IF(MASTERprerequisitesMATRIX!T123=2,DYNAMICprerequisites!Y$2,IF(MASTERprerequisitesMATRIX!T123=3,DYNAMICprerequisites!Y$1,"")))</f>
        <v/>
      </c>
      <c r="Z126" s="219" t="str">
        <f>IF(MASTERprerequisitesMATRIX!U123=1,DYNAMICprerequisites!Z$3,IF(MASTERprerequisitesMATRIX!U123=2,DYNAMICprerequisites!Z$2,IF(MASTERprerequisitesMATRIX!U123=3,DYNAMICprerequisites!Z$1,"")))</f>
        <v/>
      </c>
      <c r="AA126" s="219" t="str">
        <f>IF(MASTERprerequisitesMATRIX!V123=1,DYNAMICprerequisites!AA$3,IF(MASTERprerequisitesMATRIX!V123=2,DYNAMICprerequisites!AA$2,IF(MASTERprerequisitesMATRIX!V123=3,DYNAMICprerequisites!AA$1,"")))</f>
        <v/>
      </c>
      <c r="AB126" s="219" t="str">
        <f>IF(MASTERprerequisitesMATRIX!W123=1,DYNAMICprerequisites!AB$3,IF(MASTERprerequisitesMATRIX!W123=2,DYNAMICprerequisites!AB$2,IF(MASTERprerequisitesMATRIX!W123=3,DYNAMICprerequisites!AB$1,"")))</f>
        <v/>
      </c>
      <c r="AC126" s="219" t="str">
        <f>IF(MASTERprerequisitesMATRIX!X123=1,DYNAMICprerequisites!AC$3,IF(MASTERprerequisitesMATRIX!X123=2,DYNAMICprerequisites!AC$2,IF(MASTERprerequisitesMATRIX!X123=3,DYNAMICprerequisites!AC$1,"")))</f>
        <v/>
      </c>
      <c r="AD126" s="219" t="str">
        <f>IF(MASTERprerequisitesMATRIX!Y123=1,DYNAMICprerequisites!AD$3,IF(MASTERprerequisitesMATRIX!Y123=2,DYNAMICprerequisites!AD$2,IF(MASTERprerequisitesMATRIX!Y123=3,DYNAMICprerequisites!AD$1,"")))</f>
        <v/>
      </c>
      <c r="AE126" s="219" t="str">
        <f>IF(MASTERprerequisitesMATRIX!Z123=1,DYNAMICprerequisites!AE$3,IF(MASTERprerequisitesMATRIX!Z123=2,DYNAMICprerequisites!AE$2,IF(MASTERprerequisitesMATRIX!Z123=3,DYNAMICprerequisites!AE$1,"")))</f>
        <v/>
      </c>
      <c r="AF126" s="219" t="str">
        <f>IF(MASTERprerequisitesMATRIX!AA123=1,DYNAMICprerequisites!AF$3,IF(MASTERprerequisitesMATRIX!AA123=2,DYNAMICprerequisites!AF$2,IF(MASTERprerequisitesMATRIX!AA123=3,DYNAMICprerequisites!AF$1,"")))</f>
        <v/>
      </c>
      <c r="AG126" s="219" t="str">
        <f>IF(MASTERprerequisitesMATRIX!AB123=1,DYNAMICprerequisites!AG$3,IF(MASTERprerequisitesMATRIX!AB123=2,DYNAMICprerequisites!AG$2,IF(MASTERprerequisitesMATRIX!AB123=3,DYNAMICprerequisites!AG$1,"")))</f>
        <v/>
      </c>
      <c r="AH126" s="219" t="str">
        <f>IF(MASTERprerequisitesMATRIX!AC123=1,DYNAMICprerequisites!AH$3,IF(MASTERprerequisitesMATRIX!AC123=2,DYNAMICprerequisites!AH$2,IF(MASTERprerequisitesMATRIX!AC123=3,DYNAMICprerequisites!AH$1,"")))</f>
        <v/>
      </c>
      <c r="AI126" s="219" t="str">
        <f>IF(MASTERprerequisitesMATRIX!AD123=1,DYNAMICprerequisites!AI$3,IF(MASTERprerequisitesMATRIX!AD123=2,DYNAMICprerequisites!AI$2,IF(MASTERprerequisitesMATRIX!AD123=3,DYNAMICprerequisites!AI$1,"")))</f>
        <v/>
      </c>
      <c r="AJ126" s="219" t="str">
        <f>IF(MASTERprerequisitesMATRIX!AE123=1,DYNAMICprerequisites!AJ$3,IF(MASTERprerequisitesMATRIX!AE123=2,DYNAMICprerequisites!AJ$2,IF(MASTERprerequisitesMATRIX!AE123=3,DYNAMICprerequisites!AJ$1,"")))</f>
        <v/>
      </c>
      <c r="AK126" s="219" t="str">
        <f>IF(MASTERprerequisitesMATRIX!AF123=1,DYNAMICprerequisites!AK$3,IF(MASTERprerequisitesMATRIX!AF123=2,DYNAMICprerequisites!AK$2,IF(MASTERprerequisitesMATRIX!AF123=3,DYNAMICprerequisites!AK$1,"")))</f>
        <v/>
      </c>
      <c r="AL126" s="219" t="str">
        <f>IF(MASTERprerequisitesMATRIX!AG123=1,DYNAMICprerequisites!AL$3,IF(MASTERprerequisitesMATRIX!AG123=2,DYNAMICprerequisites!AL$2,IF(MASTERprerequisitesMATRIX!AG123=3,DYNAMICprerequisites!AL$1,"")))</f>
        <v/>
      </c>
      <c r="AM126" s="219" t="str">
        <f>IF(MASTERprerequisitesMATRIX!AH123=1,DYNAMICprerequisites!AM$3,IF(MASTERprerequisitesMATRIX!AH123=2,DYNAMICprerequisites!AM$2,IF(MASTERprerequisitesMATRIX!AH123=3,DYNAMICprerequisites!AM$1,"")))</f>
        <v/>
      </c>
      <c r="AN126" s="219" t="str">
        <f>IF(MASTERprerequisitesMATRIX!AI123=1,DYNAMICprerequisites!AN$3,IF(MASTERprerequisitesMATRIX!AI123=2,DYNAMICprerequisites!AN$2,IF(MASTERprerequisitesMATRIX!AI123=3,DYNAMICprerequisites!AN$1,"")))</f>
        <v/>
      </c>
      <c r="AO126" s="219" t="str">
        <f>IF(MASTERprerequisitesMATRIX!AJ123=1,DYNAMICprerequisites!AO$3,IF(MASTERprerequisitesMATRIX!AJ123=2,DYNAMICprerequisites!AO$2,IF(MASTERprerequisitesMATRIX!AJ123=3,DYNAMICprerequisites!AO$1,"")))</f>
        <v/>
      </c>
      <c r="AP126" s="219" t="str">
        <f>IF(MASTERprerequisitesMATRIX!AK123=1,DYNAMICprerequisites!AP$3,IF(MASTERprerequisitesMATRIX!AK123=2,DYNAMICprerequisites!AP$2,IF(MASTERprerequisitesMATRIX!AK123=3,DYNAMICprerequisites!AP$1,"")))</f>
        <v/>
      </c>
      <c r="AQ126" s="219" t="str">
        <f>IF(MASTERprerequisitesMATRIX!AL123=1,DYNAMICprerequisites!AQ$3,IF(MASTERprerequisitesMATRIX!AL123=2,DYNAMICprerequisites!AQ$2,IF(MASTERprerequisitesMATRIX!AL123=3,DYNAMICprerequisites!AQ$1,"")))</f>
        <v/>
      </c>
      <c r="AR126" s="219" t="str">
        <f>IF(MASTERprerequisitesMATRIX!AM123=1,DYNAMICprerequisites!AR$3,IF(MASTERprerequisitesMATRIX!AM123=2,DYNAMICprerequisites!AR$2,IF(MASTERprerequisitesMATRIX!AM123=3,DYNAMICprerequisites!AR$1,"")))</f>
        <v/>
      </c>
      <c r="AS126" s="219" t="str">
        <f>IF(MASTERprerequisitesMATRIX!AN123=1,DYNAMICprerequisites!AS$3,IF(MASTERprerequisitesMATRIX!AN123=2,DYNAMICprerequisites!AS$2,IF(MASTERprerequisitesMATRIX!AN123=3,DYNAMICprerequisites!AS$1,"")))</f>
        <v/>
      </c>
      <c r="AT126" s="219" t="str">
        <f>IF(MASTERprerequisitesMATRIX!AO123=1,DYNAMICprerequisites!AT$3,IF(MASTERprerequisitesMATRIX!AO123=2,DYNAMICprerequisites!AT$2,IF(MASTERprerequisitesMATRIX!AO123=3,DYNAMICprerequisites!AT$1,"")))</f>
        <v/>
      </c>
      <c r="AU126" s="219" t="str">
        <f>IF(MASTERprerequisitesMATRIX!AP123=1,DYNAMICprerequisites!AU$3,IF(MASTERprerequisitesMATRIX!AP123=2,DYNAMICprerequisites!AU$2,IF(MASTERprerequisitesMATRIX!AP123=3,DYNAMICprerequisites!AU$1,"")))</f>
        <v/>
      </c>
      <c r="AV126" s="219" t="str">
        <f>IF(MASTERprerequisitesMATRIX!AQ123=1,DYNAMICprerequisites!AV$3,IF(MASTERprerequisitesMATRIX!AQ123=2,DYNAMICprerequisites!AV$2,IF(MASTERprerequisitesMATRIX!AQ123=3,DYNAMICprerequisites!AV$1,"")))</f>
        <v/>
      </c>
      <c r="AW126" s="219" t="str">
        <f>IF(MASTERprerequisitesMATRIX!AR123=1,DYNAMICprerequisites!AW$3,IF(MASTERprerequisitesMATRIX!AR123=2,DYNAMICprerequisites!AW$2,IF(MASTERprerequisitesMATRIX!AR123=3,DYNAMICprerequisites!AW$1,"")))</f>
        <v/>
      </c>
      <c r="AX126" s="219" t="str">
        <f>IF(MASTERprerequisitesMATRIX!AS123=1,DYNAMICprerequisites!AX$3,IF(MASTERprerequisitesMATRIX!AS123=2,DYNAMICprerequisites!AX$2,IF(MASTERprerequisitesMATRIX!AS123=3,DYNAMICprerequisites!AX$1,"")))</f>
        <v/>
      </c>
      <c r="AY126" s="219" t="str">
        <f>IF(MASTERprerequisitesMATRIX!AT123=1,DYNAMICprerequisites!AY$3,IF(MASTERprerequisitesMATRIX!AT123=2,DYNAMICprerequisites!AY$2,IF(MASTERprerequisitesMATRIX!AT123=3,DYNAMICprerequisites!AY$1,"")))</f>
        <v/>
      </c>
      <c r="AZ126" s="219" t="str">
        <f>IF(MASTERprerequisitesMATRIX!AU123=1,DYNAMICprerequisites!AZ$3,IF(MASTERprerequisitesMATRIX!AU123=2,DYNAMICprerequisites!AZ$2,IF(MASTERprerequisitesMATRIX!AU123=3,DYNAMICprerequisites!AZ$1,"")))</f>
        <v/>
      </c>
      <c r="BA126" s="219" t="str">
        <f>IF(MASTERprerequisitesMATRIX!AV123=1,DYNAMICprerequisites!BA$3,IF(MASTERprerequisitesMATRIX!AV123=2,DYNAMICprerequisites!BA$2,IF(MASTERprerequisitesMATRIX!AV123=3,DYNAMICprerequisites!BA$1,"")))</f>
        <v/>
      </c>
      <c r="BB126" s="219" t="str">
        <f>IF(MASTERprerequisitesMATRIX!AW123=1,DYNAMICprerequisites!BB$3,IF(MASTERprerequisitesMATRIX!AW123=2,DYNAMICprerequisites!BB$2,IF(MASTERprerequisitesMATRIX!AW123=3,DYNAMICprerequisites!BB$1,"")))</f>
        <v/>
      </c>
      <c r="BC126" s="219" t="str">
        <f>IF(MASTERprerequisitesMATRIX!AX123=1,DYNAMICprerequisites!BC$3,IF(MASTERprerequisitesMATRIX!AX123=2,DYNAMICprerequisites!BC$2,IF(MASTERprerequisitesMATRIX!AX123=3,DYNAMICprerequisites!BC$1,"")))</f>
        <v/>
      </c>
      <c r="BD126" s="219" t="str">
        <f>IF(MASTERprerequisitesMATRIX!AY123=1,DYNAMICprerequisites!BD$3,IF(MASTERprerequisitesMATRIX!AY123=2,DYNAMICprerequisites!BD$2,IF(MASTERprerequisitesMATRIX!AY123=3,DYNAMICprerequisites!BD$1,"")))</f>
        <v/>
      </c>
      <c r="BE126" s="219" t="str">
        <f>IF(MASTERprerequisitesMATRIX!AZ123=1,DYNAMICprerequisites!BE$3,IF(MASTERprerequisitesMATRIX!AZ123=2,DYNAMICprerequisites!BE$2,IF(MASTERprerequisitesMATRIX!AZ123=3,DYNAMICprerequisites!BE$1,"")))</f>
        <v/>
      </c>
      <c r="BF126" s="219" t="str">
        <f>IF(MASTERprerequisitesMATRIX!BA123=1,DYNAMICprerequisites!BF$3,IF(MASTERprerequisitesMATRIX!BA123=2,DYNAMICprerequisites!BF$2,IF(MASTERprerequisitesMATRIX!BA123=3,DYNAMICprerequisites!BF$1,"")))</f>
        <v/>
      </c>
      <c r="BG126" s="219" t="str">
        <f>IF(MASTERprerequisitesMATRIX!BB123=1,DYNAMICprerequisites!BG$3,IF(MASTERprerequisitesMATRIX!BB123=2,DYNAMICprerequisites!BG$2,IF(MASTERprerequisitesMATRIX!BB123=3,DYNAMICprerequisites!BG$1,"")))</f>
        <v/>
      </c>
      <c r="BH126" s="219" t="str">
        <f>IF(MASTERprerequisitesMATRIX!BC123=1,DYNAMICprerequisites!BH$3,IF(MASTERprerequisitesMATRIX!BC123=2,DYNAMICprerequisites!BH$2,IF(MASTERprerequisitesMATRIX!BC123=3,DYNAMICprerequisites!BH$1,"")))</f>
        <v/>
      </c>
      <c r="BI126" s="219" t="str">
        <f>IF(MASTERprerequisitesMATRIX!BD123=1,DYNAMICprerequisites!BI$3,IF(MASTERprerequisitesMATRIX!BD123=2,DYNAMICprerequisites!BI$2,IF(MASTERprerequisitesMATRIX!BD123=3,DYNAMICprerequisites!BI$1,"")))</f>
        <v/>
      </c>
      <c r="BJ126" s="219" t="str">
        <f>IF(MASTERprerequisitesMATRIX!BE123=1,DYNAMICprerequisites!BJ$3,IF(MASTERprerequisitesMATRIX!BE123=2,DYNAMICprerequisites!BJ$2,IF(MASTERprerequisitesMATRIX!BE123=3,DYNAMICprerequisites!BJ$1,"")))</f>
        <v/>
      </c>
      <c r="BK126" s="219" t="str">
        <f>IF(MASTERprerequisitesMATRIX!BF123=1,DYNAMICprerequisites!BK$3,IF(MASTERprerequisitesMATRIX!BF123=2,DYNAMICprerequisites!BK$2,IF(MASTERprerequisitesMATRIX!BF123=3,DYNAMICprerequisites!BK$1,"")))</f>
        <v/>
      </c>
      <c r="BL126" s="219" t="str">
        <f>IF(MASTERprerequisitesMATRIX!BG123=1,DYNAMICprerequisites!BL$3,IF(MASTERprerequisitesMATRIX!BG123=2,DYNAMICprerequisites!BL$2,IF(MASTERprerequisitesMATRIX!BG123=3,DYNAMICprerequisites!BL$1,"")))</f>
        <v/>
      </c>
      <c r="BM126" s="219" t="str">
        <f>IF(MASTERprerequisitesMATRIX!BH123=1,DYNAMICprerequisites!BM$3,IF(MASTERprerequisitesMATRIX!BH123=2,DYNAMICprerequisites!BM$2,IF(MASTERprerequisitesMATRIX!BH123=3,DYNAMICprerequisites!BM$1,"")))</f>
        <v/>
      </c>
      <c r="BN126" s="219" t="str">
        <f>IF(MASTERprerequisitesMATRIX!BI123=1,DYNAMICprerequisites!BN$3,IF(MASTERprerequisitesMATRIX!BI123=2,DYNAMICprerequisites!BN$2,IF(MASTERprerequisitesMATRIX!BI123=3,DYNAMICprerequisites!BN$1,"")))</f>
        <v/>
      </c>
      <c r="BO126" s="219" t="str">
        <f>IF(MASTERprerequisitesMATRIX!BJ123=1,DYNAMICprerequisites!BO$3,IF(MASTERprerequisitesMATRIX!BJ123=2,DYNAMICprerequisites!BO$2,IF(MASTERprerequisitesMATRIX!BJ123=3,DYNAMICprerequisites!BO$1,"")))</f>
        <v/>
      </c>
      <c r="BP126" s="219" t="str">
        <f>IF(MASTERprerequisitesMATRIX!BK123=1,DYNAMICprerequisites!BP$3,IF(MASTERprerequisitesMATRIX!BK123=2,DYNAMICprerequisites!BP$2,IF(MASTERprerequisitesMATRIX!BK123=3,DYNAMICprerequisites!BP$1,"")))</f>
        <v/>
      </c>
      <c r="BQ126" s="219" t="str">
        <f>IF(MASTERprerequisitesMATRIX!BL123=1,DYNAMICprerequisites!BQ$3,IF(MASTERprerequisitesMATRIX!BL123=2,DYNAMICprerequisites!BQ$2,IF(MASTERprerequisitesMATRIX!BL123=3,DYNAMICprerequisites!BQ$1,"")))</f>
        <v/>
      </c>
      <c r="BR126" s="219" t="str">
        <f>IF(MASTERprerequisitesMATRIX!BM123=1,DYNAMICprerequisites!BR$3,IF(MASTERprerequisitesMATRIX!BM123=2,DYNAMICprerequisites!BR$2,IF(MASTERprerequisitesMATRIX!BM123=3,DYNAMICprerequisites!BR$1,"")))</f>
        <v/>
      </c>
      <c r="BS126" s="219" t="str">
        <f>IF(MASTERprerequisitesMATRIX!BN123=1,DYNAMICprerequisites!BS$3,IF(MASTERprerequisitesMATRIX!BN123=2,DYNAMICprerequisites!BS$2,IF(MASTERprerequisitesMATRIX!BN123=3,DYNAMICprerequisites!BS$1,"")))</f>
        <v/>
      </c>
      <c r="BT126" s="219" t="str">
        <f>IF(MASTERprerequisitesMATRIX!BO123=1,DYNAMICprerequisites!BT$3,IF(MASTERprerequisitesMATRIX!BO123=2,DYNAMICprerequisites!BT$2,IF(MASTERprerequisitesMATRIX!BO123=3,DYNAMICprerequisites!BT$1,"")))</f>
        <v/>
      </c>
      <c r="BU126" s="219" t="str">
        <f>IF(MASTERprerequisitesMATRIX!BP123=1,DYNAMICprerequisites!BU$3,IF(MASTERprerequisitesMATRIX!BP123=2,DYNAMICprerequisites!BU$2,IF(MASTERprerequisitesMATRIX!BP123=3,DYNAMICprerequisites!BU$1,"")))</f>
        <v/>
      </c>
      <c r="BV126" s="219" t="str">
        <f>IF(MASTERprerequisitesMATRIX!BQ123=1,DYNAMICprerequisites!BV$3,IF(MASTERprerequisitesMATRIX!BQ123=2,DYNAMICprerequisites!BV$2,IF(MASTERprerequisitesMATRIX!BQ123=3,DYNAMICprerequisites!BV$1,"")))</f>
        <v/>
      </c>
      <c r="BW126" s="219" t="str">
        <f>IF(MASTERprerequisitesMATRIX!BR123=1,DYNAMICprerequisites!BW$3,IF(MASTERprerequisitesMATRIX!BR123=2,DYNAMICprerequisites!BW$2,IF(MASTERprerequisitesMATRIX!BR123=3,DYNAMICprerequisites!BW$1,"")))</f>
        <v/>
      </c>
      <c r="BX126" s="219" t="str">
        <f>IF(MASTERprerequisitesMATRIX!BS123=1,DYNAMICprerequisites!BX$3,IF(MASTERprerequisitesMATRIX!BS123=2,DYNAMICprerequisites!BX$2,IF(MASTERprerequisitesMATRIX!BS123=3,DYNAMICprerequisites!BX$1,"")))</f>
        <v/>
      </c>
      <c r="BY126" s="219" t="str">
        <f>IF(MASTERprerequisitesMATRIX!BT123=1,DYNAMICprerequisites!BY$3,IF(MASTERprerequisitesMATRIX!BT123=2,DYNAMICprerequisites!BY$2,IF(MASTERprerequisitesMATRIX!BT123=3,DYNAMICprerequisites!BY$1,"")))</f>
        <v/>
      </c>
      <c r="BZ126" s="219" t="str">
        <f>IF(MASTERprerequisitesMATRIX!BU123=1,DYNAMICprerequisites!BZ$3,IF(MASTERprerequisitesMATRIX!BU123=2,DYNAMICprerequisites!BZ$2,IF(MASTERprerequisitesMATRIX!BU123=3,DYNAMICprerequisites!BZ$1,"")))</f>
        <v/>
      </c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  <c r="EM126" s="219"/>
      <c r="EN126" s="219"/>
      <c r="EO126" s="219"/>
      <c r="EP126" s="219"/>
      <c r="EQ126" s="219"/>
      <c r="ER126" s="219"/>
      <c r="ES126" s="219"/>
      <c r="ET126" s="219"/>
      <c r="EU126" s="219"/>
      <c r="EV126" s="219"/>
      <c r="EW126" s="219"/>
      <c r="EX126" s="219"/>
      <c r="EY126" s="219"/>
      <c r="EZ126" s="219"/>
      <c r="FA126" s="219"/>
      <c r="FB126" s="219"/>
      <c r="FC126" s="219"/>
      <c r="FD126" s="219"/>
      <c r="FE126" s="219"/>
      <c r="FF126" s="219"/>
      <c r="FG126" s="219"/>
      <c r="FH126" s="219"/>
      <c r="FI126" s="219"/>
      <c r="FJ126" s="219"/>
      <c r="FK126" s="219"/>
      <c r="FL126" s="219"/>
      <c r="FM126" s="219"/>
      <c r="FN126" s="219"/>
      <c r="FO126" s="219"/>
      <c r="FP126" s="219"/>
      <c r="FQ126" s="219"/>
      <c r="FR126" s="219"/>
      <c r="FS126" s="219"/>
      <c r="FT126" s="219"/>
      <c r="FU126" s="219"/>
      <c r="FV126" s="219"/>
      <c r="FW126" s="219"/>
      <c r="FX126" s="219"/>
      <c r="FY126" s="219"/>
      <c r="FZ126" s="219"/>
      <c r="GA126" s="219"/>
      <c r="GB126" s="219"/>
      <c r="GC126" s="219"/>
      <c r="GD126" s="219"/>
      <c r="GE126" s="219"/>
      <c r="GF126" s="219"/>
      <c r="GG126" s="219"/>
      <c r="GH126" s="219"/>
      <c r="GI126" s="219"/>
      <c r="GJ126" s="219"/>
      <c r="GK126" s="219"/>
      <c r="GL126" s="219"/>
      <c r="GM126" s="219"/>
      <c r="GN126" s="219"/>
      <c r="GO126" s="219"/>
      <c r="GP126" s="219"/>
      <c r="GQ126" s="219"/>
      <c r="GR126" s="219"/>
      <c r="GS126" s="219"/>
      <c r="GT126" s="219"/>
      <c r="GU126" s="219"/>
      <c r="GV126" s="219"/>
      <c r="GW126" s="219"/>
      <c r="GX126" s="219"/>
      <c r="GY126" s="219"/>
      <c r="GZ126" s="219"/>
      <c r="HA126" s="219"/>
      <c r="HB126" s="219"/>
      <c r="HC126" s="219"/>
      <c r="HD126" s="219"/>
      <c r="HE126" s="219"/>
      <c r="HF126" s="219"/>
      <c r="HG126" s="219"/>
      <c r="HH126" s="219"/>
      <c r="HI126" s="219"/>
      <c r="HJ126" s="219"/>
      <c r="HK126" s="219"/>
      <c r="HL126" s="219"/>
      <c r="HM126" s="219"/>
      <c r="HN126" s="219"/>
      <c r="HO126" s="219"/>
      <c r="HP126" s="219"/>
      <c r="HQ126" s="219"/>
      <c r="HR126" s="219"/>
      <c r="HS126" s="219"/>
      <c r="HT126" s="219"/>
      <c r="HU126" s="219"/>
      <c r="HV126" s="219"/>
      <c r="HW126" s="219"/>
      <c r="HX126" s="219"/>
      <c r="HY126" s="219"/>
      <c r="HZ126" s="219"/>
      <c r="IA126" s="219"/>
      <c r="IB126" s="219"/>
      <c r="IC126" s="219"/>
      <c r="ID126" s="219"/>
      <c r="IE126" s="219"/>
      <c r="IF126" s="219"/>
      <c r="IG126" s="219"/>
      <c r="IH126" s="219"/>
      <c r="II126" s="219"/>
      <c r="IJ126" s="219"/>
      <c r="IK126" s="219"/>
      <c r="IL126" s="219"/>
      <c r="IM126" s="219"/>
      <c r="IN126" s="219"/>
      <c r="IO126" s="219"/>
      <c r="IP126" s="219"/>
      <c r="IQ126" s="219"/>
      <c r="IR126" s="219"/>
      <c r="IS126" s="219"/>
      <c r="IT126" s="219"/>
      <c r="IU126" s="219"/>
      <c r="IV126" s="219"/>
      <c r="IW126" s="219"/>
      <c r="IX126" s="219"/>
      <c r="IY126" s="219"/>
      <c r="IZ126" s="219"/>
      <c r="JA126" s="219"/>
      <c r="JB126" s="219"/>
      <c r="JC126" s="219"/>
      <c r="JD126" s="219"/>
      <c r="JE126" s="219"/>
      <c r="JF126" s="219"/>
      <c r="JG126" s="219"/>
      <c r="JH126" s="219"/>
      <c r="JI126" s="219"/>
      <c r="JJ126" s="219"/>
      <c r="JK126" s="219"/>
      <c r="JL126" s="219"/>
      <c r="JM126" s="219"/>
      <c r="JN126" s="219"/>
      <c r="JO126" s="219"/>
      <c r="JP126" s="219"/>
      <c r="JQ126" s="219"/>
      <c r="JR126" s="219"/>
      <c r="JS126" s="219"/>
      <c r="JT126" s="219"/>
      <c r="JU126" s="219"/>
      <c r="JV126" s="219"/>
      <c r="JW126" s="219"/>
      <c r="JX126" s="219"/>
      <c r="JY126" s="219"/>
      <c r="JZ126" s="219"/>
      <c r="KA126" s="219"/>
      <c r="KB126" s="219"/>
      <c r="KC126" s="219"/>
      <c r="KD126" s="219"/>
      <c r="KE126" s="219"/>
      <c r="KF126" s="219"/>
      <c r="KG126" s="219"/>
      <c r="KH126" s="219"/>
      <c r="KI126" s="219"/>
      <c r="KJ126" s="219"/>
      <c r="KK126" s="219"/>
      <c r="KL126" s="219"/>
      <c r="KM126" s="219"/>
      <c r="KN126" s="219"/>
      <c r="KO126" s="219"/>
      <c r="KP126" s="219"/>
      <c r="KQ126" s="219"/>
      <c r="KR126" s="219"/>
      <c r="KS126" s="219"/>
      <c r="KT126" s="219"/>
      <c r="KU126" s="219"/>
      <c r="KV126" s="219"/>
      <c r="KW126" s="219"/>
      <c r="KX126" s="219"/>
      <c r="KY126" s="219"/>
      <c r="KZ126" s="219"/>
      <c r="LA126" s="219"/>
      <c r="LB126" s="219"/>
      <c r="LC126" s="219"/>
      <c r="LD126" s="219"/>
      <c r="LE126" s="219"/>
    </row>
    <row r="127" spans="1:317" x14ac:dyDescent="0.25">
      <c r="A127" s="214" t="str">
        <f t="shared" si="13"/>
        <v>Other</v>
      </c>
      <c r="B127" s="214" t="str">
        <f t="shared" si="14"/>
        <v>N/A</v>
      </c>
      <c r="C127" s="214" t="str">
        <f t="shared" si="15"/>
        <v>Other Course</v>
      </c>
      <c r="D127" s="214">
        <f t="shared" si="16"/>
        <v>0</v>
      </c>
      <c r="E127" s="214" t="str">
        <f t="shared" si="17"/>
        <v/>
      </c>
      <c r="F127" s="211" t="str">
        <f>MASTERprerequisitesMATRIX!A124</f>
        <v>Other</v>
      </c>
      <c r="G127" s="211" t="str">
        <f>MASTERprerequisitesMATRIX!B124</f>
        <v>N/A</v>
      </c>
      <c r="H127" s="211" t="str">
        <f>MASTERprerequisitesMATRIX!C124</f>
        <v>Other Course</v>
      </c>
      <c r="I127" s="211">
        <f>MASTERprerequisitesMATRIX!D124</f>
        <v>0</v>
      </c>
      <c r="J127" s="218" t="str">
        <f>IF(MASTERprerequisitesMATRIX!E124=1,DYNAMICprerequisites!J$3,IF(MASTERprerequisitesMATRIX!E124=2,DYNAMICprerequisites!J$2,IF(MASTERprerequisitesMATRIX!E124=3,DYNAMICprerequisites!J$1,"")))</f>
        <v/>
      </c>
      <c r="K127" s="219" t="str">
        <f>IF(MASTERprerequisitesMATRIX!F124=1,DYNAMICprerequisites!K$3,IF(MASTERprerequisitesMATRIX!F124=2,DYNAMICprerequisites!K$2,IF(MASTERprerequisitesMATRIX!F124=3,DYNAMICprerequisites!K$1,"")))</f>
        <v/>
      </c>
      <c r="L127" s="219" t="str">
        <f>IF(MASTERprerequisitesMATRIX!G124=1,DYNAMICprerequisites!L$3,IF(MASTERprerequisitesMATRIX!G124=2,DYNAMICprerequisites!L$2,IF(MASTERprerequisitesMATRIX!G124=3,DYNAMICprerequisites!L$1,"")))</f>
        <v/>
      </c>
      <c r="M127" s="219" t="str">
        <f>IF(MASTERprerequisitesMATRIX!H124=1,DYNAMICprerequisites!M$3,IF(MASTERprerequisitesMATRIX!H124=2,DYNAMICprerequisites!M$2,IF(MASTERprerequisitesMATRIX!H124=3,DYNAMICprerequisites!M$1,"")))</f>
        <v/>
      </c>
      <c r="N127" s="219" t="str">
        <f>IF(MASTERprerequisitesMATRIX!I124=1,DYNAMICprerequisites!N$3,IF(MASTERprerequisitesMATRIX!I124=2,DYNAMICprerequisites!N$2,IF(MASTERprerequisitesMATRIX!I124=3,DYNAMICprerequisites!N$1,"")))</f>
        <v/>
      </c>
      <c r="O127" s="219" t="str">
        <f>IF(MASTERprerequisitesMATRIX!J124=1,DYNAMICprerequisites!O$3,IF(MASTERprerequisitesMATRIX!J124=2,DYNAMICprerequisites!O$2,IF(MASTERprerequisitesMATRIX!J124=3,DYNAMICprerequisites!O$1,"")))</f>
        <v/>
      </c>
      <c r="P127" s="219" t="str">
        <f>IF(MASTERprerequisitesMATRIX!K124=1,DYNAMICprerequisites!P$3,IF(MASTERprerequisitesMATRIX!K124=2,DYNAMICprerequisites!P$2,IF(MASTERprerequisitesMATRIX!K124=3,DYNAMICprerequisites!P$1,"")))</f>
        <v/>
      </c>
      <c r="Q127" s="219" t="str">
        <f>IF(MASTERprerequisitesMATRIX!L124=1,DYNAMICprerequisites!Q$3,IF(MASTERprerequisitesMATRIX!L124=2,DYNAMICprerequisites!Q$2,IF(MASTERprerequisitesMATRIX!L124=3,DYNAMICprerequisites!Q$1,"")))</f>
        <v/>
      </c>
      <c r="R127" s="219" t="str">
        <f>IF(MASTERprerequisitesMATRIX!M124=1,DYNAMICprerequisites!R$3,IF(MASTERprerequisitesMATRIX!M124=2,DYNAMICprerequisites!R$2,IF(MASTERprerequisitesMATRIX!M124=3,DYNAMICprerequisites!R$1,"")))</f>
        <v/>
      </c>
      <c r="S127" s="219" t="str">
        <f>IF(MASTERprerequisitesMATRIX!N124=1,DYNAMICprerequisites!S$3,IF(MASTERprerequisitesMATRIX!N124=2,DYNAMICprerequisites!S$2,IF(MASTERprerequisitesMATRIX!N124=3,DYNAMICprerequisites!S$1,"")))</f>
        <v/>
      </c>
      <c r="T127" s="219" t="str">
        <f>IF(MASTERprerequisitesMATRIX!O124=1,DYNAMICprerequisites!T$3,IF(MASTERprerequisitesMATRIX!O124=2,DYNAMICprerequisites!T$2,IF(MASTERprerequisitesMATRIX!O124=3,DYNAMICprerequisites!T$1,"")))</f>
        <v/>
      </c>
      <c r="U127" s="219" t="str">
        <f>IF(MASTERprerequisitesMATRIX!P124=1,DYNAMICprerequisites!U$3,IF(MASTERprerequisitesMATRIX!P124=2,DYNAMICprerequisites!U$2,IF(MASTERprerequisitesMATRIX!P124=3,DYNAMICprerequisites!U$1,"")))</f>
        <v/>
      </c>
      <c r="V127" s="219" t="str">
        <f>IF(MASTERprerequisitesMATRIX!Q124=1,DYNAMICprerequisites!V$3,IF(MASTERprerequisitesMATRIX!Q124=2,DYNAMICprerequisites!V$2,IF(MASTERprerequisitesMATRIX!Q124=3,DYNAMICprerequisites!V$1,"")))</f>
        <v/>
      </c>
      <c r="W127" s="219" t="str">
        <f>IF(MASTERprerequisitesMATRIX!R124=1,DYNAMICprerequisites!W$3,IF(MASTERprerequisitesMATRIX!R124=2,DYNAMICprerequisites!W$2,IF(MASTERprerequisitesMATRIX!R124=3,DYNAMICprerequisites!W$1,"")))</f>
        <v/>
      </c>
      <c r="X127" s="219" t="str">
        <f>IF(MASTERprerequisitesMATRIX!S124=1,DYNAMICprerequisites!X$3,IF(MASTERprerequisitesMATRIX!S124=2,DYNAMICprerequisites!X$2,IF(MASTERprerequisitesMATRIX!S124=3,DYNAMICprerequisites!X$1,"")))</f>
        <v/>
      </c>
      <c r="Y127" s="219" t="str">
        <f>IF(MASTERprerequisitesMATRIX!T124=1,DYNAMICprerequisites!Y$3,IF(MASTERprerequisitesMATRIX!T124=2,DYNAMICprerequisites!Y$2,IF(MASTERprerequisitesMATRIX!T124=3,DYNAMICprerequisites!Y$1,"")))</f>
        <v/>
      </c>
      <c r="Z127" s="219" t="str">
        <f>IF(MASTERprerequisitesMATRIX!U124=1,DYNAMICprerequisites!Z$3,IF(MASTERprerequisitesMATRIX!U124=2,DYNAMICprerequisites!Z$2,IF(MASTERprerequisitesMATRIX!U124=3,DYNAMICprerequisites!Z$1,"")))</f>
        <v/>
      </c>
      <c r="AA127" s="219" t="str">
        <f>IF(MASTERprerequisitesMATRIX!V124=1,DYNAMICprerequisites!AA$3,IF(MASTERprerequisitesMATRIX!V124=2,DYNAMICprerequisites!AA$2,IF(MASTERprerequisitesMATRIX!V124=3,DYNAMICprerequisites!AA$1,"")))</f>
        <v/>
      </c>
      <c r="AB127" s="219" t="str">
        <f>IF(MASTERprerequisitesMATRIX!W124=1,DYNAMICprerequisites!AB$3,IF(MASTERprerequisitesMATRIX!W124=2,DYNAMICprerequisites!AB$2,IF(MASTERprerequisitesMATRIX!W124=3,DYNAMICprerequisites!AB$1,"")))</f>
        <v/>
      </c>
      <c r="AC127" s="219" t="str">
        <f>IF(MASTERprerequisitesMATRIX!X124=1,DYNAMICprerequisites!AC$3,IF(MASTERprerequisitesMATRIX!X124=2,DYNAMICprerequisites!AC$2,IF(MASTERprerequisitesMATRIX!X124=3,DYNAMICprerequisites!AC$1,"")))</f>
        <v/>
      </c>
      <c r="AD127" s="219" t="str">
        <f>IF(MASTERprerequisitesMATRIX!Y124=1,DYNAMICprerequisites!AD$3,IF(MASTERprerequisitesMATRIX!Y124=2,DYNAMICprerequisites!AD$2,IF(MASTERprerequisitesMATRIX!Y124=3,DYNAMICprerequisites!AD$1,"")))</f>
        <v/>
      </c>
      <c r="AE127" s="219" t="str">
        <f>IF(MASTERprerequisitesMATRIX!Z124=1,DYNAMICprerequisites!AE$3,IF(MASTERprerequisitesMATRIX!Z124=2,DYNAMICprerequisites!AE$2,IF(MASTERprerequisitesMATRIX!Z124=3,DYNAMICprerequisites!AE$1,"")))</f>
        <v/>
      </c>
      <c r="AF127" s="219" t="str">
        <f>IF(MASTERprerequisitesMATRIX!AA124=1,DYNAMICprerequisites!AF$3,IF(MASTERprerequisitesMATRIX!AA124=2,DYNAMICprerequisites!AF$2,IF(MASTERprerequisitesMATRIX!AA124=3,DYNAMICprerequisites!AF$1,"")))</f>
        <v/>
      </c>
      <c r="AG127" s="219" t="str">
        <f>IF(MASTERprerequisitesMATRIX!AB124=1,DYNAMICprerequisites!AG$3,IF(MASTERprerequisitesMATRIX!AB124=2,DYNAMICprerequisites!AG$2,IF(MASTERprerequisitesMATRIX!AB124=3,DYNAMICprerequisites!AG$1,"")))</f>
        <v/>
      </c>
      <c r="AH127" s="219" t="str">
        <f>IF(MASTERprerequisitesMATRIX!AC124=1,DYNAMICprerequisites!AH$3,IF(MASTERprerequisitesMATRIX!AC124=2,DYNAMICprerequisites!AH$2,IF(MASTERprerequisitesMATRIX!AC124=3,DYNAMICprerequisites!AH$1,"")))</f>
        <v/>
      </c>
      <c r="AI127" s="219" t="str">
        <f>IF(MASTERprerequisitesMATRIX!AD124=1,DYNAMICprerequisites!AI$3,IF(MASTERprerequisitesMATRIX!AD124=2,DYNAMICprerequisites!AI$2,IF(MASTERprerequisitesMATRIX!AD124=3,DYNAMICprerequisites!AI$1,"")))</f>
        <v/>
      </c>
      <c r="AJ127" s="219" t="str">
        <f>IF(MASTERprerequisitesMATRIX!AE124=1,DYNAMICprerequisites!AJ$3,IF(MASTERprerequisitesMATRIX!AE124=2,DYNAMICprerequisites!AJ$2,IF(MASTERprerequisitesMATRIX!AE124=3,DYNAMICprerequisites!AJ$1,"")))</f>
        <v/>
      </c>
      <c r="AK127" s="219" t="str">
        <f>IF(MASTERprerequisitesMATRIX!AF124=1,DYNAMICprerequisites!AK$3,IF(MASTERprerequisitesMATRIX!AF124=2,DYNAMICprerequisites!AK$2,IF(MASTERprerequisitesMATRIX!AF124=3,DYNAMICprerequisites!AK$1,"")))</f>
        <v/>
      </c>
      <c r="AL127" s="219" t="str">
        <f>IF(MASTERprerequisitesMATRIX!AG124=1,DYNAMICprerequisites!AL$3,IF(MASTERprerequisitesMATRIX!AG124=2,DYNAMICprerequisites!AL$2,IF(MASTERprerequisitesMATRIX!AG124=3,DYNAMICprerequisites!AL$1,"")))</f>
        <v/>
      </c>
      <c r="AM127" s="219" t="str">
        <f>IF(MASTERprerequisitesMATRIX!AH124=1,DYNAMICprerequisites!AM$3,IF(MASTERprerequisitesMATRIX!AH124=2,DYNAMICprerequisites!AM$2,IF(MASTERprerequisitesMATRIX!AH124=3,DYNAMICprerequisites!AM$1,"")))</f>
        <v/>
      </c>
      <c r="AN127" s="219" t="str">
        <f>IF(MASTERprerequisitesMATRIX!AI124=1,DYNAMICprerequisites!AN$3,IF(MASTERprerequisitesMATRIX!AI124=2,DYNAMICprerequisites!AN$2,IF(MASTERprerequisitesMATRIX!AI124=3,DYNAMICprerequisites!AN$1,"")))</f>
        <v/>
      </c>
      <c r="AO127" s="219" t="str">
        <f>IF(MASTERprerequisitesMATRIX!AJ124=1,DYNAMICprerequisites!AO$3,IF(MASTERprerequisitesMATRIX!AJ124=2,DYNAMICprerequisites!AO$2,IF(MASTERprerequisitesMATRIX!AJ124=3,DYNAMICprerequisites!AO$1,"")))</f>
        <v/>
      </c>
      <c r="AP127" s="219" t="str">
        <f>IF(MASTERprerequisitesMATRIX!AK124=1,DYNAMICprerequisites!AP$3,IF(MASTERprerequisitesMATRIX!AK124=2,DYNAMICprerequisites!AP$2,IF(MASTERprerequisitesMATRIX!AK124=3,DYNAMICprerequisites!AP$1,"")))</f>
        <v/>
      </c>
      <c r="AQ127" s="219" t="str">
        <f>IF(MASTERprerequisitesMATRIX!AL124=1,DYNAMICprerequisites!AQ$3,IF(MASTERprerequisitesMATRIX!AL124=2,DYNAMICprerequisites!AQ$2,IF(MASTERprerequisitesMATRIX!AL124=3,DYNAMICprerequisites!AQ$1,"")))</f>
        <v/>
      </c>
      <c r="AR127" s="219" t="str">
        <f>IF(MASTERprerequisitesMATRIX!AM124=1,DYNAMICprerequisites!AR$3,IF(MASTERprerequisitesMATRIX!AM124=2,DYNAMICprerequisites!AR$2,IF(MASTERprerequisitesMATRIX!AM124=3,DYNAMICprerequisites!AR$1,"")))</f>
        <v/>
      </c>
      <c r="AS127" s="219" t="str">
        <f>IF(MASTERprerequisitesMATRIX!AN124=1,DYNAMICprerequisites!AS$3,IF(MASTERprerequisitesMATRIX!AN124=2,DYNAMICprerequisites!AS$2,IF(MASTERprerequisitesMATRIX!AN124=3,DYNAMICprerequisites!AS$1,"")))</f>
        <v/>
      </c>
      <c r="AT127" s="219" t="str">
        <f>IF(MASTERprerequisitesMATRIX!AO124=1,DYNAMICprerequisites!AT$3,IF(MASTERprerequisitesMATRIX!AO124=2,DYNAMICprerequisites!AT$2,IF(MASTERprerequisitesMATRIX!AO124=3,DYNAMICprerequisites!AT$1,"")))</f>
        <v/>
      </c>
      <c r="AU127" s="219" t="str">
        <f>IF(MASTERprerequisitesMATRIX!AP124=1,DYNAMICprerequisites!AU$3,IF(MASTERprerequisitesMATRIX!AP124=2,DYNAMICprerequisites!AU$2,IF(MASTERprerequisitesMATRIX!AP124=3,DYNAMICprerequisites!AU$1,"")))</f>
        <v/>
      </c>
      <c r="AV127" s="219" t="str">
        <f>IF(MASTERprerequisitesMATRIX!AQ124=1,DYNAMICprerequisites!AV$3,IF(MASTERprerequisitesMATRIX!AQ124=2,DYNAMICprerequisites!AV$2,IF(MASTERprerequisitesMATRIX!AQ124=3,DYNAMICprerequisites!AV$1,"")))</f>
        <v/>
      </c>
      <c r="AW127" s="219" t="str">
        <f>IF(MASTERprerequisitesMATRIX!AR124=1,DYNAMICprerequisites!AW$3,IF(MASTERprerequisitesMATRIX!AR124=2,DYNAMICprerequisites!AW$2,IF(MASTERprerequisitesMATRIX!AR124=3,DYNAMICprerequisites!AW$1,"")))</f>
        <v/>
      </c>
      <c r="AX127" s="219" t="str">
        <f>IF(MASTERprerequisitesMATRIX!AS124=1,DYNAMICprerequisites!AX$3,IF(MASTERprerequisitesMATRIX!AS124=2,DYNAMICprerequisites!AX$2,IF(MASTERprerequisitesMATRIX!AS124=3,DYNAMICprerequisites!AX$1,"")))</f>
        <v/>
      </c>
      <c r="AY127" s="219" t="str">
        <f>IF(MASTERprerequisitesMATRIX!AT124=1,DYNAMICprerequisites!AY$3,IF(MASTERprerequisitesMATRIX!AT124=2,DYNAMICprerequisites!AY$2,IF(MASTERprerequisitesMATRIX!AT124=3,DYNAMICprerequisites!AY$1,"")))</f>
        <v/>
      </c>
      <c r="AZ127" s="219" t="str">
        <f>IF(MASTERprerequisitesMATRIX!AU124=1,DYNAMICprerequisites!AZ$3,IF(MASTERprerequisitesMATRIX!AU124=2,DYNAMICprerequisites!AZ$2,IF(MASTERprerequisitesMATRIX!AU124=3,DYNAMICprerequisites!AZ$1,"")))</f>
        <v/>
      </c>
      <c r="BA127" s="219" t="str">
        <f>IF(MASTERprerequisitesMATRIX!AV124=1,DYNAMICprerequisites!BA$3,IF(MASTERprerequisitesMATRIX!AV124=2,DYNAMICprerequisites!BA$2,IF(MASTERprerequisitesMATRIX!AV124=3,DYNAMICprerequisites!BA$1,"")))</f>
        <v/>
      </c>
      <c r="BB127" s="219" t="str">
        <f>IF(MASTERprerequisitesMATRIX!AW124=1,DYNAMICprerequisites!BB$3,IF(MASTERprerequisitesMATRIX!AW124=2,DYNAMICprerequisites!BB$2,IF(MASTERprerequisitesMATRIX!AW124=3,DYNAMICprerequisites!BB$1,"")))</f>
        <v/>
      </c>
      <c r="BC127" s="219" t="str">
        <f>IF(MASTERprerequisitesMATRIX!AX124=1,DYNAMICprerequisites!BC$3,IF(MASTERprerequisitesMATRIX!AX124=2,DYNAMICprerequisites!BC$2,IF(MASTERprerequisitesMATRIX!AX124=3,DYNAMICprerequisites!BC$1,"")))</f>
        <v/>
      </c>
      <c r="BD127" s="219" t="str">
        <f>IF(MASTERprerequisitesMATRIX!AY124=1,DYNAMICprerequisites!BD$3,IF(MASTERprerequisitesMATRIX!AY124=2,DYNAMICprerequisites!BD$2,IF(MASTERprerequisitesMATRIX!AY124=3,DYNAMICprerequisites!BD$1,"")))</f>
        <v/>
      </c>
      <c r="BE127" s="219" t="str">
        <f>IF(MASTERprerequisitesMATRIX!AZ124=1,DYNAMICprerequisites!BE$3,IF(MASTERprerequisitesMATRIX!AZ124=2,DYNAMICprerequisites!BE$2,IF(MASTERprerequisitesMATRIX!AZ124=3,DYNAMICprerequisites!BE$1,"")))</f>
        <v/>
      </c>
      <c r="BF127" s="219" t="str">
        <f>IF(MASTERprerequisitesMATRIX!BA124=1,DYNAMICprerequisites!BF$3,IF(MASTERprerequisitesMATRIX!BA124=2,DYNAMICprerequisites!BF$2,IF(MASTERprerequisitesMATRIX!BA124=3,DYNAMICprerequisites!BF$1,"")))</f>
        <v/>
      </c>
      <c r="BG127" s="219" t="str">
        <f>IF(MASTERprerequisitesMATRIX!BB124=1,DYNAMICprerequisites!BG$3,IF(MASTERprerequisitesMATRIX!BB124=2,DYNAMICprerequisites!BG$2,IF(MASTERprerequisitesMATRIX!BB124=3,DYNAMICprerequisites!BG$1,"")))</f>
        <v/>
      </c>
      <c r="BH127" s="219" t="str">
        <f>IF(MASTERprerequisitesMATRIX!BC124=1,DYNAMICprerequisites!BH$3,IF(MASTERprerequisitesMATRIX!BC124=2,DYNAMICprerequisites!BH$2,IF(MASTERprerequisitesMATRIX!BC124=3,DYNAMICprerequisites!BH$1,"")))</f>
        <v/>
      </c>
      <c r="BI127" s="219" t="str">
        <f>IF(MASTERprerequisitesMATRIX!BD124=1,DYNAMICprerequisites!BI$3,IF(MASTERprerequisitesMATRIX!BD124=2,DYNAMICprerequisites!BI$2,IF(MASTERprerequisitesMATRIX!BD124=3,DYNAMICprerequisites!BI$1,"")))</f>
        <v/>
      </c>
      <c r="BJ127" s="219" t="str">
        <f>IF(MASTERprerequisitesMATRIX!BE124=1,DYNAMICprerequisites!BJ$3,IF(MASTERprerequisitesMATRIX!BE124=2,DYNAMICprerequisites!BJ$2,IF(MASTERprerequisitesMATRIX!BE124=3,DYNAMICprerequisites!BJ$1,"")))</f>
        <v/>
      </c>
      <c r="BK127" s="219" t="str">
        <f>IF(MASTERprerequisitesMATRIX!BF124=1,DYNAMICprerequisites!BK$3,IF(MASTERprerequisitesMATRIX!BF124=2,DYNAMICprerequisites!BK$2,IF(MASTERprerequisitesMATRIX!BF124=3,DYNAMICprerequisites!BK$1,"")))</f>
        <v/>
      </c>
      <c r="BL127" s="219" t="str">
        <f>IF(MASTERprerequisitesMATRIX!BG124=1,DYNAMICprerequisites!BL$3,IF(MASTERprerequisitesMATRIX!BG124=2,DYNAMICprerequisites!BL$2,IF(MASTERprerequisitesMATRIX!BG124=3,DYNAMICprerequisites!BL$1,"")))</f>
        <v/>
      </c>
      <c r="BM127" s="219" t="str">
        <f>IF(MASTERprerequisitesMATRIX!BH124=1,DYNAMICprerequisites!BM$3,IF(MASTERprerequisitesMATRIX!BH124=2,DYNAMICprerequisites!BM$2,IF(MASTERprerequisitesMATRIX!BH124=3,DYNAMICprerequisites!BM$1,"")))</f>
        <v/>
      </c>
      <c r="BN127" s="219" t="str">
        <f>IF(MASTERprerequisitesMATRIX!BI124=1,DYNAMICprerequisites!BN$3,IF(MASTERprerequisitesMATRIX!BI124=2,DYNAMICprerequisites!BN$2,IF(MASTERprerequisitesMATRIX!BI124=3,DYNAMICprerequisites!BN$1,"")))</f>
        <v/>
      </c>
      <c r="BO127" s="219" t="str">
        <f>IF(MASTERprerequisitesMATRIX!BJ124=1,DYNAMICprerequisites!BO$3,IF(MASTERprerequisitesMATRIX!BJ124=2,DYNAMICprerequisites!BO$2,IF(MASTERprerequisitesMATRIX!BJ124=3,DYNAMICprerequisites!BO$1,"")))</f>
        <v/>
      </c>
      <c r="BP127" s="219" t="str">
        <f>IF(MASTERprerequisitesMATRIX!BK124=1,DYNAMICprerequisites!BP$3,IF(MASTERprerequisitesMATRIX!BK124=2,DYNAMICprerequisites!BP$2,IF(MASTERprerequisitesMATRIX!BK124=3,DYNAMICprerequisites!BP$1,"")))</f>
        <v/>
      </c>
      <c r="BQ127" s="219" t="str">
        <f>IF(MASTERprerequisitesMATRIX!BL124=1,DYNAMICprerequisites!BQ$3,IF(MASTERprerequisitesMATRIX!BL124=2,DYNAMICprerequisites!BQ$2,IF(MASTERprerequisitesMATRIX!BL124=3,DYNAMICprerequisites!BQ$1,"")))</f>
        <v/>
      </c>
      <c r="BR127" s="219" t="str">
        <f>IF(MASTERprerequisitesMATRIX!BM124=1,DYNAMICprerequisites!BR$3,IF(MASTERprerequisitesMATRIX!BM124=2,DYNAMICprerequisites!BR$2,IF(MASTERprerequisitesMATRIX!BM124=3,DYNAMICprerequisites!BR$1,"")))</f>
        <v/>
      </c>
      <c r="BS127" s="219" t="str">
        <f>IF(MASTERprerequisitesMATRIX!BN124=1,DYNAMICprerequisites!BS$3,IF(MASTERprerequisitesMATRIX!BN124=2,DYNAMICprerequisites!BS$2,IF(MASTERprerequisitesMATRIX!BN124=3,DYNAMICprerequisites!BS$1,"")))</f>
        <v/>
      </c>
      <c r="BT127" s="219" t="str">
        <f>IF(MASTERprerequisitesMATRIX!BO124=1,DYNAMICprerequisites!BT$3,IF(MASTERprerequisitesMATRIX!BO124=2,DYNAMICprerequisites!BT$2,IF(MASTERprerequisitesMATRIX!BO124=3,DYNAMICprerequisites!BT$1,"")))</f>
        <v/>
      </c>
      <c r="BU127" s="219" t="str">
        <f>IF(MASTERprerequisitesMATRIX!BP124=1,DYNAMICprerequisites!BU$3,IF(MASTERprerequisitesMATRIX!BP124=2,DYNAMICprerequisites!BU$2,IF(MASTERprerequisitesMATRIX!BP124=3,DYNAMICprerequisites!BU$1,"")))</f>
        <v/>
      </c>
      <c r="BV127" s="219" t="str">
        <f>IF(MASTERprerequisitesMATRIX!BQ124=1,DYNAMICprerequisites!BV$3,IF(MASTERprerequisitesMATRIX!BQ124=2,DYNAMICprerequisites!BV$2,IF(MASTERprerequisitesMATRIX!BQ124=3,DYNAMICprerequisites!BV$1,"")))</f>
        <v/>
      </c>
      <c r="BW127" s="219" t="str">
        <f>IF(MASTERprerequisitesMATRIX!BR124=1,DYNAMICprerequisites!BW$3,IF(MASTERprerequisitesMATRIX!BR124=2,DYNAMICprerequisites!BW$2,IF(MASTERprerequisitesMATRIX!BR124=3,DYNAMICprerequisites!BW$1,"")))</f>
        <v/>
      </c>
      <c r="BX127" s="219" t="str">
        <f>IF(MASTERprerequisitesMATRIX!BS124=1,DYNAMICprerequisites!BX$3,IF(MASTERprerequisitesMATRIX!BS124=2,DYNAMICprerequisites!BX$2,IF(MASTERprerequisitesMATRIX!BS124=3,DYNAMICprerequisites!BX$1,"")))</f>
        <v/>
      </c>
      <c r="BY127" s="219" t="str">
        <f>IF(MASTERprerequisitesMATRIX!BT124=1,DYNAMICprerequisites!BY$3,IF(MASTERprerequisitesMATRIX!BT124=2,DYNAMICprerequisites!BY$2,IF(MASTERprerequisitesMATRIX!BT124=3,DYNAMICprerequisites!BY$1,"")))</f>
        <v/>
      </c>
      <c r="BZ127" s="219" t="str">
        <f>IF(MASTERprerequisitesMATRIX!BU124=1,DYNAMICprerequisites!BZ$3,IF(MASTERprerequisitesMATRIX!BU124=2,DYNAMICprerequisites!BZ$2,IF(MASTERprerequisitesMATRIX!BU124=3,DYNAMICprerequisites!BZ$1,"")))</f>
        <v/>
      </c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  <c r="EM127" s="219"/>
      <c r="EN127" s="219"/>
      <c r="EO127" s="219"/>
      <c r="EP127" s="219"/>
      <c r="EQ127" s="219"/>
      <c r="ER127" s="219"/>
      <c r="ES127" s="219"/>
      <c r="ET127" s="219"/>
      <c r="EU127" s="219"/>
      <c r="EV127" s="219"/>
      <c r="EW127" s="219"/>
      <c r="EX127" s="219"/>
      <c r="EY127" s="219"/>
      <c r="EZ127" s="219"/>
      <c r="FA127" s="219"/>
      <c r="FB127" s="219"/>
      <c r="FC127" s="219"/>
      <c r="FD127" s="219"/>
      <c r="FE127" s="219"/>
      <c r="FF127" s="219"/>
      <c r="FG127" s="219"/>
      <c r="FH127" s="219"/>
      <c r="FI127" s="219"/>
      <c r="FJ127" s="219"/>
      <c r="FK127" s="219"/>
      <c r="FL127" s="219"/>
      <c r="FM127" s="219"/>
      <c r="FN127" s="219"/>
      <c r="FO127" s="219"/>
      <c r="FP127" s="219"/>
      <c r="FQ127" s="219"/>
      <c r="FR127" s="219"/>
      <c r="FS127" s="219"/>
      <c r="FT127" s="219"/>
      <c r="FU127" s="219"/>
      <c r="FV127" s="219"/>
      <c r="FW127" s="219"/>
      <c r="FX127" s="219"/>
      <c r="FY127" s="219"/>
      <c r="FZ127" s="219"/>
      <c r="GA127" s="219"/>
      <c r="GB127" s="219"/>
      <c r="GC127" s="219"/>
      <c r="GD127" s="219"/>
      <c r="GE127" s="219"/>
      <c r="GF127" s="219"/>
      <c r="GG127" s="219"/>
      <c r="GH127" s="219"/>
      <c r="GI127" s="219"/>
      <c r="GJ127" s="219"/>
      <c r="GK127" s="219"/>
      <c r="GL127" s="219"/>
      <c r="GM127" s="219"/>
      <c r="GN127" s="219"/>
      <c r="GO127" s="219"/>
      <c r="GP127" s="219"/>
      <c r="GQ127" s="219"/>
      <c r="GR127" s="219"/>
      <c r="GS127" s="219"/>
      <c r="GT127" s="219"/>
      <c r="GU127" s="219"/>
      <c r="GV127" s="219"/>
      <c r="GW127" s="219"/>
      <c r="GX127" s="219"/>
      <c r="GY127" s="219"/>
      <c r="GZ127" s="219"/>
      <c r="HA127" s="219"/>
      <c r="HB127" s="219"/>
      <c r="HC127" s="219"/>
      <c r="HD127" s="219"/>
      <c r="HE127" s="219"/>
      <c r="HF127" s="219"/>
      <c r="HG127" s="219"/>
      <c r="HH127" s="219"/>
      <c r="HI127" s="219"/>
      <c r="HJ127" s="219"/>
      <c r="HK127" s="219"/>
      <c r="HL127" s="219"/>
      <c r="HM127" s="219"/>
      <c r="HN127" s="219"/>
      <c r="HO127" s="219"/>
      <c r="HP127" s="219"/>
      <c r="HQ127" s="219"/>
      <c r="HR127" s="219"/>
      <c r="HS127" s="219"/>
      <c r="HT127" s="219"/>
      <c r="HU127" s="219"/>
      <c r="HV127" s="219"/>
      <c r="HW127" s="219"/>
      <c r="HX127" s="219"/>
      <c r="HY127" s="219"/>
      <c r="HZ127" s="219"/>
      <c r="IA127" s="219"/>
      <c r="IB127" s="219"/>
      <c r="IC127" s="219"/>
      <c r="ID127" s="219"/>
      <c r="IE127" s="219"/>
      <c r="IF127" s="219"/>
      <c r="IG127" s="219"/>
      <c r="IH127" s="219"/>
      <c r="II127" s="219"/>
      <c r="IJ127" s="219"/>
      <c r="IK127" s="219"/>
      <c r="IL127" s="219"/>
      <c r="IM127" s="219"/>
      <c r="IN127" s="219"/>
      <c r="IO127" s="219"/>
      <c r="IP127" s="219"/>
      <c r="IQ127" s="219"/>
      <c r="IR127" s="219"/>
      <c r="IS127" s="219"/>
      <c r="IT127" s="219"/>
      <c r="IU127" s="219"/>
      <c r="IV127" s="219"/>
      <c r="IW127" s="219"/>
      <c r="IX127" s="219"/>
      <c r="IY127" s="219"/>
      <c r="IZ127" s="219"/>
      <c r="JA127" s="219"/>
      <c r="JB127" s="219"/>
      <c r="JC127" s="219"/>
      <c r="JD127" s="219"/>
      <c r="JE127" s="219"/>
      <c r="JF127" s="219"/>
      <c r="JG127" s="219"/>
      <c r="JH127" s="219"/>
      <c r="JI127" s="219"/>
      <c r="JJ127" s="219"/>
      <c r="JK127" s="219"/>
      <c r="JL127" s="219"/>
      <c r="JM127" s="219"/>
      <c r="JN127" s="219"/>
      <c r="JO127" s="219"/>
      <c r="JP127" s="219"/>
      <c r="JQ127" s="219"/>
      <c r="JR127" s="219"/>
      <c r="JS127" s="219"/>
      <c r="JT127" s="219"/>
      <c r="JU127" s="219"/>
      <c r="JV127" s="219"/>
      <c r="JW127" s="219"/>
      <c r="JX127" s="219"/>
      <c r="JY127" s="219"/>
      <c r="JZ127" s="219"/>
      <c r="KA127" s="219"/>
      <c r="KB127" s="219"/>
      <c r="KC127" s="219"/>
      <c r="KD127" s="219"/>
      <c r="KE127" s="219"/>
      <c r="KF127" s="219"/>
      <c r="KG127" s="219"/>
      <c r="KH127" s="219"/>
      <c r="KI127" s="219"/>
      <c r="KJ127" s="219"/>
      <c r="KK127" s="219"/>
      <c r="KL127" s="219"/>
      <c r="KM127" s="219"/>
      <c r="KN127" s="219"/>
      <c r="KO127" s="219"/>
      <c r="KP127" s="219"/>
      <c r="KQ127" s="219"/>
      <c r="KR127" s="219"/>
      <c r="KS127" s="219"/>
      <c r="KT127" s="219"/>
      <c r="KU127" s="219"/>
      <c r="KV127" s="219"/>
      <c r="KW127" s="219"/>
      <c r="KX127" s="219"/>
      <c r="KY127" s="219"/>
      <c r="KZ127" s="219"/>
      <c r="LA127" s="219"/>
      <c r="LB127" s="219"/>
      <c r="LC127" s="219"/>
      <c r="LD127" s="219"/>
      <c r="LE127" s="219"/>
    </row>
    <row r="128" spans="1:317" x14ac:dyDescent="0.25">
      <c r="A128" s="214" t="str">
        <f t="shared" si="13"/>
        <v>Transferred</v>
      </c>
      <c r="B128" s="214" t="str">
        <f t="shared" si="14"/>
        <v>N/A</v>
      </c>
      <c r="C128" s="214" t="str">
        <f t="shared" si="15"/>
        <v>Transferred Course</v>
      </c>
      <c r="D128" s="214">
        <f t="shared" si="16"/>
        <v>0</v>
      </c>
      <c r="E128" s="214" t="str">
        <f t="shared" si="17"/>
        <v/>
      </c>
      <c r="F128" s="211" t="str">
        <f>MASTERprerequisitesMATRIX!A125</f>
        <v>Transferred</v>
      </c>
      <c r="G128" s="211" t="str">
        <f>MASTERprerequisitesMATRIX!B125</f>
        <v>N/A</v>
      </c>
      <c r="H128" s="211" t="str">
        <f>MASTERprerequisitesMATRIX!C125</f>
        <v>Transferred Course</v>
      </c>
      <c r="I128" s="211">
        <f>MASTERprerequisitesMATRIX!D125</f>
        <v>0</v>
      </c>
      <c r="J128" s="219" t="str">
        <f>IF(MASTERprerequisitesMATRIX!E125=1,DYNAMICprerequisites!J$3,IF(MASTERprerequisitesMATRIX!E125=2,DYNAMICprerequisites!J$2,IF(MASTERprerequisitesMATRIX!E125=3,DYNAMICprerequisites!J$1,"")))</f>
        <v/>
      </c>
      <c r="K128" s="219" t="str">
        <f>IF(MASTERprerequisitesMATRIX!F125=1,DYNAMICprerequisites!K$3,IF(MASTERprerequisitesMATRIX!F125=2,DYNAMICprerequisites!K$2,IF(MASTERprerequisitesMATRIX!F125=3,DYNAMICprerequisites!K$1,"")))</f>
        <v/>
      </c>
      <c r="L128" s="219" t="str">
        <f>IF(MASTERprerequisitesMATRIX!G125=1,DYNAMICprerequisites!L$3,IF(MASTERprerequisitesMATRIX!G125=2,DYNAMICprerequisites!L$2,IF(MASTERprerequisitesMATRIX!G125=3,DYNAMICprerequisites!L$1,"")))</f>
        <v/>
      </c>
      <c r="M128" s="219" t="str">
        <f>IF(MASTERprerequisitesMATRIX!H125=1,DYNAMICprerequisites!M$3,IF(MASTERprerequisitesMATRIX!H125=2,DYNAMICprerequisites!M$2,IF(MASTERprerequisitesMATRIX!H125=3,DYNAMICprerequisites!M$1,"")))</f>
        <v/>
      </c>
      <c r="N128" s="219" t="str">
        <f>IF(MASTERprerequisitesMATRIX!I125=1,DYNAMICprerequisites!N$3,IF(MASTERprerequisitesMATRIX!I125=2,DYNAMICprerequisites!N$2,IF(MASTERprerequisitesMATRIX!I125=3,DYNAMICprerequisites!N$1,"")))</f>
        <v/>
      </c>
      <c r="O128" s="219" t="str">
        <f>IF(MASTERprerequisitesMATRIX!J125=1,DYNAMICprerequisites!O$3,IF(MASTERprerequisitesMATRIX!J125=2,DYNAMICprerequisites!O$2,IF(MASTERprerequisitesMATRIX!J125=3,DYNAMICprerequisites!O$1,"")))</f>
        <v/>
      </c>
      <c r="P128" s="219" t="str">
        <f>IF(MASTERprerequisitesMATRIX!K125=1,DYNAMICprerequisites!P$3,IF(MASTERprerequisitesMATRIX!K125=2,DYNAMICprerequisites!P$2,IF(MASTERprerequisitesMATRIX!K125=3,DYNAMICprerequisites!P$1,"")))</f>
        <v/>
      </c>
      <c r="Q128" s="219" t="str">
        <f>IF(MASTERprerequisitesMATRIX!L125=1,DYNAMICprerequisites!Q$3,IF(MASTERprerequisitesMATRIX!L125=2,DYNAMICprerequisites!Q$2,IF(MASTERprerequisitesMATRIX!L125=3,DYNAMICprerequisites!Q$1,"")))</f>
        <v/>
      </c>
      <c r="R128" s="219" t="str">
        <f>IF(MASTERprerequisitesMATRIX!M125=1,DYNAMICprerequisites!R$3,IF(MASTERprerequisitesMATRIX!M125=2,DYNAMICprerequisites!R$2,IF(MASTERprerequisitesMATRIX!M125=3,DYNAMICprerequisites!R$1,"")))</f>
        <v/>
      </c>
      <c r="S128" s="219" t="str">
        <f>IF(MASTERprerequisitesMATRIX!N125=1,DYNAMICprerequisites!S$3,IF(MASTERprerequisitesMATRIX!N125=2,DYNAMICprerequisites!S$2,IF(MASTERprerequisitesMATRIX!N125=3,DYNAMICprerequisites!S$1,"")))</f>
        <v/>
      </c>
      <c r="T128" s="219" t="str">
        <f>IF(MASTERprerequisitesMATRIX!O125=1,DYNAMICprerequisites!T$3,IF(MASTERprerequisitesMATRIX!O125=2,DYNAMICprerequisites!T$2,IF(MASTERprerequisitesMATRIX!O125=3,DYNAMICprerequisites!T$1,"")))</f>
        <v/>
      </c>
      <c r="U128" s="219" t="str">
        <f>IF(MASTERprerequisitesMATRIX!P125=1,DYNAMICprerequisites!U$3,IF(MASTERprerequisitesMATRIX!P125=2,DYNAMICprerequisites!U$2,IF(MASTERprerequisitesMATRIX!P125=3,DYNAMICprerequisites!U$1,"")))</f>
        <v/>
      </c>
      <c r="V128" s="219" t="str">
        <f>IF(MASTERprerequisitesMATRIX!Q125=1,DYNAMICprerequisites!V$3,IF(MASTERprerequisitesMATRIX!Q125=2,DYNAMICprerequisites!V$2,IF(MASTERprerequisitesMATRIX!Q125=3,DYNAMICprerequisites!V$1,"")))</f>
        <v/>
      </c>
      <c r="W128" s="219" t="str">
        <f>IF(MASTERprerequisitesMATRIX!R125=1,DYNAMICprerequisites!W$3,IF(MASTERprerequisitesMATRIX!R125=2,DYNAMICprerequisites!W$2,IF(MASTERprerequisitesMATRIX!R125=3,DYNAMICprerequisites!W$1,"")))</f>
        <v/>
      </c>
      <c r="X128" s="219" t="str">
        <f>IF(MASTERprerequisitesMATRIX!S125=1,DYNAMICprerequisites!X$3,IF(MASTERprerequisitesMATRIX!S125=2,DYNAMICprerequisites!X$2,IF(MASTERprerequisitesMATRIX!S125=3,DYNAMICprerequisites!X$1,"")))</f>
        <v/>
      </c>
      <c r="Y128" s="219" t="str">
        <f>IF(MASTERprerequisitesMATRIX!T125=1,DYNAMICprerequisites!Y$3,IF(MASTERprerequisitesMATRIX!T125=2,DYNAMICprerequisites!Y$2,IF(MASTERprerequisitesMATRIX!T125=3,DYNAMICprerequisites!Y$1,"")))</f>
        <v/>
      </c>
      <c r="Z128" s="219" t="str">
        <f>IF(MASTERprerequisitesMATRIX!U125=1,DYNAMICprerequisites!Z$3,IF(MASTERprerequisitesMATRIX!U125=2,DYNAMICprerequisites!Z$2,IF(MASTERprerequisitesMATRIX!U125=3,DYNAMICprerequisites!Z$1,"")))</f>
        <v/>
      </c>
      <c r="AA128" s="219" t="str">
        <f>IF(MASTERprerequisitesMATRIX!V125=1,DYNAMICprerequisites!AA$3,IF(MASTERprerequisitesMATRIX!V125=2,DYNAMICprerequisites!AA$2,IF(MASTERprerequisitesMATRIX!V125=3,DYNAMICprerequisites!AA$1,"")))</f>
        <v/>
      </c>
      <c r="AB128" s="219" t="str">
        <f>IF(MASTERprerequisitesMATRIX!W125=1,DYNAMICprerequisites!AB$3,IF(MASTERprerequisitesMATRIX!W125=2,DYNAMICprerequisites!AB$2,IF(MASTERprerequisitesMATRIX!W125=3,DYNAMICprerequisites!AB$1,"")))</f>
        <v/>
      </c>
      <c r="AC128" s="219" t="str">
        <f>IF(MASTERprerequisitesMATRIX!X125=1,DYNAMICprerequisites!AC$3,IF(MASTERprerequisitesMATRIX!X125=2,DYNAMICprerequisites!AC$2,IF(MASTERprerequisitesMATRIX!X125=3,DYNAMICprerequisites!AC$1,"")))</f>
        <v/>
      </c>
      <c r="AD128" s="219" t="str">
        <f>IF(MASTERprerequisitesMATRIX!Y125=1,DYNAMICprerequisites!AD$3,IF(MASTERprerequisitesMATRIX!Y125=2,DYNAMICprerequisites!AD$2,IF(MASTERprerequisitesMATRIX!Y125=3,DYNAMICprerequisites!AD$1,"")))</f>
        <v/>
      </c>
      <c r="AE128" s="219" t="str">
        <f>IF(MASTERprerequisitesMATRIX!Z125=1,DYNAMICprerequisites!AE$3,IF(MASTERprerequisitesMATRIX!Z125=2,DYNAMICprerequisites!AE$2,IF(MASTERprerequisitesMATRIX!Z125=3,DYNAMICprerequisites!AE$1,"")))</f>
        <v/>
      </c>
      <c r="AF128" s="219" t="str">
        <f>IF(MASTERprerequisitesMATRIX!AA125=1,DYNAMICprerequisites!AF$3,IF(MASTERprerequisitesMATRIX!AA125=2,DYNAMICprerequisites!AF$2,IF(MASTERprerequisitesMATRIX!AA125=3,DYNAMICprerequisites!AF$1,"")))</f>
        <v/>
      </c>
      <c r="AG128" s="219" t="str">
        <f>IF(MASTERprerequisitesMATRIX!AB125=1,DYNAMICprerequisites!AG$3,IF(MASTERprerequisitesMATRIX!AB125=2,DYNAMICprerequisites!AG$2,IF(MASTERprerequisitesMATRIX!AB125=3,DYNAMICprerequisites!AG$1,"")))</f>
        <v/>
      </c>
      <c r="AH128" s="219" t="str">
        <f>IF(MASTERprerequisitesMATRIX!AC125=1,DYNAMICprerequisites!AH$3,IF(MASTERprerequisitesMATRIX!AC125=2,DYNAMICprerequisites!AH$2,IF(MASTERprerequisitesMATRIX!AC125=3,DYNAMICprerequisites!AH$1,"")))</f>
        <v/>
      </c>
      <c r="AI128" s="219" t="str">
        <f>IF(MASTERprerequisitesMATRIX!AD125=1,DYNAMICprerequisites!AI$3,IF(MASTERprerequisitesMATRIX!AD125=2,DYNAMICprerequisites!AI$2,IF(MASTERprerequisitesMATRIX!AD125=3,DYNAMICprerequisites!AI$1,"")))</f>
        <v/>
      </c>
      <c r="AJ128" s="219" t="str">
        <f>IF(MASTERprerequisitesMATRIX!AE125=1,DYNAMICprerequisites!AJ$3,IF(MASTERprerequisitesMATRIX!AE125=2,DYNAMICprerequisites!AJ$2,IF(MASTERprerequisitesMATRIX!AE125=3,DYNAMICprerequisites!AJ$1,"")))</f>
        <v/>
      </c>
      <c r="AK128" s="219" t="str">
        <f>IF(MASTERprerequisitesMATRIX!AF125=1,DYNAMICprerequisites!AK$3,IF(MASTERprerequisitesMATRIX!AF125=2,DYNAMICprerequisites!AK$2,IF(MASTERprerequisitesMATRIX!AF125=3,DYNAMICprerequisites!AK$1,"")))</f>
        <v/>
      </c>
      <c r="AL128" s="219" t="str">
        <f>IF(MASTERprerequisitesMATRIX!AG125=1,DYNAMICprerequisites!AL$3,IF(MASTERprerequisitesMATRIX!AG125=2,DYNAMICprerequisites!AL$2,IF(MASTERprerequisitesMATRIX!AG125=3,DYNAMICprerequisites!AL$1,"")))</f>
        <v/>
      </c>
      <c r="AM128" s="219" t="str">
        <f>IF(MASTERprerequisitesMATRIX!AH125=1,DYNAMICprerequisites!AM$3,IF(MASTERprerequisitesMATRIX!AH125=2,DYNAMICprerequisites!AM$2,IF(MASTERprerequisitesMATRIX!AH125=3,DYNAMICprerequisites!AM$1,"")))</f>
        <v/>
      </c>
      <c r="AN128" s="219" t="str">
        <f>IF(MASTERprerequisitesMATRIX!AI125=1,DYNAMICprerequisites!AN$3,IF(MASTERprerequisitesMATRIX!AI125=2,DYNAMICprerequisites!AN$2,IF(MASTERprerequisitesMATRIX!AI125=3,DYNAMICprerequisites!AN$1,"")))</f>
        <v/>
      </c>
      <c r="AO128" s="219" t="str">
        <f>IF(MASTERprerequisitesMATRIX!AJ125=1,DYNAMICprerequisites!AO$3,IF(MASTERprerequisitesMATRIX!AJ125=2,DYNAMICprerequisites!AO$2,IF(MASTERprerequisitesMATRIX!AJ125=3,DYNAMICprerequisites!AO$1,"")))</f>
        <v/>
      </c>
      <c r="AP128" s="219" t="str">
        <f>IF(MASTERprerequisitesMATRIX!AK125=1,DYNAMICprerequisites!AP$3,IF(MASTERprerequisitesMATRIX!AK125=2,DYNAMICprerequisites!AP$2,IF(MASTERprerequisitesMATRIX!AK125=3,DYNAMICprerequisites!AP$1,"")))</f>
        <v/>
      </c>
      <c r="AQ128" s="219" t="str">
        <f>IF(MASTERprerequisitesMATRIX!AL125=1,DYNAMICprerequisites!AQ$3,IF(MASTERprerequisitesMATRIX!AL125=2,DYNAMICprerequisites!AQ$2,IF(MASTERprerequisitesMATRIX!AL125=3,DYNAMICprerequisites!AQ$1,"")))</f>
        <v/>
      </c>
      <c r="AR128" s="219" t="str">
        <f>IF(MASTERprerequisitesMATRIX!AM125=1,DYNAMICprerequisites!AR$3,IF(MASTERprerequisitesMATRIX!AM125=2,DYNAMICprerequisites!AR$2,IF(MASTERprerequisitesMATRIX!AM125=3,DYNAMICprerequisites!AR$1,"")))</f>
        <v/>
      </c>
      <c r="AS128" s="219" t="str">
        <f>IF(MASTERprerequisitesMATRIX!AN125=1,DYNAMICprerequisites!AS$3,IF(MASTERprerequisitesMATRIX!AN125=2,DYNAMICprerequisites!AS$2,IF(MASTERprerequisitesMATRIX!AN125=3,DYNAMICprerequisites!AS$1,"")))</f>
        <v/>
      </c>
      <c r="AT128" s="219" t="str">
        <f>IF(MASTERprerequisitesMATRIX!AO125=1,DYNAMICprerequisites!AT$3,IF(MASTERprerequisitesMATRIX!AO125=2,DYNAMICprerequisites!AT$2,IF(MASTERprerequisitesMATRIX!AO125=3,DYNAMICprerequisites!AT$1,"")))</f>
        <v/>
      </c>
      <c r="AU128" s="219" t="str">
        <f>IF(MASTERprerequisitesMATRIX!AP125=1,DYNAMICprerequisites!AU$3,IF(MASTERprerequisitesMATRIX!AP125=2,DYNAMICprerequisites!AU$2,IF(MASTERprerequisitesMATRIX!AP125=3,DYNAMICprerequisites!AU$1,"")))</f>
        <v/>
      </c>
      <c r="AV128" s="219" t="str">
        <f>IF(MASTERprerequisitesMATRIX!AQ125=1,DYNAMICprerequisites!AV$3,IF(MASTERprerequisitesMATRIX!AQ125=2,DYNAMICprerequisites!AV$2,IF(MASTERprerequisitesMATRIX!AQ125=3,DYNAMICprerequisites!AV$1,"")))</f>
        <v/>
      </c>
      <c r="AW128" s="219" t="str">
        <f>IF(MASTERprerequisitesMATRIX!AR125=1,DYNAMICprerequisites!AW$3,IF(MASTERprerequisitesMATRIX!AR125=2,DYNAMICprerequisites!AW$2,IF(MASTERprerequisitesMATRIX!AR125=3,DYNAMICprerequisites!AW$1,"")))</f>
        <v/>
      </c>
      <c r="AX128" s="219" t="str">
        <f>IF(MASTERprerequisitesMATRIX!AS125=1,DYNAMICprerequisites!AX$3,IF(MASTERprerequisitesMATRIX!AS125=2,DYNAMICprerequisites!AX$2,IF(MASTERprerequisitesMATRIX!AS125=3,DYNAMICprerequisites!AX$1,"")))</f>
        <v/>
      </c>
      <c r="AY128" s="219" t="str">
        <f>IF(MASTERprerequisitesMATRIX!AT125=1,DYNAMICprerequisites!AY$3,IF(MASTERprerequisitesMATRIX!AT125=2,DYNAMICprerequisites!AY$2,IF(MASTERprerequisitesMATRIX!AT125=3,DYNAMICprerequisites!AY$1,"")))</f>
        <v/>
      </c>
      <c r="AZ128" s="219" t="str">
        <f>IF(MASTERprerequisitesMATRIX!AU125=1,DYNAMICprerequisites!AZ$3,IF(MASTERprerequisitesMATRIX!AU125=2,DYNAMICprerequisites!AZ$2,IF(MASTERprerequisitesMATRIX!AU125=3,DYNAMICprerequisites!AZ$1,"")))</f>
        <v/>
      </c>
      <c r="BA128" s="219" t="str">
        <f>IF(MASTERprerequisitesMATRIX!AV125=1,DYNAMICprerequisites!BA$3,IF(MASTERprerequisitesMATRIX!AV125=2,DYNAMICprerequisites!BA$2,IF(MASTERprerequisitesMATRIX!AV125=3,DYNAMICprerequisites!BA$1,"")))</f>
        <v/>
      </c>
      <c r="BB128" s="219" t="str">
        <f>IF(MASTERprerequisitesMATRIX!AW125=1,DYNAMICprerequisites!BB$3,IF(MASTERprerequisitesMATRIX!AW125=2,DYNAMICprerequisites!BB$2,IF(MASTERprerequisitesMATRIX!AW125=3,DYNAMICprerequisites!BB$1,"")))</f>
        <v/>
      </c>
      <c r="BC128" s="219" t="str">
        <f>IF(MASTERprerequisitesMATRIX!AX125=1,DYNAMICprerequisites!BC$3,IF(MASTERprerequisitesMATRIX!AX125=2,DYNAMICprerequisites!BC$2,IF(MASTERprerequisitesMATRIX!AX125=3,DYNAMICprerequisites!BC$1,"")))</f>
        <v/>
      </c>
      <c r="BD128" s="219" t="str">
        <f>IF(MASTERprerequisitesMATRIX!AY125=1,DYNAMICprerequisites!BD$3,IF(MASTERprerequisitesMATRIX!AY125=2,DYNAMICprerequisites!BD$2,IF(MASTERprerequisitesMATRIX!AY125=3,DYNAMICprerequisites!BD$1,"")))</f>
        <v/>
      </c>
      <c r="BE128" s="219" t="str">
        <f>IF(MASTERprerequisitesMATRIX!AZ125=1,DYNAMICprerequisites!BE$3,IF(MASTERprerequisitesMATRIX!AZ125=2,DYNAMICprerequisites!BE$2,IF(MASTERprerequisitesMATRIX!AZ125=3,DYNAMICprerequisites!BE$1,"")))</f>
        <v/>
      </c>
      <c r="BF128" s="219" t="str">
        <f>IF(MASTERprerequisitesMATRIX!BA125=1,DYNAMICprerequisites!BF$3,IF(MASTERprerequisitesMATRIX!BA125=2,DYNAMICprerequisites!BF$2,IF(MASTERprerequisitesMATRIX!BA125=3,DYNAMICprerequisites!BF$1,"")))</f>
        <v/>
      </c>
      <c r="BG128" s="219" t="str">
        <f>IF(MASTERprerequisitesMATRIX!BB125=1,DYNAMICprerequisites!BG$3,IF(MASTERprerequisitesMATRIX!BB125=2,DYNAMICprerequisites!BG$2,IF(MASTERprerequisitesMATRIX!BB125=3,DYNAMICprerequisites!BG$1,"")))</f>
        <v/>
      </c>
      <c r="BH128" s="219" t="str">
        <f>IF(MASTERprerequisitesMATRIX!BC125=1,DYNAMICprerequisites!BH$3,IF(MASTERprerequisitesMATRIX!BC125=2,DYNAMICprerequisites!BH$2,IF(MASTERprerequisitesMATRIX!BC125=3,DYNAMICprerequisites!BH$1,"")))</f>
        <v/>
      </c>
      <c r="BI128" s="219" t="str">
        <f>IF(MASTERprerequisitesMATRIX!BD125=1,DYNAMICprerequisites!BI$3,IF(MASTERprerequisitesMATRIX!BD125=2,DYNAMICprerequisites!BI$2,IF(MASTERprerequisitesMATRIX!BD125=3,DYNAMICprerequisites!BI$1,"")))</f>
        <v/>
      </c>
      <c r="BJ128" s="219" t="str">
        <f>IF(MASTERprerequisitesMATRIX!BE125=1,DYNAMICprerequisites!BJ$3,IF(MASTERprerequisitesMATRIX!BE125=2,DYNAMICprerequisites!BJ$2,IF(MASTERprerequisitesMATRIX!BE125=3,DYNAMICprerequisites!BJ$1,"")))</f>
        <v/>
      </c>
      <c r="BK128" s="219" t="str">
        <f>IF(MASTERprerequisitesMATRIX!BF125=1,DYNAMICprerequisites!BK$3,IF(MASTERprerequisitesMATRIX!BF125=2,DYNAMICprerequisites!BK$2,IF(MASTERprerequisitesMATRIX!BF125=3,DYNAMICprerequisites!BK$1,"")))</f>
        <v/>
      </c>
      <c r="BL128" s="219" t="str">
        <f>IF(MASTERprerequisitesMATRIX!BG125=1,DYNAMICprerequisites!BL$3,IF(MASTERprerequisitesMATRIX!BG125=2,DYNAMICprerequisites!BL$2,IF(MASTERprerequisitesMATRIX!BG125=3,DYNAMICprerequisites!BL$1,"")))</f>
        <v/>
      </c>
      <c r="BM128" s="219" t="str">
        <f>IF(MASTERprerequisitesMATRIX!BH125=1,DYNAMICprerequisites!BM$3,IF(MASTERprerequisitesMATRIX!BH125=2,DYNAMICprerequisites!BM$2,IF(MASTERprerequisitesMATRIX!BH125=3,DYNAMICprerequisites!BM$1,"")))</f>
        <v/>
      </c>
      <c r="BN128" s="219" t="str">
        <f>IF(MASTERprerequisitesMATRIX!BI125=1,DYNAMICprerequisites!BN$3,IF(MASTERprerequisitesMATRIX!BI125=2,DYNAMICprerequisites!BN$2,IF(MASTERprerequisitesMATRIX!BI125=3,DYNAMICprerequisites!BN$1,"")))</f>
        <v/>
      </c>
      <c r="BO128" s="219" t="str">
        <f>IF(MASTERprerequisitesMATRIX!BJ125=1,DYNAMICprerequisites!BO$3,IF(MASTERprerequisitesMATRIX!BJ125=2,DYNAMICprerequisites!BO$2,IF(MASTERprerequisitesMATRIX!BJ125=3,DYNAMICprerequisites!BO$1,"")))</f>
        <v/>
      </c>
      <c r="BP128" s="219" t="str">
        <f>IF(MASTERprerequisitesMATRIX!BK125=1,DYNAMICprerequisites!BP$3,IF(MASTERprerequisitesMATRIX!BK125=2,DYNAMICprerequisites!BP$2,IF(MASTERprerequisitesMATRIX!BK125=3,DYNAMICprerequisites!BP$1,"")))</f>
        <v/>
      </c>
      <c r="BQ128" s="219" t="str">
        <f>IF(MASTERprerequisitesMATRIX!BL125=1,DYNAMICprerequisites!BQ$3,IF(MASTERprerequisitesMATRIX!BL125=2,DYNAMICprerequisites!BQ$2,IF(MASTERprerequisitesMATRIX!BL125=3,DYNAMICprerequisites!BQ$1,"")))</f>
        <v/>
      </c>
      <c r="BR128" s="219" t="str">
        <f>IF(MASTERprerequisitesMATRIX!BM125=1,DYNAMICprerequisites!BR$3,IF(MASTERprerequisitesMATRIX!BM125=2,DYNAMICprerequisites!BR$2,IF(MASTERprerequisitesMATRIX!BM125=3,DYNAMICprerequisites!BR$1,"")))</f>
        <v/>
      </c>
      <c r="BS128" s="219" t="str">
        <f>IF(MASTERprerequisitesMATRIX!BN125=1,DYNAMICprerequisites!BS$3,IF(MASTERprerequisitesMATRIX!BN125=2,DYNAMICprerequisites!BS$2,IF(MASTERprerequisitesMATRIX!BN125=3,DYNAMICprerequisites!BS$1,"")))</f>
        <v/>
      </c>
      <c r="BT128" s="219" t="str">
        <f>IF(MASTERprerequisitesMATRIX!BO125=1,DYNAMICprerequisites!BT$3,IF(MASTERprerequisitesMATRIX!BO125=2,DYNAMICprerequisites!BT$2,IF(MASTERprerequisitesMATRIX!BO125=3,DYNAMICprerequisites!BT$1,"")))</f>
        <v/>
      </c>
      <c r="BU128" s="219" t="str">
        <f>IF(MASTERprerequisitesMATRIX!BP125=1,DYNAMICprerequisites!BU$3,IF(MASTERprerequisitesMATRIX!BP125=2,DYNAMICprerequisites!BU$2,IF(MASTERprerequisitesMATRIX!BP125=3,DYNAMICprerequisites!BU$1,"")))</f>
        <v/>
      </c>
      <c r="BV128" s="219" t="str">
        <f>IF(MASTERprerequisitesMATRIX!BQ125=1,DYNAMICprerequisites!BV$3,IF(MASTERprerequisitesMATRIX!BQ125=2,DYNAMICprerequisites!BV$2,IF(MASTERprerequisitesMATRIX!BQ125=3,DYNAMICprerequisites!BV$1,"")))</f>
        <v/>
      </c>
      <c r="BW128" s="219" t="str">
        <f>IF(MASTERprerequisitesMATRIX!BR125=1,DYNAMICprerequisites!BW$3,IF(MASTERprerequisitesMATRIX!BR125=2,DYNAMICprerequisites!BW$2,IF(MASTERprerequisitesMATRIX!BR125=3,DYNAMICprerequisites!BW$1,"")))</f>
        <v/>
      </c>
      <c r="BX128" s="219" t="str">
        <f>IF(MASTERprerequisitesMATRIX!BS125=1,DYNAMICprerequisites!BX$3,IF(MASTERprerequisitesMATRIX!BS125=2,DYNAMICprerequisites!BX$2,IF(MASTERprerequisitesMATRIX!BS125=3,DYNAMICprerequisites!BX$1,"")))</f>
        <v/>
      </c>
      <c r="BY128" s="219" t="str">
        <f>IF(MASTERprerequisitesMATRIX!BT125=1,DYNAMICprerequisites!BY$3,IF(MASTERprerequisitesMATRIX!BT125=2,DYNAMICprerequisites!BY$2,IF(MASTERprerequisitesMATRIX!BT125=3,DYNAMICprerequisites!BY$1,"")))</f>
        <v/>
      </c>
      <c r="BZ128" s="219" t="str">
        <f>IF(MASTERprerequisitesMATRIX!BU125=1,DYNAMICprerequisites!BZ$3,IF(MASTERprerequisitesMATRIX!BU125=2,DYNAMICprerequisites!BZ$2,IF(MASTERprerequisitesMATRIX!BU125=3,DYNAMICprerequisites!BZ$1,"")))</f>
        <v/>
      </c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  <c r="EM128" s="219"/>
      <c r="EN128" s="219"/>
      <c r="EO128" s="219"/>
      <c r="EP128" s="219"/>
      <c r="EQ128" s="219"/>
      <c r="ER128" s="219"/>
      <c r="ES128" s="219"/>
      <c r="ET128" s="219"/>
      <c r="EU128" s="219"/>
      <c r="EV128" s="219"/>
      <c r="EW128" s="219"/>
      <c r="EX128" s="219"/>
      <c r="EY128" s="219"/>
      <c r="EZ128" s="219"/>
      <c r="FA128" s="219"/>
      <c r="FB128" s="219"/>
      <c r="FC128" s="219"/>
      <c r="FD128" s="219"/>
      <c r="FE128" s="219"/>
      <c r="FF128" s="219"/>
      <c r="FG128" s="219"/>
      <c r="FH128" s="219"/>
      <c r="FI128" s="219"/>
      <c r="FJ128" s="219"/>
      <c r="FK128" s="219"/>
      <c r="FL128" s="219"/>
      <c r="FM128" s="219"/>
      <c r="FN128" s="219"/>
      <c r="FO128" s="219"/>
      <c r="FP128" s="219"/>
      <c r="FQ128" s="219"/>
      <c r="FR128" s="219"/>
      <c r="FS128" s="219"/>
      <c r="FT128" s="219"/>
      <c r="FU128" s="219"/>
      <c r="FV128" s="219"/>
      <c r="FW128" s="219"/>
      <c r="FX128" s="219"/>
      <c r="FY128" s="219"/>
      <c r="FZ128" s="219"/>
      <c r="GA128" s="219"/>
      <c r="GB128" s="219"/>
      <c r="GC128" s="219"/>
      <c r="GD128" s="219"/>
      <c r="GE128" s="219"/>
      <c r="GF128" s="219"/>
      <c r="GG128" s="219"/>
      <c r="GH128" s="219"/>
      <c r="GI128" s="219"/>
      <c r="GJ128" s="219"/>
      <c r="GK128" s="219"/>
      <c r="GL128" s="219"/>
      <c r="GM128" s="219"/>
      <c r="GN128" s="219"/>
      <c r="GO128" s="219"/>
      <c r="GP128" s="219"/>
      <c r="GQ128" s="219"/>
      <c r="GR128" s="219"/>
      <c r="GS128" s="219"/>
      <c r="GT128" s="219"/>
      <c r="GU128" s="219"/>
      <c r="GV128" s="219"/>
      <c r="GW128" s="219"/>
      <c r="GX128" s="219"/>
      <c r="GY128" s="219"/>
      <c r="GZ128" s="219"/>
      <c r="HA128" s="219"/>
      <c r="HB128" s="219"/>
      <c r="HC128" s="219"/>
      <c r="HD128" s="219"/>
      <c r="HE128" s="219"/>
      <c r="HF128" s="219"/>
      <c r="HG128" s="219"/>
      <c r="HH128" s="219"/>
      <c r="HI128" s="219"/>
      <c r="HJ128" s="219"/>
      <c r="HK128" s="219"/>
      <c r="HL128" s="219"/>
      <c r="HM128" s="219"/>
      <c r="HN128" s="219"/>
      <c r="HO128" s="219"/>
      <c r="HP128" s="219"/>
      <c r="HQ128" s="219"/>
      <c r="HR128" s="219"/>
      <c r="HS128" s="219"/>
      <c r="HT128" s="219"/>
      <c r="HU128" s="219"/>
      <c r="HV128" s="219"/>
      <c r="HW128" s="219"/>
      <c r="HX128" s="219"/>
      <c r="HY128" s="219"/>
      <c r="HZ128" s="219"/>
      <c r="IA128" s="219"/>
      <c r="IB128" s="219"/>
      <c r="IC128" s="219"/>
      <c r="ID128" s="219"/>
      <c r="IE128" s="219"/>
      <c r="IF128" s="219"/>
      <c r="IG128" s="219"/>
      <c r="IH128" s="219"/>
      <c r="II128" s="219"/>
      <c r="IJ128" s="219"/>
      <c r="IK128" s="219"/>
      <c r="IL128" s="219"/>
      <c r="IM128" s="219"/>
      <c r="IN128" s="219"/>
      <c r="IO128" s="219"/>
      <c r="IP128" s="219"/>
      <c r="IQ128" s="219"/>
      <c r="IR128" s="219"/>
      <c r="IS128" s="219"/>
      <c r="IT128" s="219"/>
      <c r="IU128" s="219"/>
      <c r="IV128" s="219"/>
      <c r="IW128" s="219"/>
      <c r="IX128" s="219"/>
      <c r="IY128" s="219"/>
      <c r="IZ128" s="219"/>
      <c r="JA128" s="219"/>
      <c r="JB128" s="219"/>
      <c r="JC128" s="219"/>
      <c r="JD128" s="219"/>
      <c r="JE128" s="219"/>
      <c r="JF128" s="219"/>
      <c r="JG128" s="219"/>
      <c r="JH128" s="219"/>
      <c r="JI128" s="219"/>
      <c r="JJ128" s="219"/>
      <c r="JK128" s="219"/>
      <c r="JL128" s="219"/>
      <c r="JM128" s="219"/>
      <c r="JN128" s="219"/>
      <c r="JO128" s="219"/>
      <c r="JP128" s="219"/>
      <c r="JQ128" s="219"/>
      <c r="JR128" s="219"/>
      <c r="JS128" s="219"/>
      <c r="JT128" s="219"/>
      <c r="JU128" s="219"/>
      <c r="JV128" s="219"/>
      <c r="JW128" s="219"/>
      <c r="JX128" s="219"/>
      <c r="JY128" s="219"/>
      <c r="JZ128" s="219"/>
      <c r="KA128" s="219"/>
      <c r="KB128" s="219"/>
      <c r="KC128" s="219"/>
      <c r="KD128" s="219"/>
      <c r="KE128" s="219"/>
      <c r="KF128" s="219"/>
      <c r="KG128" s="219"/>
      <c r="KH128" s="219"/>
      <c r="KI128" s="219"/>
      <c r="KJ128" s="219"/>
      <c r="KK128" s="219"/>
      <c r="KL128" s="219"/>
      <c r="KM128" s="219"/>
      <c r="KN128" s="219"/>
      <c r="KO128" s="219"/>
      <c r="KP128" s="219"/>
      <c r="KQ128" s="219"/>
      <c r="KR128" s="219"/>
      <c r="KS128" s="219"/>
      <c r="KT128" s="219"/>
      <c r="KU128" s="219"/>
      <c r="KV128" s="219"/>
      <c r="KW128" s="219"/>
      <c r="KX128" s="219"/>
      <c r="KY128" s="219"/>
      <c r="KZ128" s="219"/>
      <c r="LA128" s="219"/>
      <c r="LB128" s="219"/>
      <c r="LC128" s="219"/>
      <c r="LD128" s="219"/>
      <c r="LE128" s="219"/>
    </row>
    <row r="129" spans="1:317" x14ac:dyDescent="0.25">
      <c r="A129" s="214" t="str">
        <f t="shared" si="13"/>
        <v>MAT 315</v>
      </c>
      <c r="B129" s="214" t="str">
        <f t="shared" si="14"/>
        <v>SP</v>
      </c>
      <c r="C129" s="214" t="str">
        <f t="shared" si="15"/>
        <v>History of Mathematics</v>
      </c>
      <c r="D129" s="214" t="str">
        <f t="shared" si="16"/>
        <v>MAT 106 or MAT 201</v>
      </c>
      <c r="E129" s="214" t="str">
        <f t="shared" ca="1" si="17"/>
        <v>MAT 106</v>
      </c>
      <c r="F129" s="211" t="str">
        <f>MASTERprerequisitesMATRIX!A126</f>
        <v>MAT 315</v>
      </c>
      <c r="G129" s="211" t="str">
        <f>MASTERprerequisitesMATRIX!B126</f>
        <v>SP</v>
      </c>
      <c r="H129" s="211" t="str">
        <f>MASTERprerequisitesMATRIX!C126</f>
        <v>History of Mathematics</v>
      </c>
      <c r="I129" s="211" t="str">
        <f>MASTERprerequisitesMATRIX!D126</f>
        <v>MAT 106 or MAT 201</v>
      </c>
      <c r="J129" s="219" t="str">
        <f>IF(MASTERprerequisitesMATRIX!E126=1,DYNAMICprerequisites!J$3,IF(MASTERprerequisitesMATRIX!E126=2,DYNAMICprerequisites!J$2,IF(MASTERprerequisitesMATRIX!E126=3,DYNAMICprerequisites!J$1,"")))</f>
        <v/>
      </c>
      <c r="K129" s="219" t="str">
        <f>IF(MASTERprerequisitesMATRIX!F126=1,DYNAMICprerequisites!K$3,IF(MASTERprerequisitesMATRIX!F126=2,DYNAMICprerequisites!K$2,IF(MASTERprerequisitesMATRIX!F126=3,DYNAMICprerequisites!K$1,"")))</f>
        <v/>
      </c>
      <c r="L129" s="219" t="str">
        <f>IF(MASTERprerequisitesMATRIX!G126=1,DYNAMICprerequisites!L$3,IF(MASTERprerequisitesMATRIX!G126=2,DYNAMICprerequisites!L$2,IF(MASTERprerequisitesMATRIX!G126=3,DYNAMICprerequisites!L$1,"")))</f>
        <v/>
      </c>
      <c r="M129" s="219" t="str">
        <f>IF(MASTERprerequisitesMATRIX!H126=1,DYNAMICprerequisites!M$3,IF(MASTERprerequisitesMATRIX!H126=2,DYNAMICprerequisites!M$2,IF(MASTERprerequisitesMATRIX!H126=3,DYNAMICprerequisites!M$1,"")))</f>
        <v/>
      </c>
      <c r="N129" s="219" t="str">
        <f>IF(MASTERprerequisitesMATRIX!I126=1,DYNAMICprerequisites!N$3,IF(MASTERprerequisitesMATRIX!I126=2,DYNAMICprerequisites!N$2,IF(MASTERprerequisitesMATRIX!I126=3,DYNAMICprerequisites!N$1,"")))</f>
        <v/>
      </c>
      <c r="O129" s="219" t="str">
        <f>IF(MASTERprerequisitesMATRIX!J126=1,DYNAMICprerequisites!O$3,IF(MASTERprerequisitesMATRIX!J126=2,DYNAMICprerequisites!O$2,IF(MASTERprerequisitesMATRIX!J126=3,DYNAMICprerequisites!O$1,"")))</f>
        <v/>
      </c>
      <c r="P129" s="219" t="str">
        <f>IF(MASTERprerequisitesMATRIX!K126=1,DYNAMICprerequisites!P$3,IF(MASTERprerequisitesMATRIX!K126=2,DYNAMICprerequisites!P$2,IF(MASTERprerequisitesMATRIX!K126=3,DYNAMICprerequisites!P$1,"")))</f>
        <v/>
      </c>
      <c r="Q129" s="219" t="str">
        <f>IF(MASTERprerequisitesMATRIX!L126=1,DYNAMICprerequisites!Q$3,IF(MASTERprerequisitesMATRIX!L126=2,DYNAMICprerequisites!Q$2,IF(MASTERprerequisitesMATRIX!L126=3,DYNAMICprerequisites!Q$1,"")))</f>
        <v/>
      </c>
      <c r="R129" s="219" t="str">
        <f>IF(MASTERprerequisitesMATRIX!M126=1,DYNAMICprerequisites!R$3,IF(MASTERprerequisitesMATRIX!M126=2,DYNAMICprerequisites!R$2,IF(MASTERprerequisitesMATRIX!M126=3,DYNAMICprerequisites!R$1,"")))</f>
        <v/>
      </c>
      <c r="S129" s="219" t="str">
        <f>IF(MASTERprerequisitesMATRIX!N126=1,DYNAMICprerequisites!S$3,IF(MASTERprerequisitesMATRIX!N126=2,DYNAMICprerequisites!S$2,IF(MASTERprerequisitesMATRIX!N126=3,DYNAMICprerequisites!S$1,"")))</f>
        <v/>
      </c>
      <c r="T129" s="219" t="str">
        <f>IF(MASTERprerequisitesMATRIX!O126=1,DYNAMICprerequisites!T$3,IF(MASTERprerequisitesMATRIX!O126=2,DYNAMICprerequisites!T$2,IF(MASTERprerequisitesMATRIX!O126=3,DYNAMICprerequisites!T$1,"")))</f>
        <v/>
      </c>
      <c r="U129" s="219" t="str">
        <f>IF(MASTERprerequisitesMATRIX!P126=1,DYNAMICprerequisites!U$3,IF(MASTERprerequisitesMATRIX!P126=2,DYNAMICprerequisites!U$2,IF(MASTERprerequisitesMATRIX!P126=3,DYNAMICprerequisites!U$1,"")))</f>
        <v/>
      </c>
      <c r="V129" s="219" t="str">
        <f>IF(MASTERprerequisitesMATRIX!Q126=1,DYNAMICprerequisites!V$3,IF(MASTERprerequisitesMATRIX!Q126=2,DYNAMICprerequisites!V$2,IF(MASTERprerequisitesMATRIX!Q126=3,DYNAMICprerequisites!V$1,"")))</f>
        <v/>
      </c>
      <c r="W129" s="219" t="str">
        <f>IF(MASTERprerequisitesMATRIX!R126=1,DYNAMICprerequisites!W$3,IF(MASTERprerequisitesMATRIX!R126=2,DYNAMICprerequisites!W$2,IF(MASTERprerequisitesMATRIX!R126=3,DYNAMICprerequisites!W$1,"")))</f>
        <v/>
      </c>
      <c r="X129" s="219" t="str">
        <f>IF(MASTERprerequisitesMATRIX!S126=1,DYNAMICprerequisites!X$3,IF(MASTERprerequisitesMATRIX!S126=2,DYNAMICprerequisites!X$2,IF(MASTERprerequisitesMATRIX!S126=3,DYNAMICprerequisites!X$1,"")))</f>
        <v/>
      </c>
      <c r="Y129" s="219" t="str">
        <f>IF(MASTERprerequisitesMATRIX!T126=1,DYNAMICprerequisites!Y$3,IF(MASTERprerequisitesMATRIX!T126=2,DYNAMICprerequisites!Y$2,IF(MASTERprerequisitesMATRIX!T126=3,DYNAMICprerequisites!Y$1,"")))</f>
        <v/>
      </c>
      <c r="Z129" s="219" t="str">
        <f>IF(MASTERprerequisitesMATRIX!U126=1,DYNAMICprerequisites!Z$3,IF(MASTERprerequisitesMATRIX!U126=2,DYNAMICprerequisites!Z$2,IF(MASTERprerequisitesMATRIX!U126=3,DYNAMICprerequisites!Z$1,"")))</f>
        <v/>
      </c>
      <c r="AA129" s="219" t="str">
        <f>IF(MASTERprerequisitesMATRIX!V126=1,DYNAMICprerequisites!AA$3,IF(MASTERprerequisitesMATRIX!V126=2,DYNAMICprerequisites!AA$2,IF(MASTERprerequisitesMATRIX!V126=3,DYNAMICprerequisites!AA$1,"")))</f>
        <v/>
      </c>
      <c r="AB129" s="219" t="str">
        <f>IF(MASTERprerequisitesMATRIX!W126=1,DYNAMICprerequisites!AB$3,IF(MASTERprerequisitesMATRIX!W126=2,DYNAMICprerequisites!AB$2,IF(MASTERprerequisitesMATRIX!W126=3,DYNAMICprerequisites!AB$1,"")))</f>
        <v/>
      </c>
      <c r="AC129" s="219" t="str">
        <f>IF(MASTERprerequisitesMATRIX!X126=1,DYNAMICprerequisites!AC$3,IF(MASTERprerequisitesMATRIX!X126=2,DYNAMICprerequisites!AC$2,IF(MASTERprerequisitesMATRIX!X126=3,DYNAMICprerequisites!AC$1,"")))</f>
        <v/>
      </c>
      <c r="AD129" s="219" t="str">
        <f>IF(MASTERprerequisitesMATRIX!Y126=1,DYNAMICprerequisites!AD$3,IF(MASTERprerequisitesMATRIX!Y126=2,DYNAMICprerequisites!AD$2,IF(MASTERprerequisitesMATRIX!Y126=3,DYNAMICprerequisites!AD$1,"")))</f>
        <v/>
      </c>
      <c r="AE129" s="219" t="str">
        <f>IF(MASTERprerequisitesMATRIX!Z126=1,DYNAMICprerequisites!AE$3,IF(MASTERprerequisitesMATRIX!Z126=2,DYNAMICprerequisites!AE$2,IF(MASTERprerequisitesMATRIX!Z126=3,DYNAMICprerequisites!AE$1,"")))</f>
        <v/>
      </c>
      <c r="AF129" s="219" t="str">
        <f>IF(MASTERprerequisitesMATRIX!AA126=1,DYNAMICprerequisites!AF$3,IF(MASTERprerequisitesMATRIX!AA126=2,DYNAMICprerequisites!AF$2,IF(MASTERprerequisitesMATRIX!AA126=3,DYNAMICprerequisites!AF$1,"")))</f>
        <v/>
      </c>
      <c r="AG129" s="219" t="str">
        <f>IF(MASTERprerequisitesMATRIX!AB126=1,DYNAMICprerequisites!AG$3,IF(MASTERprerequisitesMATRIX!AB126=2,DYNAMICprerequisites!AG$2,IF(MASTERprerequisitesMATRIX!AB126=3,DYNAMICprerequisites!AG$1,"")))</f>
        <v/>
      </c>
      <c r="AH129" s="219" t="str">
        <f>IF(MASTERprerequisitesMATRIX!AC126=1,DYNAMICprerequisites!AH$3,IF(MASTERprerequisitesMATRIX!AC126=2,DYNAMICprerequisites!AH$2,IF(MASTERprerequisitesMATRIX!AC126=3,DYNAMICprerequisites!AH$1,"")))</f>
        <v/>
      </c>
      <c r="AI129" s="219" t="str">
        <f>IF(MASTERprerequisitesMATRIX!AD126=1,DYNAMICprerequisites!AI$3,IF(MASTERprerequisitesMATRIX!AD126=2,DYNAMICprerequisites!AI$2,IF(MASTERprerequisitesMATRIX!AD126=3,DYNAMICprerequisites!AI$1,"")))</f>
        <v/>
      </c>
      <c r="AJ129" s="219" t="str">
        <f>IF(MASTERprerequisitesMATRIX!AE126=1,DYNAMICprerequisites!AJ$3,IF(MASTERprerequisitesMATRIX!AE126=2,DYNAMICprerequisites!AJ$2,IF(MASTERprerequisitesMATRIX!AE126=3,DYNAMICprerequisites!AJ$1,"")))</f>
        <v/>
      </c>
      <c r="AK129" s="219" t="str">
        <f>IF(MASTERprerequisitesMATRIX!AF126=1,DYNAMICprerequisites!AK$3,IF(MASTERprerequisitesMATRIX!AF126=2,DYNAMICprerequisites!AK$2,IF(MASTERprerequisitesMATRIX!AF126=3,DYNAMICprerequisites!AK$1,"")))</f>
        <v/>
      </c>
      <c r="AL129" s="219" t="str">
        <f>IF(MASTERprerequisitesMATRIX!AG126=1,DYNAMICprerequisites!AL$3,IF(MASTERprerequisitesMATRIX!AG126=2,DYNAMICprerequisites!AL$2,IF(MASTERprerequisitesMATRIX!AG126=3,DYNAMICprerequisites!AL$1,"")))</f>
        <v/>
      </c>
      <c r="AM129" s="218" t="str">
        <f ca="1">IF(MASTERprerequisitesMATRIX!AH126=1,DYNAMICprerequisites!AM$3,IF(MASTERprerequisitesMATRIX!AH126=2,DYNAMICprerequisites!AM$2,IF(MASTERprerequisitesMATRIX!AH126=3,DYNAMICprerequisites!AM$1,"")))</f>
        <v xml:space="preserve"> MAT 106 </v>
      </c>
      <c r="AN129" s="218" t="str">
        <f>IF(MASTERprerequisitesMATRIX!AI126=1,DYNAMICprerequisites!AN$3,IF(MASTERprerequisitesMATRIX!AI126=2,DYNAMICprerequisites!AN$2,IF(MASTERprerequisitesMATRIX!AI126=3,DYNAMICprerequisites!AN$1,"")))</f>
        <v/>
      </c>
      <c r="AO129" s="219" t="str">
        <f>IF(MASTERprerequisitesMATRIX!AJ126=1,DYNAMICprerequisites!AO$3,IF(MASTERprerequisitesMATRIX!AJ126=2,DYNAMICprerequisites!AO$2,IF(MASTERprerequisitesMATRIX!AJ126=3,DYNAMICprerequisites!AO$1,"")))</f>
        <v/>
      </c>
      <c r="AP129" s="219" t="str">
        <f>IF(MASTERprerequisitesMATRIX!AK126=1,DYNAMICprerequisites!AP$3,IF(MASTERprerequisitesMATRIX!AK126=2,DYNAMICprerequisites!AP$2,IF(MASTERprerequisitesMATRIX!AK126=3,DYNAMICprerequisites!AP$1,"")))</f>
        <v/>
      </c>
      <c r="AQ129" s="219" t="str">
        <f>IF(MASTERprerequisitesMATRIX!AL126=1,DYNAMICprerequisites!AQ$3,IF(MASTERprerequisitesMATRIX!AL126=2,DYNAMICprerequisites!AQ$2,IF(MASTERprerequisitesMATRIX!AL126=3,DYNAMICprerequisites!AQ$1,"")))</f>
        <v/>
      </c>
      <c r="AR129" s="219" t="str">
        <f>IF(MASTERprerequisitesMATRIX!AM126=1,DYNAMICprerequisites!AR$3,IF(MASTERprerequisitesMATRIX!AM126=2,DYNAMICprerequisites!AR$2,IF(MASTERprerequisitesMATRIX!AM126=3,DYNAMICprerequisites!AR$1,"")))</f>
        <v/>
      </c>
      <c r="AS129" s="219" t="str">
        <f>IF(MASTERprerequisitesMATRIX!AN126=1,DYNAMICprerequisites!AS$3,IF(MASTERprerequisitesMATRIX!AN126=2,DYNAMICprerequisites!AS$2,IF(MASTERprerequisitesMATRIX!AN126=3,DYNAMICprerequisites!AS$1,"")))</f>
        <v/>
      </c>
      <c r="AT129" s="219" t="str">
        <f>IF(MASTERprerequisitesMATRIX!AO126=1,DYNAMICprerequisites!AT$3,IF(MASTERprerequisitesMATRIX!AO126=2,DYNAMICprerequisites!AT$2,IF(MASTERprerequisitesMATRIX!AO126=3,DYNAMICprerequisites!AT$1,"")))</f>
        <v/>
      </c>
      <c r="AU129" s="219" t="str">
        <f>IF(MASTERprerequisitesMATRIX!AP126=1,DYNAMICprerequisites!AU$3,IF(MASTERprerequisitesMATRIX!AP126=2,DYNAMICprerequisites!AU$2,IF(MASTERprerequisitesMATRIX!AP126=3,DYNAMICprerequisites!AU$1,"")))</f>
        <v/>
      </c>
      <c r="AV129" s="219" t="str">
        <f>IF(MASTERprerequisitesMATRIX!AQ126=1,DYNAMICprerequisites!AV$3,IF(MASTERprerequisitesMATRIX!AQ126=2,DYNAMICprerequisites!AV$2,IF(MASTERprerequisitesMATRIX!AQ126=3,DYNAMICprerequisites!AV$1,"")))</f>
        <v/>
      </c>
      <c r="AW129" s="219" t="str">
        <f>IF(MASTERprerequisitesMATRIX!AR126=1,DYNAMICprerequisites!AW$3,IF(MASTERprerequisitesMATRIX!AR126=2,DYNAMICprerequisites!AW$2,IF(MASTERprerequisitesMATRIX!AR126=3,DYNAMICprerequisites!AW$1,"")))</f>
        <v/>
      </c>
      <c r="AX129" s="219" t="str">
        <f>IF(MASTERprerequisitesMATRIX!AS126=1,DYNAMICprerequisites!AX$3,IF(MASTERprerequisitesMATRIX!AS126=2,DYNAMICprerequisites!AX$2,IF(MASTERprerequisitesMATRIX!AS126=3,DYNAMICprerequisites!AX$1,"")))</f>
        <v/>
      </c>
      <c r="AY129" s="219" t="str">
        <f>IF(MASTERprerequisitesMATRIX!AT126=1,DYNAMICprerequisites!AY$3,IF(MASTERprerequisitesMATRIX!AT126=2,DYNAMICprerequisites!AY$2,IF(MASTERprerequisitesMATRIX!AT126=3,DYNAMICprerequisites!AY$1,"")))</f>
        <v/>
      </c>
      <c r="AZ129" s="218" t="str">
        <f>IF(MASTERprerequisitesMATRIX!AU126=1,DYNAMICprerequisites!AZ$3,IF(MASTERprerequisitesMATRIX!AU126=2,DYNAMICprerequisites!AZ$2,IF(MASTERprerequisitesMATRIX!AU126=3,DYNAMICprerequisites!AZ$1,"")))</f>
        <v/>
      </c>
      <c r="BA129" s="218" t="str">
        <f>IF(MASTERprerequisitesMATRIX!AV126=1,DYNAMICprerequisites!BA$3,IF(MASTERprerequisitesMATRIX!AV126=2,DYNAMICprerequisites!BA$2,IF(MASTERprerequisitesMATRIX!AV126=3,DYNAMICprerequisites!BA$1,"")))</f>
        <v/>
      </c>
      <c r="BB129" s="219" t="str">
        <f>IF(MASTERprerequisitesMATRIX!AW126=1,DYNAMICprerequisites!BB$3,IF(MASTERprerequisitesMATRIX!AW126=2,DYNAMICprerequisites!BB$2,IF(MASTERprerequisitesMATRIX!AW126=3,DYNAMICprerequisites!BB$1,"")))</f>
        <v/>
      </c>
      <c r="BC129" s="219" t="str">
        <f>IF(MASTERprerequisitesMATRIX!AX126=1,DYNAMICprerequisites!BC$3,IF(MASTERprerequisitesMATRIX!AX126=2,DYNAMICprerequisites!BC$2,IF(MASTERprerequisitesMATRIX!AX126=3,DYNAMICprerequisites!BC$1,"")))</f>
        <v/>
      </c>
      <c r="BD129" s="219" t="str">
        <f>IF(MASTERprerequisitesMATRIX!AY126=1,DYNAMICprerequisites!BD$3,IF(MASTERprerequisitesMATRIX!AY126=2,DYNAMICprerequisites!BD$2,IF(MASTERprerequisitesMATRIX!AY126=3,DYNAMICprerequisites!BD$1,"")))</f>
        <v/>
      </c>
      <c r="BE129" s="219" t="str">
        <f>IF(MASTERprerequisitesMATRIX!AZ126=1,DYNAMICprerequisites!BE$3,IF(MASTERprerequisitesMATRIX!AZ126=2,DYNAMICprerequisites!BE$2,IF(MASTERprerequisitesMATRIX!AZ126=3,DYNAMICprerequisites!BE$1,"")))</f>
        <v/>
      </c>
      <c r="BF129" s="219" t="str">
        <f>IF(MASTERprerequisitesMATRIX!BA126=1,DYNAMICprerequisites!BF$3,IF(MASTERprerequisitesMATRIX!BA126=2,DYNAMICprerequisites!BF$2,IF(MASTERprerequisitesMATRIX!BA126=3,DYNAMICprerequisites!BF$1,"")))</f>
        <v/>
      </c>
      <c r="BG129" s="219" t="str">
        <f>IF(MASTERprerequisitesMATRIX!BB126=1,DYNAMICprerequisites!BG$3,IF(MASTERprerequisitesMATRIX!BB126=2,DYNAMICprerequisites!BG$2,IF(MASTERprerequisitesMATRIX!BB126=3,DYNAMICprerequisites!BG$1,"")))</f>
        <v/>
      </c>
      <c r="BH129" s="219" t="str">
        <f>IF(MASTERprerequisitesMATRIX!BC126=1,DYNAMICprerequisites!BH$3,IF(MASTERprerequisitesMATRIX!BC126=2,DYNAMICprerequisites!BH$2,IF(MASTERprerequisitesMATRIX!BC126=3,DYNAMICprerequisites!BH$1,"")))</f>
        <v/>
      </c>
      <c r="BI129" s="219" t="str">
        <f>IF(MASTERprerequisitesMATRIX!BD126=1,DYNAMICprerequisites!BI$3,IF(MASTERprerequisitesMATRIX!BD126=2,DYNAMICprerequisites!BI$2,IF(MASTERprerequisitesMATRIX!BD126=3,DYNAMICprerequisites!BI$1,"")))</f>
        <v/>
      </c>
      <c r="BJ129" s="219" t="str">
        <f>IF(MASTERprerequisitesMATRIX!BE126=1,DYNAMICprerequisites!BJ$3,IF(MASTERprerequisitesMATRIX!BE126=2,DYNAMICprerequisites!BJ$2,IF(MASTERprerequisitesMATRIX!BE126=3,DYNAMICprerequisites!BJ$1,"")))</f>
        <v/>
      </c>
      <c r="BK129" s="219" t="str">
        <f>IF(MASTERprerequisitesMATRIX!BF126=1,DYNAMICprerequisites!BK$3,IF(MASTERprerequisitesMATRIX!BF126=2,DYNAMICprerequisites!BK$2,IF(MASTERprerequisitesMATRIX!BF126=3,DYNAMICprerequisites!BK$1,"")))</f>
        <v/>
      </c>
      <c r="BL129" s="219" t="str">
        <f>IF(MASTERprerequisitesMATRIX!BG126=1,DYNAMICprerequisites!BL$3,IF(MASTERprerequisitesMATRIX!BG126=2,DYNAMICprerequisites!BL$2,IF(MASTERprerequisitesMATRIX!BG126=3,DYNAMICprerequisites!BL$1,"")))</f>
        <v/>
      </c>
      <c r="BM129" s="219" t="str">
        <f>IF(MASTERprerequisitesMATRIX!BH126=1,DYNAMICprerequisites!BM$3,IF(MASTERprerequisitesMATRIX!BH126=2,DYNAMICprerequisites!BM$2,IF(MASTERprerequisitesMATRIX!BH126=3,DYNAMICprerequisites!BM$1,"")))</f>
        <v/>
      </c>
      <c r="BN129" s="219" t="str">
        <f>IF(MASTERprerequisitesMATRIX!BI126=1,DYNAMICprerequisites!BN$3,IF(MASTERprerequisitesMATRIX!BI126=2,DYNAMICprerequisites!BN$2,IF(MASTERprerequisitesMATRIX!BI126=3,DYNAMICprerequisites!BN$1,"")))</f>
        <v/>
      </c>
      <c r="BO129" s="219" t="str">
        <f>IF(MASTERprerequisitesMATRIX!BJ126=1,DYNAMICprerequisites!BO$3,IF(MASTERprerequisitesMATRIX!BJ126=2,DYNAMICprerequisites!BO$2,IF(MASTERprerequisitesMATRIX!BJ126=3,DYNAMICprerequisites!BO$1,"")))</f>
        <v/>
      </c>
      <c r="BP129" s="219" t="str">
        <f>IF(MASTERprerequisitesMATRIX!BK126=1,DYNAMICprerequisites!BP$3,IF(MASTERprerequisitesMATRIX!BK126=2,DYNAMICprerequisites!BP$2,IF(MASTERprerequisitesMATRIX!BK126=3,DYNAMICprerequisites!BP$1,"")))</f>
        <v/>
      </c>
      <c r="BQ129" s="219" t="str">
        <f>IF(MASTERprerequisitesMATRIX!BL126=1,DYNAMICprerequisites!BQ$3,IF(MASTERprerequisitesMATRIX!BL126=2,DYNAMICprerequisites!BQ$2,IF(MASTERprerequisitesMATRIX!BL126=3,DYNAMICprerequisites!BQ$1,"")))</f>
        <v/>
      </c>
      <c r="BR129" s="219" t="str">
        <f>IF(MASTERprerequisitesMATRIX!BM126=1,DYNAMICprerequisites!BR$3,IF(MASTERprerequisitesMATRIX!BM126=2,DYNAMICprerequisites!BR$2,IF(MASTERprerequisitesMATRIX!BM126=3,DYNAMICprerequisites!BR$1,"")))</f>
        <v/>
      </c>
      <c r="BS129" s="219" t="str">
        <f>IF(MASTERprerequisitesMATRIX!BN126=1,DYNAMICprerequisites!BS$3,IF(MASTERprerequisitesMATRIX!BN126=2,DYNAMICprerequisites!BS$2,IF(MASTERprerequisitesMATRIX!BN126=3,DYNAMICprerequisites!BS$1,"")))</f>
        <v/>
      </c>
      <c r="BT129" s="219" t="str">
        <f>IF(MASTERprerequisitesMATRIX!BO126=1,DYNAMICprerequisites!BT$3,IF(MASTERprerequisitesMATRIX!BO126=2,DYNAMICprerequisites!BT$2,IF(MASTERprerequisitesMATRIX!BO126=3,DYNAMICprerequisites!BT$1,"")))</f>
        <v/>
      </c>
      <c r="BU129" s="219" t="str">
        <f>IF(MASTERprerequisitesMATRIX!BP126=1,DYNAMICprerequisites!BU$3,IF(MASTERprerequisitesMATRIX!BP126=2,DYNAMICprerequisites!BU$2,IF(MASTERprerequisitesMATRIX!BP126=3,DYNAMICprerequisites!BU$1,"")))</f>
        <v/>
      </c>
      <c r="BV129" s="219" t="str">
        <f>IF(MASTERprerequisitesMATRIX!BQ126=1,DYNAMICprerequisites!BV$3,IF(MASTERprerequisitesMATRIX!BQ126=2,DYNAMICprerequisites!BV$2,IF(MASTERprerequisitesMATRIX!BQ126=3,DYNAMICprerequisites!BV$1,"")))</f>
        <v/>
      </c>
      <c r="BW129" s="219" t="str">
        <f>IF(MASTERprerequisitesMATRIX!BR126=1,DYNAMICprerequisites!BW$3,IF(MASTERprerequisitesMATRIX!BR126=2,DYNAMICprerequisites!BW$2,IF(MASTERprerequisitesMATRIX!BR126=3,DYNAMICprerequisites!BW$1,"")))</f>
        <v/>
      </c>
      <c r="BX129" s="219" t="str">
        <f>IF(MASTERprerequisitesMATRIX!BS126=1,DYNAMICprerequisites!BX$3,IF(MASTERprerequisitesMATRIX!BS126=2,DYNAMICprerequisites!BX$2,IF(MASTERprerequisitesMATRIX!BS126=3,DYNAMICprerequisites!BX$1,"")))</f>
        <v/>
      </c>
      <c r="BY129" s="219" t="str">
        <f>IF(MASTERprerequisitesMATRIX!BT126=1,DYNAMICprerequisites!BY$3,IF(MASTERprerequisitesMATRIX!BT126=2,DYNAMICprerequisites!BY$2,IF(MASTERprerequisitesMATRIX!BT126=3,DYNAMICprerequisites!BY$1,"")))</f>
        <v/>
      </c>
      <c r="BZ129" s="219" t="str">
        <f>IF(MASTERprerequisitesMATRIX!BU126=1,DYNAMICprerequisites!BZ$3,IF(MASTERprerequisitesMATRIX!BU126=2,DYNAMICprerequisites!BZ$2,IF(MASTERprerequisitesMATRIX!BU126=3,DYNAMICprerequisites!BZ$1,"")))</f>
        <v/>
      </c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  <c r="EM129" s="219"/>
      <c r="EN129" s="219"/>
      <c r="EO129" s="219"/>
      <c r="EP129" s="219"/>
      <c r="EQ129" s="219"/>
      <c r="ER129" s="219"/>
      <c r="ES129" s="219"/>
      <c r="ET129" s="219"/>
      <c r="EU129" s="219"/>
      <c r="EV129" s="219"/>
      <c r="EW129" s="219"/>
      <c r="EX129" s="219"/>
      <c r="EY129" s="219"/>
      <c r="EZ129" s="219"/>
      <c r="FA129" s="219"/>
      <c r="FB129" s="219"/>
      <c r="FC129" s="219"/>
      <c r="FD129" s="219"/>
      <c r="FE129" s="219"/>
      <c r="FF129" s="219"/>
      <c r="FG129" s="219"/>
      <c r="FH129" s="219"/>
      <c r="FI129" s="219"/>
      <c r="FJ129" s="219"/>
      <c r="FK129" s="219"/>
      <c r="FL129" s="219"/>
      <c r="FM129" s="219"/>
      <c r="FN129" s="219"/>
      <c r="FO129" s="219"/>
      <c r="FP129" s="219"/>
      <c r="FQ129" s="219"/>
      <c r="FR129" s="219"/>
      <c r="FS129" s="219"/>
      <c r="FT129" s="219"/>
      <c r="FU129" s="219"/>
      <c r="FV129" s="219"/>
      <c r="FW129" s="219"/>
      <c r="FX129" s="219"/>
      <c r="FY129" s="219"/>
      <c r="FZ129" s="219"/>
      <c r="GA129" s="219"/>
      <c r="GB129" s="219"/>
      <c r="GC129" s="219"/>
      <c r="GD129" s="219"/>
      <c r="GE129" s="219"/>
      <c r="GF129" s="219"/>
      <c r="GG129" s="219"/>
      <c r="GH129" s="219"/>
      <c r="GI129" s="219"/>
      <c r="GJ129" s="219"/>
      <c r="GK129" s="219"/>
      <c r="GL129" s="219"/>
      <c r="GM129" s="219"/>
      <c r="GN129" s="219"/>
      <c r="GO129" s="219"/>
      <c r="GP129" s="219"/>
      <c r="GQ129" s="219"/>
      <c r="GR129" s="219"/>
      <c r="GS129" s="219"/>
      <c r="GT129" s="219"/>
      <c r="GU129" s="219"/>
      <c r="GV129" s="219"/>
      <c r="GW129" s="219"/>
      <c r="GX129" s="219"/>
      <c r="GY129" s="219"/>
      <c r="GZ129" s="219"/>
      <c r="HA129" s="219"/>
      <c r="HB129" s="219"/>
      <c r="HC129" s="219"/>
      <c r="HD129" s="219"/>
      <c r="HE129" s="219"/>
      <c r="HF129" s="219"/>
      <c r="HG129" s="219"/>
      <c r="HH129" s="219"/>
      <c r="HI129" s="219"/>
      <c r="HJ129" s="219"/>
      <c r="HK129" s="219"/>
      <c r="HL129" s="219"/>
      <c r="HM129" s="219"/>
      <c r="HN129" s="219"/>
      <c r="HO129" s="219"/>
      <c r="HP129" s="219"/>
      <c r="HQ129" s="219"/>
      <c r="HR129" s="219"/>
      <c r="HS129" s="219"/>
      <c r="HT129" s="219"/>
      <c r="HU129" s="219"/>
      <c r="HV129" s="219"/>
      <c r="HW129" s="219"/>
      <c r="HX129" s="219"/>
      <c r="HY129" s="219"/>
      <c r="HZ129" s="219"/>
      <c r="IA129" s="219"/>
      <c r="IB129" s="219"/>
      <c r="IC129" s="219"/>
      <c r="ID129" s="219"/>
      <c r="IE129" s="219"/>
      <c r="IF129" s="219"/>
      <c r="IG129" s="219"/>
      <c r="IH129" s="219"/>
      <c r="II129" s="219"/>
      <c r="IJ129" s="219"/>
      <c r="IK129" s="219"/>
      <c r="IL129" s="219"/>
      <c r="IM129" s="219"/>
      <c r="IN129" s="219"/>
      <c r="IO129" s="219"/>
      <c r="IP129" s="219"/>
      <c r="IQ129" s="219"/>
      <c r="IR129" s="219"/>
      <c r="IS129" s="219"/>
      <c r="IT129" s="219"/>
      <c r="IU129" s="219"/>
      <c r="IV129" s="219"/>
      <c r="IW129" s="219"/>
      <c r="IX129" s="219"/>
      <c r="IY129" s="219"/>
      <c r="IZ129" s="219"/>
      <c r="JA129" s="219"/>
      <c r="JB129" s="219"/>
      <c r="JC129" s="219"/>
      <c r="JD129" s="219"/>
      <c r="JE129" s="219"/>
      <c r="JF129" s="219"/>
      <c r="JG129" s="219"/>
      <c r="JH129" s="219"/>
      <c r="JI129" s="219"/>
      <c r="JJ129" s="219"/>
      <c r="JK129" s="219"/>
      <c r="JL129" s="219"/>
      <c r="JM129" s="219"/>
      <c r="JN129" s="219"/>
      <c r="JO129" s="219"/>
      <c r="JP129" s="219"/>
      <c r="JQ129" s="219"/>
      <c r="JR129" s="219"/>
      <c r="JS129" s="219"/>
      <c r="JT129" s="219"/>
      <c r="JU129" s="219"/>
      <c r="JV129" s="219"/>
      <c r="JW129" s="219"/>
      <c r="JX129" s="219"/>
      <c r="JY129" s="219"/>
      <c r="JZ129" s="219"/>
      <c r="KA129" s="219"/>
      <c r="KB129" s="219"/>
      <c r="KC129" s="219"/>
      <c r="KD129" s="219"/>
      <c r="KE129" s="219"/>
      <c r="KF129" s="219"/>
      <c r="KG129" s="219"/>
      <c r="KH129" s="219"/>
      <c r="KI129" s="219"/>
      <c r="KJ129" s="219"/>
      <c r="KK129" s="219"/>
      <c r="KL129" s="219"/>
      <c r="KM129" s="219"/>
      <c r="KN129" s="219"/>
      <c r="KO129" s="219"/>
      <c r="KP129" s="219"/>
      <c r="KQ129" s="219"/>
      <c r="KR129" s="219"/>
      <c r="KS129" s="219"/>
      <c r="KT129" s="219"/>
      <c r="KU129" s="219"/>
      <c r="KV129" s="219"/>
      <c r="KW129" s="219"/>
      <c r="KX129" s="219"/>
      <c r="KY129" s="219"/>
      <c r="KZ129" s="219"/>
      <c r="LA129" s="219"/>
      <c r="LB129" s="219"/>
      <c r="LC129" s="219"/>
      <c r="LD129" s="219"/>
      <c r="LE129" s="219"/>
    </row>
    <row r="130" spans="1:317" x14ac:dyDescent="0.25">
      <c r="A130" s="214" t="str">
        <f t="shared" si="13"/>
        <v>CHI 101</v>
      </c>
      <c r="B130" s="214" t="str">
        <f t="shared" si="14"/>
        <v>VAR</v>
      </c>
      <c r="C130" s="214" t="str">
        <f t="shared" si="15"/>
        <v>Elementary Chinese I</v>
      </c>
      <c r="D130" s="214">
        <f t="shared" si="16"/>
        <v>0</v>
      </c>
      <c r="E130" s="214" t="str">
        <f t="shared" si="17"/>
        <v/>
      </c>
      <c r="F130" s="211" t="str">
        <f>MASTERprerequisitesMATRIX!A127</f>
        <v>CHI 101</v>
      </c>
      <c r="G130" s="211" t="str">
        <f>MASTERprerequisitesMATRIX!B127</f>
        <v>VAR</v>
      </c>
      <c r="H130" s="211" t="str">
        <f>MASTERprerequisitesMATRIX!C127</f>
        <v>Elementary Chinese I</v>
      </c>
      <c r="I130" s="211">
        <f>MASTERprerequisitesMATRIX!D127</f>
        <v>0</v>
      </c>
      <c r="J130" s="220" t="str">
        <f>IF(MASTERprerequisitesMATRIX!E127=1,DYNAMICprerequisites!J$3,IF(MASTERprerequisitesMATRIX!E127=2,DYNAMICprerequisites!J$2,IF(MASTERprerequisitesMATRIX!E127=3,DYNAMICprerequisites!J$1,"")))</f>
        <v/>
      </c>
      <c r="K130" s="220" t="str">
        <f>IF(MASTERprerequisitesMATRIX!F127=1,DYNAMICprerequisites!K$3,IF(MASTERprerequisitesMATRIX!F127=2,DYNAMICprerequisites!K$2,IF(MASTERprerequisitesMATRIX!F127=3,DYNAMICprerequisites!K$1,"")))</f>
        <v/>
      </c>
      <c r="L130" s="220" t="str">
        <f>IF(MASTERprerequisitesMATRIX!G127=1,DYNAMICprerequisites!L$3,IF(MASTERprerequisitesMATRIX!G127=2,DYNAMICprerequisites!L$2,IF(MASTERprerequisitesMATRIX!G127=3,DYNAMICprerequisites!L$1,"")))</f>
        <v/>
      </c>
      <c r="M130" s="220" t="str">
        <f>IF(MASTERprerequisitesMATRIX!H127=1,DYNAMICprerequisites!M$3,IF(MASTERprerequisitesMATRIX!H127=2,DYNAMICprerequisites!M$2,IF(MASTERprerequisitesMATRIX!H127=3,DYNAMICprerequisites!M$1,"")))</f>
        <v/>
      </c>
      <c r="N130" s="220" t="str">
        <f>IF(MASTERprerequisitesMATRIX!I127=1,DYNAMICprerequisites!N$3,IF(MASTERprerequisitesMATRIX!I127=2,DYNAMICprerequisites!N$2,IF(MASTERprerequisitesMATRIX!I127=3,DYNAMICprerequisites!N$1,"")))</f>
        <v/>
      </c>
      <c r="O130" s="220" t="str">
        <f>IF(MASTERprerequisitesMATRIX!J127=1,DYNAMICprerequisites!O$3,IF(MASTERprerequisitesMATRIX!J127=2,DYNAMICprerequisites!O$2,IF(MASTERprerequisitesMATRIX!J127=3,DYNAMICprerequisites!O$1,"")))</f>
        <v/>
      </c>
      <c r="P130" s="220" t="str">
        <f>IF(MASTERprerequisitesMATRIX!K127=1,DYNAMICprerequisites!P$3,IF(MASTERprerequisitesMATRIX!K127=2,DYNAMICprerequisites!P$2,IF(MASTERprerequisitesMATRIX!K127=3,DYNAMICprerequisites!P$1,"")))</f>
        <v/>
      </c>
      <c r="Q130" s="220" t="str">
        <f>IF(MASTERprerequisitesMATRIX!L127=1,DYNAMICprerequisites!Q$3,IF(MASTERprerequisitesMATRIX!L127=2,DYNAMICprerequisites!Q$2,IF(MASTERprerequisitesMATRIX!L127=3,DYNAMICprerequisites!Q$1,"")))</f>
        <v/>
      </c>
      <c r="R130" s="220" t="str">
        <f>IF(MASTERprerequisitesMATRIX!M127=1,DYNAMICprerequisites!R$3,IF(MASTERprerequisitesMATRIX!M127=2,DYNAMICprerequisites!R$2,IF(MASTERprerequisitesMATRIX!M127=3,DYNAMICprerequisites!R$1,"")))</f>
        <v/>
      </c>
      <c r="S130" s="220" t="str">
        <f>IF(MASTERprerequisitesMATRIX!N127=1,DYNAMICprerequisites!S$3,IF(MASTERprerequisitesMATRIX!N127=2,DYNAMICprerequisites!S$2,IF(MASTERprerequisitesMATRIX!N127=3,DYNAMICprerequisites!S$1,"")))</f>
        <v/>
      </c>
      <c r="T130" s="220" t="str">
        <f>IF(MASTERprerequisitesMATRIX!O127=1,DYNAMICprerequisites!T$3,IF(MASTERprerequisitesMATRIX!O127=2,DYNAMICprerequisites!T$2,IF(MASTERprerequisitesMATRIX!O127=3,DYNAMICprerequisites!T$1,"")))</f>
        <v/>
      </c>
      <c r="U130" s="220" t="str">
        <f>IF(MASTERprerequisitesMATRIX!P127=1,DYNAMICprerequisites!U$3,IF(MASTERprerequisitesMATRIX!P127=2,DYNAMICprerequisites!U$2,IF(MASTERprerequisitesMATRIX!P127=3,DYNAMICprerequisites!U$1,"")))</f>
        <v/>
      </c>
      <c r="V130" s="220" t="str">
        <f>IF(MASTERprerequisitesMATRIX!Q127=1,DYNAMICprerequisites!V$3,IF(MASTERprerequisitesMATRIX!Q127=2,DYNAMICprerequisites!V$2,IF(MASTERprerequisitesMATRIX!Q127=3,DYNAMICprerequisites!V$1,"")))</f>
        <v/>
      </c>
      <c r="W130" s="220" t="str">
        <f>IF(MASTERprerequisitesMATRIX!R127=1,DYNAMICprerequisites!W$3,IF(MASTERprerequisitesMATRIX!R127=2,DYNAMICprerequisites!W$2,IF(MASTERprerequisitesMATRIX!R127=3,DYNAMICprerequisites!W$1,"")))</f>
        <v/>
      </c>
      <c r="X130" s="220" t="str">
        <f>IF(MASTERprerequisitesMATRIX!S127=1,DYNAMICprerequisites!X$3,IF(MASTERprerequisitesMATRIX!S127=2,DYNAMICprerequisites!X$2,IF(MASTERprerequisitesMATRIX!S127=3,DYNAMICprerequisites!X$1,"")))</f>
        <v/>
      </c>
      <c r="Y130" s="220" t="str">
        <f>IF(MASTERprerequisitesMATRIX!T127=1,DYNAMICprerequisites!Y$3,IF(MASTERprerequisitesMATRIX!T127=2,DYNAMICprerequisites!Y$2,IF(MASTERprerequisitesMATRIX!T127=3,DYNAMICprerequisites!Y$1,"")))</f>
        <v/>
      </c>
      <c r="Z130" s="220" t="str">
        <f>IF(MASTERprerequisitesMATRIX!U127=1,DYNAMICprerequisites!Z$3,IF(MASTERprerequisitesMATRIX!U127=2,DYNAMICprerequisites!Z$2,IF(MASTERprerequisitesMATRIX!U127=3,DYNAMICprerequisites!Z$1,"")))</f>
        <v/>
      </c>
      <c r="AA130" s="220" t="str">
        <f>IF(MASTERprerequisitesMATRIX!V127=1,DYNAMICprerequisites!AA$3,IF(MASTERprerequisitesMATRIX!V127=2,DYNAMICprerequisites!AA$2,IF(MASTERprerequisitesMATRIX!V127=3,DYNAMICprerequisites!AA$1,"")))</f>
        <v/>
      </c>
      <c r="AB130" s="220" t="str">
        <f>IF(MASTERprerequisitesMATRIX!W127=1,DYNAMICprerequisites!AB$3,IF(MASTERprerequisitesMATRIX!W127=2,DYNAMICprerequisites!AB$2,IF(MASTERprerequisitesMATRIX!W127=3,DYNAMICprerequisites!AB$1,"")))</f>
        <v/>
      </c>
      <c r="AC130" s="220" t="str">
        <f>IF(MASTERprerequisitesMATRIX!X127=1,DYNAMICprerequisites!AC$3,IF(MASTERprerequisitesMATRIX!X127=2,DYNAMICprerequisites!AC$2,IF(MASTERprerequisitesMATRIX!X127=3,DYNAMICprerequisites!AC$1,"")))</f>
        <v/>
      </c>
      <c r="AD130" s="220" t="str">
        <f>IF(MASTERprerequisitesMATRIX!Y127=1,DYNAMICprerequisites!AD$3,IF(MASTERprerequisitesMATRIX!Y127=2,DYNAMICprerequisites!AD$2,IF(MASTERprerequisitesMATRIX!Y127=3,DYNAMICprerequisites!AD$1,"")))</f>
        <v/>
      </c>
      <c r="AE130" s="220" t="str">
        <f>IF(MASTERprerequisitesMATRIX!Z127=1,DYNAMICprerequisites!AE$3,IF(MASTERprerequisitesMATRIX!Z127=2,DYNAMICprerequisites!AE$2,IF(MASTERprerequisitesMATRIX!Z127=3,DYNAMICprerequisites!AE$1,"")))</f>
        <v/>
      </c>
      <c r="AF130" s="220" t="str">
        <f>IF(MASTERprerequisitesMATRIX!AA127=1,DYNAMICprerequisites!AF$3,IF(MASTERprerequisitesMATRIX!AA127=2,DYNAMICprerequisites!AF$2,IF(MASTERprerequisitesMATRIX!AA127=3,DYNAMICprerequisites!AF$1,"")))</f>
        <v/>
      </c>
      <c r="AG130" s="220" t="str">
        <f>IF(MASTERprerequisitesMATRIX!AB127=1,DYNAMICprerequisites!AG$3,IF(MASTERprerequisitesMATRIX!AB127=2,DYNAMICprerequisites!AG$2,IF(MASTERprerequisitesMATRIX!AB127=3,DYNAMICprerequisites!AG$1,"")))</f>
        <v/>
      </c>
      <c r="AH130" s="220" t="str">
        <f>IF(MASTERprerequisitesMATRIX!AC127=1,DYNAMICprerequisites!AH$3,IF(MASTERprerequisitesMATRIX!AC127=2,DYNAMICprerequisites!AH$2,IF(MASTERprerequisitesMATRIX!AC127=3,DYNAMICprerequisites!AH$1,"")))</f>
        <v/>
      </c>
      <c r="AI130" s="220" t="str">
        <f>IF(MASTERprerequisitesMATRIX!AD127=1,DYNAMICprerequisites!AI$3,IF(MASTERprerequisitesMATRIX!AD127=2,DYNAMICprerequisites!AI$2,IF(MASTERprerequisitesMATRIX!AD127=3,DYNAMICprerequisites!AI$1,"")))</f>
        <v/>
      </c>
      <c r="AJ130" s="220" t="str">
        <f>IF(MASTERprerequisitesMATRIX!AE127=1,DYNAMICprerequisites!AJ$3,IF(MASTERprerequisitesMATRIX!AE127=2,DYNAMICprerequisites!AJ$2,IF(MASTERprerequisitesMATRIX!AE127=3,DYNAMICprerequisites!AJ$1,"")))</f>
        <v/>
      </c>
      <c r="AK130" s="220" t="str">
        <f>IF(MASTERprerequisitesMATRIX!AF127=1,DYNAMICprerequisites!AK$3,IF(MASTERprerequisitesMATRIX!AF127=2,DYNAMICprerequisites!AK$2,IF(MASTERprerequisitesMATRIX!AF127=3,DYNAMICprerequisites!AK$1,"")))</f>
        <v/>
      </c>
      <c r="AL130" s="220" t="str">
        <f>IF(MASTERprerequisitesMATRIX!AG127=1,DYNAMICprerequisites!AL$3,IF(MASTERprerequisitesMATRIX!AG127=2,DYNAMICprerequisites!AL$2,IF(MASTERprerequisitesMATRIX!AG127=3,DYNAMICprerequisites!AL$1,"")))</f>
        <v/>
      </c>
      <c r="AM130" s="220" t="str">
        <f>IF(MASTERprerequisitesMATRIX!AH127=1,DYNAMICprerequisites!AM$3,IF(MASTERprerequisitesMATRIX!AH127=2,DYNAMICprerequisites!AM$2,IF(MASTERprerequisitesMATRIX!AH127=3,DYNAMICprerequisites!AM$1,"")))</f>
        <v/>
      </c>
      <c r="AN130" s="220" t="str">
        <f>IF(MASTERprerequisitesMATRIX!AI127=1,DYNAMICprerequisites!AN$3,IF(MASTERprerequisitesMATRIX!AI127=2,DYNAMICprerequisites!AN$2,IF(MASTERprerequisitesMATRIX!AI127=3,DYNAMICprerequisites!AN$1,"")))</f>
        <v/>
      </c>
      <c r="AO130" s="220" t="str">
        <f>IF(MASTERprerequisitesMATRIX!AJ127=1,DYNAMICprerequisites!AO$3,IF(MASTERprerequisitesMATRIX!AJ127=2,DYNAMICprerequisites!AO$2,IF(MASTERprerequisitesMATRIX!AJ127=3,DYNAMICprerequisites!AO$1,"")))</f>
        <v/>
      </c>
      <c r="AP130" s="220" t="str">
        <f>IF(MASTERprerequisitesMATRIX!AK127=1,DYNAMICprerequisites!AP$3,IF(MASTERprerequisitesMATRIX!AK127=2,DYNAMICprerequisites!AP$2,IF(MASTERprerequisitesMATRIX!AK127=3,DYNAMICprerequisites!AP$1,"")))</f>
        <v/>
      </c>
      <c r="AQ130" s="220" t="str">
        <f>IF(MASTERprerequisitesMATRIX!AL127=1,DYNAMICprerequisites!AQ$3,IF(MASTERprerequisitesMATRIX!AL127=2,DYNAMICprerequisites!AQ$2,IF(MASTERprerequisitesMATRIX!AL127=3,DYNAMICprerequisites!AQ$1,"")))</f>
        <v/>
      </c>
      <c r="AR130" s="220" t="str">
        <f>IF(MASTERprerequisitesMATRIX!AM127=1,DYNAMICprerequisites!AR$3,IF(MASTERprerequisitesMATRIX!AM127=2,DYNAMICprerequisites!AR$2,IF(MASTERprerequisitesMATRIX!AM127=3,DYNAMICprerequisites!AR$1,"")))</f>
        <v/>
      </c>
      <c r="AS130" s="220" t="str">
        <f>IF(MASTERprerequisitesMATRIX!AN127=1,DYNAMICprerequisites!AS$3,IF(MASTERprerequisitesMATRIX!AN127=2,DYNAMICprerequisites!AS$2,IF(MASTERprerequisitesMATRIX!AN127=3,DYNAMICprerequisites!AS$1,"")))</f>
        <v/>
      </c>
      <c r="AT130" s="220" t="str">
        <f>IF(MASTERprerequisitesMATRIX!AO127=1,DYNAMICprerequisites!AT$3,IF(MASTERprerequisitesMATRIX!AO127=2,DYNAMICprerequisites!AT$2,IF(MASTERprerequisitesMATRIX!AO127=3,DYNAMICprerequisites!AT$1,"")))</f>
        <v/>
      </c>
      <c r="AU130" s="220" t="str">
        <f>IF(MASTERprerequisitesMATRIX!AP127=1,DYNAMICprerequisites!AU$3,IF(MASTERprerequisitesMATRIX!AP127=2,DYNAMICprerequisites!AU$2,IF(MASTERprerequisitesMATRIX!AP127=3,DYNAMICprerequisites!AU$1,"")))</f>
        <v/>
      </c>
      <c r="AV130" s="220" t="str">
        <f>IF(MASTERprerequisitesMATRIX!AQ127=1,DYNAMICprerequisites!AV$3,IF(MASTERprerequisitesMATRIX!AQ127=2,DYNAMICprerequisites!AV$2,IF(MASTERprerequisitesMATRIX!AQ127=3,DYNAMICprerequisites!AV$1,"")))</f>
        <v/>
      </c>
      <c r="AW130" s="219" t="str">
        <f>IF(MASTERprerequisitesMATRIX!AR127=1,DYNAMICprerequisites!AW$3,IF(MASTERprerequisitesMATRIX!AR127=2,DYNAMICprerequisites!AW$2,IF(MASTERprerequisitesMATRIX!AR127=3,DYNAMICprerequisites!AW$1,"")))</f>
        <v/>
      </c>
      <c r="AX130" s="219" t="str">
        <f>IF(MASTERprerequisitesMATRIX!AS127=1,DYNAMICprerequisites!AX$3,IF(MASTERprerequisitesMATRIX!AS127=2,DYNAMICprerequisites!AX$2,IF(MASTERprerequisitesMATRIX!AS127=3,DYNAMICprerequisites!AX$1,"")))</f>
        <v/>
      </c>
      <c r="AY130" s="219" t="str">
        <f>IF(MASTERprerequisitesMATRIX!AT127=1,DYNAMICprerequisites!AY$3,IF(MASTERprerequisitesMATRIX!AT127=2,DYNAMICprerequisites!AY$2,IF(MASTERprerequisitesMATRIX!AT127=3,DYNAMICprerequisites!AY$1,"")))</f>
        <v/>
      </c>
      <c r="AZ130" s="220" t="str">
        <f>IF(MASTERprerequisitesMATRIX!AU127=1,DYNAMICprerequisites!AZ$3,IF(MASTERprerequisitesMATRIX!AU127=2,DYNAMICprerequisites!AZ$2,IF(MASTERprerequisitesMATRIX!AU127=3,DYNAMICprerequisites!AZ$1,"")))</f>
        <v/>
      </c>
      <c r="BA130" s="220" t="str">
        <f>IF(MASTERprerequisitesMATRIX!AV127=1,DYNAMICprerequisites!BA$3,IF(MASTERprerequisitesMATRIX!AV127=2,DYNAMICprerequisites!BA$2,IF(MASTERprerequisitesMATRIX!AV127=3,DYNAMICprerequisites!BA$1,"")))</f>
        <v/>
      </c>
      <c r="BB130" s="220" t="str">
        <f>IF(MASTERprerequisitesMATRIX!AW127=1,DYNAMICprerequisites!BB$3,IF(MASTERprerequisitesMATRIX!AW127=2,DYNAMICprerequisites!BB$2,IF(MASTERprerequisitesMATRIX!AW127=3,DYNAMICprerequisites!BB$1,"")))</f>
        <v/>
      </c>
      <c r="BC130" s="220" t="str">
        <f>IF(MASTERprerequisitesMATRIX!AX127=1,DYNAMICprerequisites!BC$3,IF(MASTERprerequisitesMATRIX!AX127=2,DYNAMICprerequisites!BC$2,IF(MASTERprerequisitesMATRIX!AX127=3,DYNAMICprerequisites!BC$1,"")))</f>
        <v/>
      </c>
      <c r="BD130" s="220" t="str">
        <f>IF(MASTERprerequisitesMATRIX!AY127=1,DYNAMICprerequisites!BD$3,IF(MASTERprerequisitesMATRIX!AY127=2,DYNAMICprerequisites!BD$2,IF(MASTERprerequisitesMATRIX!AY127=3,DYNAMICprerequisites!BD$1,"")))</f>
        <v/>
      </c>
      <c r="BE130" s="220" t="str">
        <f>IF(MASTERprerequisitesMATRIX!AZ127=1,DYNAMICprerequisites!BE$3,IF(MASTERprerequisitesMATRIX!AZ127=2,DYNAMICprerequisites!BE$2,IF(MASTERprerequisitesMATRIX!AZ127=3,DYNAMICprerequisites!BE$1,"")))</f>
        <v/>
      </c>
      <c r="BF130" s="220" t="str">
        <f>IF(MASTERprerequisitesMATRIX!BA127=1,DYNAMICprerequisites!BF$3,IF(MASTERprerequisitesMATRIX!BA127=2,DYNAMICprerequisites!BF$2,IF(MASTERprerequisitesMATRIX!BA127=3,DYNAMICprerequisites!BF$1,"")))</f>
        <v/>
      </c>
      <c r="BG130" s="220" t="str">
        <f>IF(MASTERprerequisitesMATRIX!BB127=1,DYNAMICprerequisites!BG$3,IF(MASTERprerequisitesMATRIX!BB127=2,DYNAMICprerequisites!BG$2,IF(MASTERprerequisitesMATRIX!BB127=3,DYNAMICprerequisites!BG$1,"")))</f>
        <v/>
      </c>
      <c r="BH130" s="219" t="str">
        <f>IF(MASTERprerequisitesMATRIX!BC127=1,DYNAMICprerequisites!BH$3,IF(MASTERprerequisitesMATRIX!BC127=2,DYNAMICprerequisites!BH$2,IF(MASTERprerequisitesMATRIX!BC127=3,DYNAMICprerequisites!BH$1,"")))</f>
        <v/>
      </c>
      <c r="BI130" s="219" t="str">
        <f>IF(MASTERprerequisitesMATRIX!BD127=1,DYNAMICprerequisites!BI$3,IF(MASTERprerequisitesMATRIX!BD127=2,DYNAMICprerequisites!BI$2,IF(MASTERprerequisitesMATRIX!BD127=3,DYNAMICprerequisites!BI$1,"")))</f>
        <v/>
      </c>
      <c r="BJ130" s="219" t="str">
        <f>IF(MASTERprerequisitesMATRIX!BE127=1,DYNAMICprerequisites!BJ$3,IF(MASTERprerequisitesMATRIX!BE127=2,DYNAMICprerequisites!BJ$2,IF(MASTERprerequisitesMATRIX!BE127=3,DYNAMICprerequisites!BJ$1,"")))</f>
        <v/>
      </c>
      <c r="BK130" s="219" t="str">
        <f>IF(MASTERprerequisitesMATRIX!BF127=1,DYNAMICprerequisites!BK$3,IF(MASTERprerequisitesMATRIX!BF127=2,DYNAMICprerequisites!BK$2,IF(MASTERprerequisitesMATRIX!BF127=3,DYNAMICprerequisites!BK$1,"")))</f>
        <v/>
      </c>
      <c r="BL130" s="219" t="str">
        <f>IF(MASTERprerequisitesMATRIX!BG127=1,DYNAMICprerequisites!BL$3,IF(MASTERprerequisitesMATRIX!BG127=2,DYNAMICprerequisites!BL$2,IF(MASTERprerequisitesMATRIX!BG127=3,DYNAMICprerequisites!BL$1,"")))</f>
        <v/>
      </c>
      <c r="BM130" s="219" t="str">
        <f>IF(MASTERprerequisitesMATRIX!BH127=1,DYNAMICprerequisites!BM$3,IF(MASTERprerequisitesMATRIX!BH127=2,DYNAMICprerequisites!BM$2,IF(MASTERprerequisitesMATRIX!BH127=3,DYNAMICprerequisites!BM$1,"")))</f>
        <v/>
      </c>
      <c r="BN130" s="219" t="str">
        <f>IF(MASTERprerequisitesMATRIX!BI127=1,DYNAMICprerequisites!BN$3,IF(MASTERprerequisitesMATRIX!BI127=2,DYNAMICprerequisites!BN$2,IF(MASTERprerequisitesMATRIX!BI127=3,DYNAMICprerequisites!BN$1,"")))</f>
        <v/>
      </c>
      <c r="BO130" s="219" t="str">
        <f>IF(MASTERprerequisitesMATRIX!BJ127=1,DYNAMICprerequisites!BO$3,IF(MASTERprerequisitesMATRIX!BJ127=2,DYNAMICprerequisites!BO$2,IF(MASTERprerequisitesMATRIX!BJ127=3,DYNAMICprerequisites!BO$1,"")))</f>
        <v/>
      </c>
      <c r="BP130" s="219" t="str">
        <f>IF(MASTERprerequisitesMATRIX!BK127=1,DYNAMICprerequisites!BP$3,IF(MASTERprerequisitesMATRIX!BK127=2,DYNAMICprerequisites!BP$2,IF(MASTERprerequisitesMATRIX!BK127=3,DYNAMICprerequisites!BP$1,"")))</f>
        <v/>
      </c>
      <c r="BQ130" s="219" t="str">
        <f>IF(MASTERprerequisitesMATRIX!BL127=1,DYNAMICprerequisites!BQ$3,IF(MASTERprerequisitesMATRIX!BL127=2,DYNAMICprerequisites!BQ$2,IF(MASTERprerequisitesMATRIX!BL127=3,DYNAMICprerequisites!BQ$1,"")))</f>
        <v/>
      </c>
      <c r="BR130" s="219" t="str">
        <f>IF(MASTERprerequisitesMATRIX!BM127=1,DYNAMICprerequisites!BR$3,IF(MASTERprerequisitesMATRIX!BM127=2,DYNAMICprerequisites!BR$2,IF(MASTERprerequisitesMATRIX!BM127=3,DYNAMICprerequisites!BR$1,"")))</f>
        <v/>
      </c>
      <c r="BS130" s="219" t="str">
        <f>IF(MASTERprerequisitesMATRIX!BN127=1,DYNAMICprerequisites!BS$3,IF(MASTERprerequisitesMATRIX!BN127=2,DYNAMICprerequisites!BS$2,IF(MASTERprerequisitesMATRIX!BN127=3,DYNAMICprerequisites!BS$1,"")))</f>
        <v/>
      </c>
      <c r="BT130" s="219" t="str">
        <f>IF(MASTERprerequisitesMATRIX!BO127=1,DYNAMICprerequisites!BT$3,IF(MASTERprerequisitesMATRIX!BO127=2,DYNAMICprerequisites!BT$2,IF(MASTERprerequisitesMATRIX!BO127=3,DYNAMICprerequisites!BT$1,"")))</f>
        <v/>
      </c>
      <c r="BU130" s="219" t="str">
        <f>IF(MASTERprerequisitesMATRIX!BP127=1,DYNAMICprerequisites!BU$3,IF(MASTERprerequisitesMATRIX!BP127=2,DYNAMICprerequisites!BU$2,IF(MASTERprerequisitesMATRIX!BP127=3,DYNAMICprerequisites!BU$1,"")))</f>
        <v/>
      </c>
      <c r="BV130" s="219" t="str">
        <f>IF(MASTERprerequisitesMATRIX!BQ127=1,DYNAMICprerequisites!BV$3,IF(MASTERprerequisitesMATRIX!BQ127=2,DYNAMICprerequisites!BV$2,IF(MASTERprerequisitesMATRIX!BQ127=3,DYNAMICprerequisites!BV$1,"")))</f>
        <v/>
      </c>
      <c r="BW130" s="219" t="str">
        <f>IF(MASTERprerequisitesMATRIX!BR127=1,DYNAMICprerequisites!BW$3,IF(MASTERprerequisitesMATRIX!BR127=2,DYNAMICprerequisites!BW$2,IF(MASTERprerequisitesMATRIX!BR127=3,DYNAMICprerequisites!BW$1,"")))</f>
        <v/>
      </c>
      <c r="BX130" s="219" t="str">
        <f>IF(MASTERprerequisitesMATRIX!BS127=1,DYNAMICprerequisites!BX$3,IF(MASTERprerequisitesMATRIX!BS127=2,DYNAMICprerequisites!BX$2,IF(MASTERprerequisitesMATRIX!BS127=3,DYNAMICprerequisites!BX$1,"")))</f>
        <v/>
      </c>
      <c r="BY130" s="219" t="str">
        <f>IF(MASTERprerequisitesMATRIX!BT127=1,DYNAMICprerequisites!BY$3,IF(MASTERprerequisitesMATRIX!BT127=2,DYNAMICprerequisites!BY$2,IF(MASTERprerequisitesMATRIX!BT127=3,DYNAMICprerequisites!BY$1,"")))</f>
        <v/>
      </c>
      <c r="BZ130" s="219" t="str">
        <f>IF(MASTERprerequisitesMATRIX!BU127=1,DYNAMICprerequisites!BZ$3,IF(MASTERprerequisitesMATRIX!BU127=2,DYNAMICprerequisites!BZ$2,IF(MASTERprerequisitesMATRIX!BU127=3,DYNAMICprerequisites!BZ$1,"")))</f>
        <v/>
      </c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  <c r="EM130" s="219"/>
      <c r="EN130" s="219"/>
      <c r="EO130" s="219"/>
      <c r="EP130" s="219"/>
      <c r="EQ130" s="219"/>
      <c r="ER130" s="219"/>
      <c r="ES130" s="219"/>
      <c r="ET130" s="219"/>
      <c r="EU130" s="219"/>
      <c r="EV130" s="219"/>
      <c r="EW130" s="219"/>
      <c r="EX130" s="219"/>
      <c r="EY130" s="219"/>
      <c r="EZ130" s="219"/>
      <c r="FA130" s="219"/>
      <c r="FB130" s="219"/>
      <c r="FC130" s="219"/>
      <c r="FD130" s="219"/>
      <c r="FE130" s="219"/>
      <c r="FF130" s="219"/>
      <c r="FG130" s="219"/>
      <c r="FH130" s="219"/>
      <c r="FI130" s="219"/>
      <c r="FJ130" s="219"/>
      <c r="FK130" s="219"/>
      <c r="FL130" s="219"/>
      <c r="FM130" s="219"/>
      <c r="FN130" s="219"/>
      <c r="FO130" s="219"/>
      <c r="FP130" s="219"/>
      <c r="FQ130" s="219"/>
      <c r="FR130" s="219"/>
      <c r="FS130" s="219"/>
      <c r="FT130" s="219"/>
      <c r="FU130" s="219"/>
      <c r="FV130" s="219"/>
      <c r="FW130" s="219"/>
      <c r="FX130" s="219"/>
      <c r="FY130" s="219"/>
      <c r="FZ130" s="219"/>
      <c r="GA130" s="219"/>
      <c r="GB130" s="219"/>
      <c r="GC130" s="219"/>
      <c r="GD130" s="219"/>
      <c r="GE130" s="219"/>
      <c r="GF130" s="219"/>
      <c r="GG130" s="219"/>
      <c r="GH130" s="219"/>
      <c r="GI130" s="219"/>
      <c r="GJ130" s="219"/>
      <c r="GK130" s="219"/>
      <c r="GL130" s="219"/>
      <c r="GM130" s="219"/>
      <c r="GN130" s="219"/>
      <c r="GO130" s="219"/>
      <c r="GP130" s="219"/>
      <c r="GQ130" s="219"/>
      <c r="GR130" s="219"/>
      <c r="GS130" s="219"/>
      <c r="GT130" s="219"/>
      <c r="GU130" s="219"/>
      <c r="GV130" s="219"/>
      <c r="GW130" s="219"/>
      <c r="GX130" s="219"/>
      <c r="GY130" s="219"/>
      <c r="GZ130" s="219"/>
      <c r="HA130" s="219"/>
      <c r="HB130" s="219"/>
      <c r="HC130" s="219"/>
      <c r="HD130" s="219"/>
      <c r="HE130" s="219"/>
      <c r="HF130" s="219"/>
      <c r="HG130" s="219"/>
      <c r="HH130" s="219"/>
      <c r="HI130" s="219"/>
      <c r="HJ130" s="219"/>
      <c r="HK130" s="219"/>
      <c r="HL130" s="219"/>
      <c r="HM130" s="219"/>
      <c r="HN130" s="219"/>
      <c r="HO130" s="219"/>
      <c r="HP130" s="219"/>
      <c r="HQ130" s="219"/>
      <c r="HR130" s="219"/>
      <c r="HS130" s="219"/>
      <c r="HT130" s="219"/>
      <c r="HU130" s="219"/>
      <c r="HV130" s="219"/>
      <c r="HW130" s="219"/>
      <c r="HX130" s="219"/>
      <c r="HY130" s="219"/>
      <c r="HZ130" s="219"/>
      <c r="IA130" s="219"/>
      <c r="IB130" s="219"/>
      <c r="IC130" s="219"/>
      <c r="ID130" s="219"/>
      <c r="IE130" s="219"/>
      <c r="IF130" s="219"/>
      <c r="IG130" s="219"/>
      <c r="IH130" s="219"/>
      <c r="II130" s="219"/>
      <c r="IJ130" s="219"/>
      <c r="IK130" s="219"/>
      <c r="IL130" s="219"/>
      <c r="IM130" s="219"/>
      <c r="IN130" s="219"/>
      <c r="IO130" s="219"/>
      <c r="IP130" s="219"/>
      <c r="IQ130" s="219"/>
      <c r="IR130" s="219"/>
      <c r="IS130" s="219"/>
      <c r="IT130" s="219"/>
      <c r="IU130" s="219"/>
      <c r="IV130" s="219"/>
      <c r="IW130" s="219"/>
      <c r="IX130" s="219"/>
      <c r="IY130" s="219"/>
      <c r="IZ130" s="219"/>
      <c r="JA130" s="219"/>
      <c r="JB130" s="219"/>
      <c r="JC130" s="219"/>
      <c r="JD130" s="219"/>
      <c r="JE130" s="219"/>
      <c r="JF130" s="219"/>
      <c r="JG130" s="219"/>
      <c r="JH130" s="219"/>
      <c r="JI130" s="219"/>
      <c r="JJ130" s="219"/>
      <c r="JK130" s="219"/>
      <c r="JL130" s="219"/>
      <c r="JM130" s="219"/>
      <c r="JN130" s="219"/>
      <c r="JO130" s="219"/>
      <c r="JP130" s="219"/>
      <c r="JQ130" s="219"/>
      <c r="JR130" s="219"/>
      <c r="JS130" s="219"/>
      <c r="JT130" s="219"/>
      <c r="JU130" s="219"/>
      <c r="JV130" s="219"/>
      <c r="JW130" s="219"/>
      <c r="JX130" s="219"/>
      <c r="JY130" s="219"/>
      <c r="JZ130" s="219"/>
      <c r="KA130" s="219"/>
      <c r="KB130" s="219"/>
      <c r="KC130" s="219"/>
      <c r="KD130" s="219"/>
      <c r="KE130" s="219"/>
      <c r="KF130" s="219"/>
      <c r="KG130" s="219"/>
      <c r="KH130" s="219"/>
      <c r="KI130" s="219"/>
      <c r="KJ130" s="219"/>
      <c r="KK130" s="219"/>
      <c r="KL130" s="219"/>
      <c r="KM130" s="219"/>
      <c r="KN130" s="219"/>
      <c r="KO130" s="219"/>
      <c r="KP130" s="219"/>
      <c r="KQ130" s="219"/>
      <c r="KR130" s="219"/>
      <c r="KS130" s="219"/>
      <c r="KT130" s="219"/>
      <c r="KU130" s="219"/>
      <c r="KV130" s="219"/>
      <c r="KW130" s="219"/>
      <c r="KX130" s="219"/>
      <c r="KY130" s="219"/>
      <c r="KZ130" s="219"/>
      <c r="LA130" s="219"/>
      <c r="LB130" s="219"/>
      <c r="LC130" s="219"/>
      <c r="LD130" s="219"/>
      <c r="LE130" s="219"/>
    </row>
    <row r="131" spans="1:317" x14ac:dyDescent="0.25">
      <c r="A131" s="214" t="str">
        <f t="shared" si="13"/>
        <v>CHI 302</v>
      </c>
      <c r="B131" s="214" t="str">
        <f t="shared" si="14"/>
        <v>VAR</v>
      </c>
      <c r="C131" s="214" t="str">
        <f t="shared" si="15"/>
        <v>Literature and Composition</v>
      </c>
      <c r="D131" s="214" t="str">
        <f t="shared" si="16"/>
        <v>CHI 204</v>
      </c>
      <c r="E131" s="214" t="str">
        <f t="shared" ca="1" si="17"/>
        <v>CHI 204</v>
      </c>
      <c r="F131" s="211" t="str">
        <f>MASTERprerequisitesMATRIX!A128</f>
        <v>CHI 302</v>
      </c>
      <c r="G131" s="211" t="str">
        <f>MASTERprerequisitesMATRIX!B128</f>
        <v>VAR</v>
      </c>
      <c r="H131" s="211" t="str">
        <f>MASTERprerequisitesMATRIX!C128</f>
        <v>Literature and Composition</v>
      </c>
      <c r="I131" s="211" t="str">
        <f>MASTERprerequisitesMATRIX!D128</f>
        <v>CHI 204</v>
      </c>
      <c r="J131" s="219" t="str">
        <f>IF(MASTERprerequisitesMATRIX!E128=1,DYNAMICprerequisites!J$3,IF(MASTERprerequisitesMATRIX!E128=2,DYNAMICprerequisites!J$2,IF(MASTERprerequisitesMATRIX!E128=3,DYNAMICprerequisites!J$1,"")))</f>
        <v/>
      </c>
      <c r="K131" s="219" t="str">
        <f>IF(MASTERprerequisitesMATRIX!F128=1,DYNAMICprerequisites!K$3,IF(MASTERprerequisitesMATRIX!F128=2,DYNAMICprerequisites!K$2,IF(MASTERprerequisitesMATRIX!F128=3,DYNAMICprerequisites!K$1,"")))</f>
        <v/>
      </c>
      <c r="L131" s="219" t="str">
        <f>IF(MASTERprerequisitesMATRIX!G128=1,DYNAMICprerequisites!L$3,IF(MASTERprerequisitesMATRIX!G128=2,DYNAMICprerequisites!L$2,IF(MASTERprerequisitesMATRIX!G128=3,DYNAMICprerequisites!L$1,"")))</f>
        <v/>
      </c>
      <c r="M131" s="219" t="str">
        <f>IF(MASTERprerequisitesMATRIX!H128=1,DYNAMICprerequisites!M$3,IF(MASTERprerequisitesMATRIX!H128=2,DYNAMICprerequisites!M$2,IF(MASTERprerequisitesMATRIX!H128=3,DYNAMICprerequisites!M$1,"")))</f>
        <v/>
      </c>
      <c r="N131" s="219" t="str">
        <f>IF(MASTERprerequisitesMATRIX!I128=1,DYNAMICprerequisites!N$3,IF(MASTERprerequisitesMATRIX!I128=2,DYNAMICprerequisites!N$2,IF(MASTERprerequisitesMATRIX!I128=3,DYNAMICprerequisites!N$1,"")))</f>
        <v/>
      </c>
      <c r="O131" s="219" t="str">
        <f>IF(MASTERprerequisitesMATRIX!J128=1,DYNAMICprerequisites!O$3,IF(MASTERprerequisitesMATRIX!J128=2,DYNAMICprerequisites!O$2,IF(MASTERprerequisitesMATRIX!J128=3,DYNAMICprerequisites!O$1,"")))</f>
        <v/>
      </c>
      <c r="P131" s="219" t="str">
        <f>IF(MASTERprerequisitesMATRIX!K128=1,DYNAMICprerequisites!P$3,IF(MASTERprerequisitesMATRIX!K128=2,DYNAMICprerequisites!P$2,IF(MASTERprerequisitesMATRIX!K128=3,DYNAMICprerequisites!P$1,"")))</f>
        <v/>
      </c>
      <c r="Q131" s="219" t="str">
        <f>IF(MASTERprerequisitesMATRIX!L128=1,DYNAMICprerequisites!Q$3,IF(MASTERprerequisitesMATRIX!L128=2,DYNAMICprerequisites!Q$2,IF(MASTERprerequisitesMATRIX!L128=3,DYNAMICprerequisites!Q$1,"")))</f>
        <v/>
      </c>
      <c r="R131" s="219" t="str">
        <f>IF(MASTERprerequisitesMATRIX!M128=1,DYNAMICprerequisites!R$3,IF(MASTERprerequisitesMATRIX!M128=2,DYNAMICprerequisites!R$2,IF(MASTERprerequisitesMATRIX!M128=3,DYNAMICprerequisites!R$1,"")))</f>
        <v/>
      </c>
      <c r="S131" s="219" t="str">
        <f>IF(MASTERprerequisitesMATRIX!N128=1,DYNAMICprerequisites!S$3,IF(MASTERprerequisitesMATRIX!N128=2,DYNAMICprerequisites!S$2,IF(MASTERprerequisitesMATRIX!N128=3,DYNAMICprerequisites!S$1,"")))</f>
        <v/>
      </c>
      <c r="T131" s="219" t="str">
        <f>IF(MASTERprerequisitesMATRIX!O128=1,DYNAMICprerequisites!T$3,IF(MASTERprerequisitesMATRIX!O128=2,DYNAMICprerequisites!T$2,IF(MASTERprerequisitesMATRIX!O128=3,DYNAMICprerequisites!T$1,"")))</f>
        <v/>
      </c>
      <c r="U131" s="219" t="str">
        <f>IF(MASTERprerequisitesMATRIX!P128=1,DYNAMICprerequisites!U$3,IF(MASTERprerequisitesMATRIX!P128=2,DYNAMICprerequisites!U$2,IF(MASTERprerequisitesMATRIX!P128=3,DYNAMICprerequisites!U$1,"")))</f>
        <v/>
      </c>
      <c r="V131" s="219" t="str">
        <f ca="1">IF(MASTERprerequisitesMATRIX!Q128=1,DYNAMICprerequisites!V$3,IF(MASTERprerequisitesMATRIX!Q128=2,DYNAMICprerequisites!V$2,IF(MASTERprerequisitesMATRIX!Q128=3,DYNAMICprerequisites!V$1,"")))</f>
        <v xml:space="preserve"> CHI 204 </v>
      </c>
      <c r="W131" s="219" t="str">
        <f>IF(MASTERprerequisitesMATRIX!R128=1,DYNAMICprerequisites!W$3,IF(MASTERprerequisitesMATRIX!R128=2,DYNAMICprerequisites!W$2,IF(MASTERprerequisitesMATRIX!R128=3,DYNAMICprerequisites!W$1,"")))</f>
        <v/>
      </c>
      <c r="X131" s="219" t="str">
        <f>IF(MASTERprerequisitesMATRIX!S128=1,DYNAMICprerequisites!X$3,IF(MASTERprerequisitesMATRIX!S128=2,DYNAMICprerequisites!X$2,IF(MASTERprerequisitesMATRIX!S128=3,DYNAMICprerequisites!X$1,"")))</f>
        <v/>
      </c>
      <c r="Y131" s="219" t="str">
        <f>IF(MASTERprerequisitesMATRIX!T128=1,DYNAMICprerequisites!Y$3,IF(MASTERprerequisitesMATRIX!T128=2,DYNAMICprerequisites!Y$2,IF(MASTERprerequisitesMATRIX!T128=3,DYNAMICprerequisites!Y$1,"")))</f>
        <v/>
      </c>
      <c r="Z131" s="219" t="str">
        <f>IF(MASTERprerequisitesMATRIX!U128=1,DYNAMICprerequisites!Z$3,IF(MASTERprerequisitesMATRIX!U128=2,DYNAMICprerequisites!Z$2,IF(MASTERprerequisitesMATRIX!U128=3,DYNAMICprerequisites!Z$1,"")))</f>
        <v/>
      </c>
      <c r="AA131" s="219" t="str">
        <f>IF(MASTERprerequisitesMATRIX!V128=1,DYNAMICprerequisites!AA$3,IF(MASTERprerequisitesMATRIX!V128=2,DYNAMICprerequisites!AA$2,IF(MASTERprerequisitesMATRIX!V128=3,DYNAMICprerequisites!AA$1,"")))</f>
        <v/>
      </c>
      <c r="AB131" s="219" t="str">
        <f>IF(MASTERprerequisitesMATRIX!W128=1,DYNAMICprerequisites!AB$3,IF(MASTERprerequisitesMATRIX!W128=2,DYNAMICprerequisites!AB$2,IF(MASTERprerequisitesMATRIX!W128=3,DYNAMICprerequisites!AB$1,"")))</f>
        <v/>
      </c>
      <c r="AC131" s="219" t="str">
        <f>IF(MASTERprerequisitesMATRIX!X128=1,DYNAMICprerequisites!AC$3,IF(MASTERprerequisitesMATRIX!X128=2,DYNAMICprerequisites!AC$2,IF(MASTERprerequisitesMATRIX!X128=3,DYNAMICprerequisites!AC$1,"")))</f>
        <v/>
      </c>
      <c r="AD131" s="219" t="str">
        <f>IF(MASTERprerequisitesMATRIX!Y128=1,DYNAMICprerequisites!AD$3,IF(MASTERprerequisitesMATRIX!Y128=2,DYNAMICprerequisites!AD$2,IF(MASTERprerequisitesMATRIX!Y128=3,DYNAMICprerequisites!AD$1,"")))</f>
        <v/>
      </c>
      <c r="AE131" s="219" t="str">
        <f>IF(MASTERprerequisitesMATRIX!Z128=1,DYNAMICprerequisites!AE$3,IF(MASTERprerequisitesMATRIX!Z128=2,DYNAMICprerequisites!AE$2,IF(MASTERprerequisitesMATRIX!Z128=3,DYNAMICprerequisites!AE$1,"")))</f>
        <v/>
      </c>
      <c r="AF131" s="219" t="str">
        <f>IF(MASTERprerequisitesMATRIX!AA128=1,DYNAMICprerequisites!AF$3,IF(MASTERprerequisitesMATRIX!AA128=2,DYNAMICprerequisites!AF$2,IF(MASTERprerequisitesMATRIX!AA128=3,DYNAMICprerequisites!AF$1,"")))</f>
        <v/>
      </c>
      <c r="AG131" s="219" t="str">
        <f>IF(MASTERprerequisitesMATRIX!AB128=1,DYNAMICprerequisites!AG$3,IF(MASTERprerequisitesMATRIX!AB128=2,DYNAMICprerequisites!AG$2,IF(MASTERprerequisitesMATRIX!AB128=3,DYNAMICprerequisites!AG$1,"")))</f>
        <v/>
      </c>
      <c r="AH131" s="219" t="str">
        <f>IF(MASTERprerequisitesMATRIX!AC128=1,DYNAMICprerequisites!AH$3,IF(MASTERprerequisitesMATRIX!AC128=2,DYNAMICprerequisites!AH$2,IF(MASTERprerequisitesMATRIX!AC128=3,DYNAMICprerequisites!AH$1,"")))</f>
        <v/>
      </c>
      <c r="AI131" s="219" t="str">
        <f>IF(MASTERprerequisitesMATRIX!AD128=1,DYNAMICprerequisites!AI$3,IF(MASTERprerequisitesMATRIX!AD128=2,DYNAMICprerequisites!AI$2,IF(MASTERprerequisitesMATRIX!AD128=3,DYNAMICprerequisites!AI$1,"")))</f>
        <v/>
      </c>
      <c r="AJ131" s="219" t="str">
        <f>IF(MASTERprerequisitesMATRIX!AE128=1,DYNAMICprerequisites!AJ$3,IF(MASTERprerequisitesMATRIX!AE128=2,DYNAMICprerequisites!AJ$2,IF(MASTERprerequisitesMATRIX!AE128=3,DYNAMICprerequisites!AJ$1,"")))</f>
        <v/>
      </c>
      <c r="AK131" s="219" t="str">
        <f>IF(MASTERprerequisitesMATRIX!AF128=1,DYNAMICprerequisites!AK$3,IF(MASTERprerequisitesMATRIX!AF128=2,DYNAMICprerequisites!AK$2,IF(MASTERprerequisitesMATRIX!AF128=3,DYNAMICprerequisites!AK$1,"")))</f>
        <v/>
      </c>
      <c r="AL131" s="219" t="str">
        <f>IF(MASTERprerequisitesMATRIX!AG128=1,DYNAMICprerequisites!AL$3,IF(MASTERprerequisitesMATRIX!AG128=2,DYNAMICprerequisites!AL$2,IF(MASTERprerequisitesMATRIX!AG128=3,DYNAMICprerequisites!AL$1,"")))</f>
        <v/>
      </c>
      <c r="AM131" s="219" t="str">
        <f>IF(MASTERprerequisitesMATRIX!AH128=1,DYNAMICprerequisites!AM$3,IF(MASTERprerequisitesMATRIX!AH128=2,DYNAMICprerequisites!AM$2,IF(MASTERprerequisitesMATRIX!AH128=3,DYNAMICprerequisites!AM$1,"")))</f>
        <v/>
      </c>
      <c r="AN131" s="219" t="str">
        <f>IF(MASTERprerequisitesMATRIX!AI128=1,DYNAMICprerequisites!AN$3,IF(MASTERprerequisitesMATRIX!AI128=2,DYNAMICprerequisites!AN$2,IF(MASTERprerequisitesMATRIX!AI128=3,DYNAMICprerequisites!AN$1,"")))</f>
        <v/>
      </c>
      <c r="AO131" s="219" t="str">
        <f>IF(MASTERprerequisitesMATRIX!AJ128=1,DYNAMICprerequisites!AO$3,IF(MASTERprerequisitesMATRIX!AJ128=2,DYNAMICprerequisites!AO$2,IF(MASTERprerequisitesMATRIX!AJ128=3,DYNAMICprerequisites!AO$1,"")))</f>
        <v/>
      </c>
      <c r="AP131" s="219" t="str">
        <f>IF(MASTERprerequisitesMATRIX!AK128=1,DYNAMICprerequisites!AP$3,IF(MASTERprerequisitesMATRIX!AK128=2,DYNAMICprerequisites!AP$2,IF(MASTERprerequisitesMATRIX!AK128=3,DYNAMICprerequisites!AP$1,"")))</f>
        <v/>
      </c>
      <c r="AQ131" s="219" t="str">
        <f>IF(MASTERprerequisitesMATRIX!AL128=1,DYNAMICprerequisites!AQ$3,IF(MASTERprerequisitesMATRIX!AL128=2,DYNAMICprerequisites!AQ$2,IF(MASTERprerequisitesMATRIX!AL128=3,DYNAMICprerequisites!AQ$1,"")))</f>
        <v/>
      </c>
      <c r="AR131" s="219" t="str">
        <f>IF(MASTERprerequisitesMATRIX!AM128=1,DYNAMICprerequisites!AR$3,IF(MASTERprerequisitesMATRIX!AM128=2,DYNAMICprerequisites!AR$2,IF(MASTERprerequisitesMATRIX!AM128=3,DYNAMICprerequisites!AR$1,"")))</f>
        <v/>
      </c>
      <c r="AS131" s="219" t="str">
        <f>IF(MASTERprerequisitesMATRIX!AN128=1,DYNAMICprerequisites!AS$3,IF(MASTERprerequisitesMATRIX!AN128=2,DYNAMICprerequisites!AS$2,IF(MASTERprerequisitesMATRIX!AN128=3,DYNAMICprerequisites!AS$1,"")))</f>
        <v/>
      </c>
      <c r="AT131" s="219" t="str">
        <f>IF(MASTERprerequisitesMATRIX!AO128=1,DYNAMICprerequisites!AT$3,IF(MASTERprerequisitesMATRIX!AO128=2,DYNAMICprerequisites!AT$2,IF(MASTERprerequisitesMATRIX!AO128=3,DYNAMICprerequisites!AT$1,"")))</f>
        <v/>
      </c>
      <c r="AU131" s="219" t="str">
        <f>IF(MASTERprerequisitesMATRIX!AP128=1,DYNAMICprerequisites!AU$3,IF(MASTERprerequisitesMATRIX!AP128=2,DYNAMICprerequisites!AU$2,IF(MASTERprerequisitesMATRIX!AP128=3,DYNAMICprerequisites!AU$1,"")))</f>
        <v/>
      </c>
      <c r="AV131" s="219" t="str">
        <f>IF(MASTERprerequisitesMATRIX!AQ128=1,DYNAMICprerequisites!AV$3,IF(MASTERprerequisitesMATRIX!AQ128=2,DYNAMICprerequisites!AV$2,IF(MASTERprerequisitesMATRIX!AQ128=3,DYNAMICprerequisites!AV$1,"")))</f>
        <v/>
      </c>
      <c r="AW131" s="219" t="str">
        <f>IF(MASTERprerequisitesMATRIX!AR128=1,DYNAMICprerequisites!AW$3,IF(MASTERprerequisitesMATRIX!AR128=2,DYNAMICprerequisites!AW$2,IF(MASTERprerequisitesMATRIX!AR128=3,DYNAMICprerequisites!AW$1,"")))</f>
        <v/>
      </c>
      <c r="AX131" s="219" t="str">
        <f>IF(MASTERprerequisitesMATRIX!AS128=1,DYNAMICprerequisites!AX$3,IF(MASTERprerequisitesMATRIX!AS128=2,DYNAMICprerequisites!AX$2,IF(MASTERprerequisitesMATRIX!AS128=3,DYNAMICprerequisites!AX$1,"")))</f>
        <v/>
      </c>
      <c r="AY131" s="219" t="str">
        <f>IF(MASTERprerequisitesMATRIX!AT128=1,DYNAMICprerequisites!AY$3,IF(MASTERprerequisitesMATRIX!AT128=2,DYNAMICprerequisites!AY$2,IF(MASTERprerequisitesMATRIX!AT128=3,DYNAMICprerequisites!AY$1,"")))</f>
        <v/>
      </c>
      <c r="AZ131" s="219" t="str">
        <f>IF(MASTERprerequisitesMATRIX!AU128=1,DYNAMICprerequisites!AZ$3,IF(MASTERprerequisitesMATRIX!AU128=2,DYNAMICprerequisites!AZ$2,IF(MASTERprerequisitesMATRIX!AU128=3,DYNAMICprerequisites!AZ$1,"")))</f>
        <v/>
      </c>
      <c r="BA131" s="219" t="str">
        <f>IF(MASTERprerequisitesMATRIX!AV128=1,DYNAMICprerequisites!BA$3,IF(MASTERprerequisitesMATRIX!AV128=2,DYNAMICprerequisites!BA$2,IF(MASTERprerequisitesMATRIX!AV128=3,DYNAMICprerequisites!BA$1,"")))</f>
        <v/>
      </c>
      <c r="BB131" s="219" t="str">
        <f>IF(MASTERprerequisitesMATRIX!AW128=1,DYNAMICprerequisites!BB$3,IF(MASTERprerequisitesMATRIX!AW128=2,DYNAMICprerequisites!BB$2,IF(MASTERprerequisitesMATRIX!AW128=3,DYNAMICprerequisites!BB$1,"")))</f>
        <v/>
      </c>
      <c r="BC131" s="219" t="str">
        <f>IF(MASTERprerequisitesMATRIX!AX128=1,DYNAMICprerequisites!BC$3,IF(MASTERprerequisitesMATRIX!AX128=2,DYNAMICprerequisites!BC$2,IF(MASTERprerequisitesMATRIX!AX128=3,DYNAMICprerequisites!BC$1,"")))</f>
        <v/>
      </c>
      <c r="BD131" s="219" t="str">
        <f>IF(MASTERprerequisitesMATRIX!AY128=1,DYNAMICprerequisites!BD$3,IF(MASTERprerequisitesMATRIX!AY128=2,DYNAMICprerequisites!BD$2,IF(MASTERprerequisitesMATRIX!AY128=3,DYNAMICprerequisites!BD$1,"")))</f>
        <v/>
      </c>
      <c r="BE131" s="219" t="str">
        <f>IF(MASTERprerequisitesMATRIX!AZ128=1,DYNAMICprerequisites!BE$3,IF(MASTERprerequisitesMATRIX!AZ128=2,DYNAMICprerequisites!BE$2,IF(MASTERprerequisitesMATRIX!AZ128=3,DYNAMICprerequisites!BE$1,"")))</f>
        <v/>
      </c>
      <c r="BF131" s="219" t="str">
        <f>IF(MASTERprerequisitesMATRIX!BA128=1,DYNAMICprerequisites!BF$3,IF(MASTERprerequisitesMATRIX!BA128=2,DYNAMICprerequisites!BF$2,IF(MASTERprerequisitesMATRIX!BA128=3,DYNAMICprerequisites!BF$1,"")))</f>
        <v/>
      </c>
      <c r="BG131" s="219" t="str">
        <f>IF(MASTERprerequisitesMATRIX!BB128=1,DYNAMICprerequisites!BG$3,IF(MASTERprerequisitesMATRIX!BB128=2,DYNAMICprerequisites!BG$2,IF(MASTERprerequisitesMATRIX!BB128=3,DYNAMICprerequisites!BG$1,"")))</f>
        <v/>
      </c>
      <c r="BH131" s="219" t="str">
        <f>IF(MASTERprerequisitesMATRIX!BC128=1,DYNAMICprerequisites!BH$3,IF(MASTERprerequisitesMATRIX!BC128=2,DYNAMICprerequisites!BH$2,IF(MASTERprerequisitesMATRIX!BC128=3,DYNAMICprerequisites!BH$1,"")))</f>
        <v/>
      </c>
      <c r="BI131" s="219" t="str">
        <f>IF(MASTERprerequisitesMATRIX!BD128=1,DYNAMICprerequisites!BI$3,IF(MASTERprerequisitesMATRIX!BD128=2,DYNAMICprerequisites!BI$2,IF(MASTERprerequisitesMATRIX!BD128=3,DYNAMICprerequisites!BI$1,"")))</f>
        <v/>
      </c>
      <c r="BJ131" s="219" t="str">
        <f>IF(MASTERprerequisitesMATRIX!BE128=1,DYNAMICprerequisites!BJ$3,IF(MASTERprerequisitesMATRIX!BE128=2,DYNAMICprerequisites!BJ$2,IF(MASTERprerequisitesMATRIX!BE128=3,DYNAMICprerequisites!BJ$1,"")))</f>
        <v/>
      </c>
      <c r="BK131" s="219" t="str">
        <f>IF(MASTERprerequisitesMATRIX!BF128=1,DYNAMICprerequisites!BK$3,IF(MASTERprerequisitesMATRIX!BF128=2,DYNAMICprerequisites!BK$2,IF(MASTERprerequisitesMATRIX!BF128=3,DYNAMICprerequisites!BK$1,"")))</f>
        <v/>
      </c>
      <c r="BL131" s="219" t="str">
        <f>IF(MASTERprerequisitesMATRIX!BG128=1,DYNAMICprerequisites!BL$3,IF(MASTERprerequisitesMATRIX!BG128=2,DYNAMICprerequisites!BL$2,IF(MASTERprerequisitesMATRIX!BG128=3,DYNAMICprerequisites!BL$1,"")))</f>
        <v/>
      </c>
      <c r="BM131" s="219" t="str">
        <f>IF(MASTERprerequisitesMATRIX!BH128=1,DYNAMICprerequisites!BM$3,IF(MASTERprerequisitesMATRIX!BH128=2,DYNAMICprerequisites!BM$2,IF(MASTERprerequisitesMATRIX!BH128=3,DYNAMICprerequisites!BM$1,"")))</f>
        <v/>
      </c>
      <c r="BN131" s="219" t="str">
        <f>IF(MASTERprerequisitesMATRIX!BI128=1,DYNAMICprerequisites!BN$3,IF(MASTERprerequisitesMATRIX!BI128=2,DYNAMICprerequisites!BN$2,IF(MASTERprerequisitesMATRIX!BI128=3,DYNAMICprerequisites!BN$1,"")))</f>
        <v/>
      </c>
      <c r="BO131" s="219" t="str">
        <f>IF(MASTERprerequisitesMATRIX!BJ128=1,DYNAMICprerequisites!BO$3,IF(MASTERprerequisitesMATRIX!BJ128=2,DYNAMICprerequisites!BO$2,IF(MASTERprerequisitesMATRIX!BJ128=3,DYNAMICprerequisites!BO$1,"")))</f>
        <v/>
      </c>
      <c r="BP131" s="219" t="str">
        <f>IF(MASTERprerequisitesMATRIX!BK128=1,DYNAMICprerequisites!BP$3,IF(MASTERprerequisitesMATRIX!BK128=2,DYNAMICprerequisites!BP$2,IF(MASTERprerequisitesMATRIX!BK128=3,DYNAMICprerequisites!BP$1,"")))</f>
        <v/>
      </c>
      <c r="BQ131" s="219" t="str">
        <f>IF(MASTERprerequisitesMATRIX!BL128=1,DYNAMICprerequisites!BQ$3,IF(MASTERprerequisitesMATRIX!BL128=2,DYNAMICprerequisites!BQ$2,IF(MASTERprerequisitesMATRIX!BL128=3,DYNAMICprerequisites!BQ$1,"")))</f>
        <v/>
      </c>
      <c r="BR131" s="219" t="str">
        <f>IF(MASTERprerequisitesMATRIX!BM128=1,DYNAMICprerequisites!BR$3,IF(MASTERprerequisitesMATRIX!BM128=2,DYNAMICprerequisites!BR$2,IF(MASTERprerequisitesMATRIX!BM128=3,DYNAMICprerequisites!BR$1,"")))</f>
        <v/>
      </c>
      <c r="BS131" s="219" t="str">
        <f>IF(MASTERprerequisitesMATRIX!BN128=1,DYNAMICprerequisites!BS$3,IF(MASTERprerequisitesMATRIX!BN128=2,DYNAMICprerequisites!BS$2,IF(MASTERprerequisitesMATRIX!BN128=3,DYNAMICprerequisites!BS$1,"")))</f>
        <v/>
      </c>
      <c r="BT131" s="219" t="str">
        <f>IF(MASTERprerequisitesMATRIX!BO128=1,DYNAMICprerequisites!BT$3,IF(MASTERprerequisitesMATRIX!BO128=2,DYNAMICprerequisites!BT$2,IF(MASTERprerequisitesMATRIX!BO128=3,DYNAMICprerequisites!BT$1,"")))</f>
        <v/>
      </c>
      <c r="BU131" s="219" t="str">
        <f>IF(MASTERprerequisitesMATRIX!BP128=1,DYNAMICprerequisites!BU$3,IF(MASTERprerequisitesMATRIX!BP128=2,DYNAMICprerequisites!BU$2,IF(MASTERprerequisitesMATRIX!BP128=3,DYNAMICprerequisites!BU$1,"")))</f>
        <v/>
      </c>
      <c r="BV131" s="219" t="str">
        <f>IF(MASTERprerequisitesMATRIX!BQ128=1,DYNAMICprerequisites!BV$3,IF(MASTERprerequisitesMATRIX!BQ128=2,DYNAMICprerequisites!BV$2,IF(MASTERprerequisitesMATRIX!BQ128=3,DYNAMICprerequisites!BV$1,"")))</f>
        <v/>
      </c>
      <c r="BW131" s="219" t="str">
        <f>IF(MASTERprerequisitesMATRIX!BR128=1,DYNAMICprerequisites!BW$3,IF(MASTERprerequisitesMATRIX!BR128=2,DYNAMICprerequisites!BW$2,IF(MASTERprerequisitesMATRIX!BR128=3,DYNAMICprerequisites!BW$1,"")))</f>
        <v/>
      </c>
      <c r="BX131" s="219" t="str">
        <f>IF(MASTERprerequisitesMATRIX!BS128=1,DYNAMICprerequisites!BX$3,IF(MASTERprerequisitesMATRIX!BS128=2,DYNAMICprerequisites!BX$2,IF(MASTERprerequisitesMATRIX!BS128=3,DYNAMICprerequisites!BX$1,"")))</f>
        <v/>
      </c>
      <c r="BY131" s="219" t="str">
        <f>IF(MASTERprerequisitesMATRIX!BT128=1,DYNAMICprerequisites!BY$3,IF(MASTERprerequisitesMATRIX!BT128=2,DYNAMICprerequisites!BY$2,IF(MASTERprerequisitesMATRIX!BT128=3,DYNAMICprerequisites!BY$1,"")))</f>
        <v/>
      </c>
      <c r="BZ131" s="219" t="str">
        <f>IF(MASTERprerequisitesMATRIX!BU128=1,DYNAMICprerequisites!BZ$3,IF(MASTERprerequisitesMATRIX!BU128=2,DYNAMICprerequisites!BZ$2,IF(MASTERprerequisitesMATRIX!BU128=3,DYNAMICprerequisites!BZ$1,"")))</f>
        <v/>
      </c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  <c r="EM131" s="219"/>
      <c r="EN131" s="219"/>
      <c r="EO131" s="219"/>
      <c r="EP131" s="219"/>
      <c r="EQ131" s="219"/>
      <c r="ER131" s="219"/>
      <c r="ES131" s="219"/>
      <c r="ET131" s="219"/>
      <c r="EU131" s="219"/>
      <c r="EV131" s="219"/>
      <c r="EW131" s="219"/>
      <c r="EX131" s="219"/>
      <c r="EY131" s="219"/>
      <c r="EZ131" s="219"/>
      <c r="FA131" s="219"/>
      <c r="FB131" s="219"/>
      <c r="FC131" s="219"/>
      <c r="FD131" s="219"/>
      <c r="FE131" s="219"/>
      <c r="FF131" s="219"/>
      <c r="FG131" s="219"/>
      <c r="FH131" s="219"/>
      <c r="FI131" s="219"/>
      <c r="FJ131" s="219"/>
      <c r="FK131" s="219"/>
      <c r="FL131" s="219"/>
      <c r="FM131" s="219"/>
      <c r="FN131" s="219"/>
      <c r="FO131" s="219"/>
      <c r="FP131" s="219"/>
      <c r="FQ131" s="219"/>
      <c r="FR131" s="219"/>
      <c r="FS131" s="219"/>
      <c r="FT131" s="219"/>
      <c r="FU131" s="219"/>
      <c r="FV131" s="219"/>
      <c r="FW131" s="219"/>
      <c r="FX131" s="219"/>
      <c r="FY131" s="219"/>
      <c r="FZ131" s="219"/>
      <c r="GA131" s="219"/>
      <c r="GB131" s="219"/>
      <c r="GC131" s="219"/>
      <c r="GD131" s="219"/>
      <c r="GE131" s="219"/>
      <c r="GF131" s="219"/>
      <c r="GG131" s="219"/>
      <c r="GH131" s="219"/>
      <c r="GI131" s="219"/>
      <c r="GJ131" s="219"/>
      <c r="GK131" s="219"/>
      <c r="GL131" s="219"/>
      <c r="GM131" s="219"/>
      <c r="GN131" s="219"/>
      <c r="GO131" s="219"/>
      <c r="GP131" s="219"/>
      <c r="GQ131" s="219"/>
      <c r="GR131" s="219"/>
      <c r="GS131" s="219"/>
      <c r="GT131" s="219"/>
      <c r="GU131" s="219"/>
      <c r="GV131" s="219"/>
      <c r="GW131" s="219"/>
      <c r="GX131" s="219"/>
      <c r="GY131" s="219"/>
      <c r="GZ131" s="219"/>
      <c r="HA131" s="219"/>
      <c r="HB131" s="219"/>
      <c r="HC131" s="219"/>
      <c r="HD131" s="219"/>
      <c r="HE131" s="219"/>
      <c r="HF131" s="219"/>
      <c r="HG131" s="219"/>
      <c r="HH131" s="219"/>
      <c r="HI131" s="219"/>
      <c r="HJ131" s="219"/>
      <c r="HK131" s="219"/>
      <c r="HL131" s="219"/>
      <c r="HM131" s="219"/>
      <c r="HN131" s="219"/>
      <c r="HO131" s="219"/>
      <c r="HP131" s="219"/>
      <c r="HQ131" s="219"/>
      <c r="HR131" s="219"/>
      <c r="HS131" s="219"/>
      <c r="HT131" s="219"/>
      <c r="HU131" s="219"/>
      <c r="HV131" s="219"/>
      <c r="HW131" s="219"/>
      <c r="HX131" s="219"/>
      <c r="HY131" s="219"/>
      <c r="HZ131" s="219"/>
      <c r="IA131" s="219"/>
      <c r="IB131" s="219"/>
      <c r="IC131" s="219"/>
      <c r="ID131" s="219"/>
      <c r="IE131" s="219"/>
      <c r="IF131" s="219"/>
      <c r="IG131" s="219"/>
      <c r="IH131" s="219"/>
      <c r="II131" s="219"/>
      <c r="IJ131" s="219"/>
      <c r="IK131" s="219"/>
      <c r="IL131" s="219"/>
      <c r="IM131" s="219"/>
      <c r="IN131" s="219"/>
      <c r="IO131" s="219"/>
      <c r="IP131" s="219"/>
      <c r="IQ131" s="219"/>
      <c r="IR131" s="219"/>
      <c r="IS131" s="219"/>
      <c r="IT131" s="219"/>
      <c r="IU131" s="219"/>
      <c r="IV131" s="219"/>
      <c r="IW131" s="219"/>
      <c r="IX131" s="219"/>
      <c r="IY131" s="219"/>
      <c r="IZ131" s="219"/>
      <c r="JA131" s="219"/>
      <c r="JB131" s="219"/>
      <c r="JC131" s="219"/>
      <c r="JD131" s="219"/>
      <c r="JE131" s="219"/>
      <c r="JF131" s="219"/>
      <c r="JG131" s="219"/>
      <c r="JH131" s="219"/>
      <c r="JI131" s="219"/>
      <c r="JJ131" s="219"/>
      <c r="JK131" s="219"/>
      <c r="JL131" s="219"/>
      <c r="JM131" s="219"/>
      <c r="JN131" s="219"/>
      <c r="JO131" s="219"/>
      <c r="JP131" s="219"/>
      <c r="JQ131" s="219"/>
      <c r="JR131" s="219"/>
      <c r="JS131" s="219"/>
      <c r="JT131" s="219"/>
      <c r="JU131" s="219"/>
      <c r="JV131" s="219"/>
      <c r="JW131" s="219"/>
      <c r="JX131" s="219"/>
      <c r="JY131" s="219"/>
      <c r="JZ131" s="219"/>
      <c r="KA131" s="219"/>
      <c r="KB131" s="219"/>
      <c r="KC131" s="219"/>
      <c r="KD131" s="219"/>
      <c r="KE131" s="219"/>
      <c r="KF131" s="219"/>
      <c r="KG131" s="219"/>
      <c r="KH131" s="219"/>
      <c r="KI131" s="219"/>
      <c r="KJ131" s="219"/>
      <c r="KK131" s="219"/>
      <c r="KL131" s="219"/>
      <c r="KM131" s="219"/>
      <c r="KN131" s="219"/>
      <c r="KO131" s="219"/>
      <c r="KP131" s="219"/>
      <c r="KQ131" s="219"/>
      <c r="KR131" s="219"/>
      <c r="KS131" s="219"/>
      <c r="KT131" s="219"/>
      <c r="KU131" s="219"/>
      <c r="KV131" s="219"/>
      <c r="KW131" s="219"/>
      <c r="KX131" s="219"/>
      <c r="KY131" s="219"/>
      <c r="KZ131" s="219"/>
      <c r="LA131" s="219"/>
      <c r="LB131" s="219"/>
      <c r="LC131" s="219"/>
      <c r="LD131" s="219"/>
      <c r="LE131" s="219"/>
    </row>
    <row r="132" spans="1:317" x14ac:dyDescent="0.25">
      <c r="A132" s="214" t="str">
        <f t="shared" si="13"/>
        <v>CHI 450</v>
      </c>
      <c r="B132" s="214" t="str">
        <f t="shared" si="14"/>
        <v>VAR</v>
      </c>
      <c r="C132" s="214" t="str">
        <f t="shared" si="15"/>
        <v>Internship</v>
      </c>
      <c r="D132" s="214" t="str">
        <f t="shared" si="16"/>
        <v>CHI 204; permission</v>
      </c>
      <c r="E132" s="214" t="str">
        <f t="shared" ca="1" si="17"/>
        <v>CHI 204 permission</v>
      </c>
      <c r="F132" s="211" t="str">
        <f>MASTERprerequisitesMATRIX!A129</f>
        <v>CHI 450</v>
      </c>
      <c r="G132" s="211" t="str">
        <f>MASTERprerequisitesMATRIX!B129</f>
        <v>VAR</v>
      </c>
      <c r="H132" s="211" t="str">
        <f>MASTERprerequisitesMATRIX!C129</f>
        <v>Internship</v>
      </c>
      <c r="I132" s="211" t="str">
        <f>MASTERprerequisitesMATRIX!D129</f>
        <v>CHI 204; permission</v>
      </c>
      <c r="J132" s="219" t="str">
        <f>IF(MASTERprerequisitesMATRIX!E129=1,DYNAMICprerequisites!J$3,IF(MASTERprerequisitesMATRIX!E129=2,DYNAMICprerequisites!J$2,IF(MASTERprerequisitesMATRIX!E129=3,DYNAMICprerequisites!J$1,"")))</f>
        <v/>
      </c>
      <c r="K132" s="219" t="str">
        <f>IF(MASTERprerequisitesMATRIX!F129=1,DYNAMICprerequisites!K$3,IF(MASTERprerequisitesMATRIX!F129=2,DYNAMICprerequisites!K$2,IF(MASTERprerequisitesMATRIX!F129=3,DYNAMICprerequisites!K$1,"")))</f>
        <v/>
      </c>
      <c r="L132" s="219" t="str">
        <f>IF(MASTERprerequisitesMATRIX!G129=1,DYNAMICprerequisites!L$3,IF(MASTERprerequisitesMATRIX!G129=2,DYNAMICprerequisites!L$2,IF(MASTERprerequisitesMATRIX!G129=3,DYNAMICprerequisites!L$1,"")))</f>
        <v/>
      </c>
      <c r="M132" s="219" t="str">
        <f>IF(MASTERprerequisitesMATRIX!H129=1,DYNAMICprerequisites!M$3,IF(MASTERprerequisitesMATRIX!H129=2,DYNAMICprerequisites!M$2,IF(MASTERprerequisitesMATRIX!H129=3,DYNAMICprerequisites!M$1,"")))</f>
        <v/>
      </c>
      <c r="N132" s="219" t="str">
        <f>IF(MASTERprerequisitesMATRIX!I129=1,DYNAMICprerequisites!N$3,IF(MASTERprerequisitesMATRIX!I129=2,DYNAMICprerequisites!N$2,IF(MASTERprerequisitesMATRIX!I129=3,DYNAMICprerequisites!N$1,"")))</f>
        <v/>
      </c>
      <c r="O132" s="219" t="str">
        <f>IF(MASTERprerequisitesMATRIX!J129=1,DYNAMICprerequisites!O$3,IF(MASTERprerequisitesMATRIX!J129=2,DYNAMICprerequisites!O$2,IF(MASTERprerequisitesMATRIX!J129=3,DYNAMICprerequisites!O$1,"")))</f>
        <v/>
      </c>
      <c r="P132" s="219" t="str">
        <f>IF(MASTERprerequisitesMATRIX!K129=1,DYNAMICprerequisites!P$3,IF(MASTERprerequisitesMATRIX!K129=2,DYNAMICprerequisites!P$2,IF(MASTERprerequisitesMATRIX!K129=3,DYNAMICprerequisites!P$1,"")))</f>
        <v/>
      </c>
      <c r="Q132" s="219" t="str">
        <f>IF(MASTERprerequisitesMATRIX!L129=1,DYNAMICprerequisites!Q$3,IF(MASTERprerequisitesMATRIX!L129=2,DYNAMICprerequisites!Q$2,IF(MASTERprerequisitesMATRIX!L129=3,DYNAMICprerequisites!Q$1,"")))</f>
        <v/>
      </c>
      <c r="R132" s="219" t="str">
        <f>IF(MASTERprerequisitesMATRIX!M129=1,DYNAMICprerequisites!R$3,IF(MASTERprerequisitesMATRIX!M129=2,DYNAMICprerequisites!R$2,IF(MASTERprerequisitesMATRIX!M129=3,DYNAMICprerequisites!R$1,"")))</f>
        <v/>
      </c>
      <c r="S132" s="219" t="str">
        <f>IF(MASTERprerequisitesMATRIX!N129=1,DYNAMICprerequisites!S$3,IF(MASTERprerequisitesMATRIX!N129=2,DYNAMICprerequisites!S$2,IF(MASTERprerequisitesMATRIX!N129=3,DYNAMICprerequisites!S$1,"")))</f>
        <v/>
      </c>
      <c r="T132" s="219" t="str">
        <f>IF(MASTERprerequisitesMATRIX!O129=1,DYNAMICprerequisites!T$3,IF(MASTERprerequisitesMATRIX!O129=2,DYNAMICprerequisites!T$2,IF(MASTERprerequisitesMATRIX!O129=3,DYNAMICprerequisites!T$1,"")))</f>
        <v/>
      </c>
      <c r="U132" s="219" t="str">
        <f>IF(MASTERprerequisitesMATRIX!P129=1,DYNAMICprerequisites!U$3,IF(MASTERprerequisitesMATRIX!P129=2,DYNAMICprerequisites!U$2,IF(MASTERprerequisitesMATRIX!P129=3,DYNAMICprerequisites!U$1,"")))</f>
        <v/>
      </c>
      <c r="V132" s="219" t="str">
        <f ca="1">IF(MASTERprerequisitesMATRIX!Q129=1,DYNAMICprerequisites!V$3,IF(MASTERprerequisitesMATRIX!Q129=2,DYNAMICprerequisites!V$2,IF(MASTERprerequisitesMATRIX!Q129=3,DYNAMICprerequisites!V$1,"")))</f>
        <v xml:space="preserve"> CHI 204 </v>
      </c>
      <c r="W132" s="219" t="str">
        <f>IF(MASTERprerequisitesMATRIX!R129=1,DYNAMICprerequisites!W$3,IF(MASTERprerequisitesMATRIX!R129=2,DYNAMICprerequisites!W$2,IF(MASTERprerequisitesMATRIX!R129=3,DYNAMICprerequisites!W$1,"")))</f>
        <v/>
      </c>
      <c r="X132" s="219" t="str">
        <f>IF(MASTERprerequisitesMATRIX!S129=1,DYNAMICprerequisites!X$3,IF(MASTERprerequisitesMATRIX!S129=2,DYNAMICprerequisites!X$2,IF(MASTERprerequisitesMATRIX!S129=3,DYNAMICprerequisites!X$1,"")))</f>
        <v/>
      </c>
      <c r="Y132" s="219" t="str">
        <f>IF(MASTERprerequisitesMATRIX!T129=1,DYNAMICprerequisites!Y$3,IF(MASTERprerequisitesMATRIX!T129=2,DYNAMICprerequisites!Y$2,IF(MASTERprerequisitesMATRIX!T129=3,DYNAMICprerequisites!Y$1,"")))</f>
        <v/>
      </c>
      <c r="Z132" s="219" t="str">
        <f>IF(MASTERprerequisitesMATRIX!U129=1,DYNAMICprerequisites!Z$3,IF(MASTERprerequisitesMATRIX!U129=2,DYNAMICprerequisites!Z$2,IF(MASTERprerequisitesMATRIX!U129=3,DYNAMICprerequisites!Z$1,"")))</f>
        <v/>
      </c>
      <c r="AA132" s="219" t="str">
        <f>IF(MASTERprerequisitesMATRIX!V129=1,DYNAMICprerequisites!AA$3,IF(MASTERprerequisitesMATRIX!V129=2,DYNAMICprerequisites!AA$2,IF(MASTERprerequisitesMATRIX!V129=3,DYNAMICprerequisites!AA$1,"")))</f>
        <v/>
      </c>
      <c r="AB132" s="219" t="str">
        <f>IF(MASTERprerequisitesMATRIX!W129=1,DYNAMICprerequisites!AB$3,IF(MASTERprerequisitesMATRIX!W129=2,DYNAMICprerequisites!AB$2,IF(MASTERprerequisitesMATRIX!W129=3,DYNAMICprerequisites!AB$1,"")))</f>
        <v/>
      </c>
      <c r="AC132" s="219" t="str">
        <f>IF(MASTERprerequisitesMATRIX!X129=1,DYNAMICprerequisites!AC$3,IF(MASTERprerequisitesMATRIX!X129=2,DYNAMICprerequisites!AC$2,IF(MASTERprerequisitesMATRIX!X129=3,DYNAMICprerequisites!AC$1,"")))</f>
        <v/>
      </c>
      <c r="AD132" s="219" t="str">
        <f>IF(MASTERprerequisitesMATRIX!Y129=1,DYNAMICprerequisites!AD$3,IF(MASTERprerequisitesMATRIX!Y129=2,DYNAMICprerequisites!AD$2,IF(MASTERprerequisitesMATRIX!Y129=3,DYNAMICprerequisites!AD$1,"")))</f>
        <v/>
      </c>
      <c r="AE132" s="219" t="str">
        <f>IF(MASTERprerequisitesMATRIX!Z129=1,DYNAMICprerequisites!AE$3,IF(MASTERprerequisitesMATRIX!Z129=2,DYNAMICprerequisites!AE$2,IF(MASTERprerequisitesMATRIX!Z129=3,DYNAMICprerequisites!AE$1,"")))</f>
        <v/>
      </c>
      <c r="AF132" s="219" t="str">
        <f>IF(MASTERprerequisitesMATRIX!AA129=1,DYNAMICprerequisites!AF$3,IF(MASTERprerequisitesMATRIX!AA129=2,DYNAMICprerequisites!AF$2,IF(MASTERprerequisitesMATRIX!AA129=3,DYNAMICprerequisites!AF$1,"")))</f>
        <v/>
      </c>
      <c r="AG132" s="219" t="str">
        <f>IF(MASTERprerequisitesMATRIX!AB129=1,DYNAMICprerequisites!AG$3,IF(MASTERprerequisitesMATRIX!AB129=2,DYNAMICprerequisites!AG$2,IF(MASTERprerequisitesMATRIX!AB129=3,DYNAMICprerequisites!AG$1,"")))</f>
        <v/>
      </c>
      <c r="AH132" s="219" t="str">
        <f>IF(MASTERprerequisitesMATRIX!AC129=1,DYNAMICprerequisites!AH$3,IF(MASTERprerequisitesMATRIX!AC129=2,DYNAMICprerequisites!AH$2,IF(MASTERprerequisitesMATRIX!AC129=3,DYNAMICprerequisites!AH$1,"")))</f>
        <v/>
      </c>
      <c r="AI132" s="219" t="str">
        <f>IF(MASTERprerequisitesMATRIX!AD129=1,DYNAMICprerequisites!AI$3,IF(MASTERprerequisitesMATRIX!AD129=2,DYNAMICprerequisites!AI$2,IF(MASTERprerequisitesMATRIX!AD129=3,DYNAMICprerequisites!AI$1,"")))</f>
        <v/>
      </c>
      <c r="AJ132" s="219" t="str">
        <f>IF(MASTERprerequisitesMATRIX!AE129=1,DYNAMICprerequisites!AJ$3,IF(MASTERprerequisitesMATRIX!AE129=2,DYNAMICprerequisites!AJ$2,IF(MASTERprerequisitesMATRIX!AE129=3,DYNAMICprerequisites!AJ$1,"")))</f>
        <v/>
      </c>
      <c r="AK132" s="219" t="str">
        <f>IF(MASTERprerequisitesMATRIX!AF129=1,DYNAMICprerequisites!AK$3,IF(MASTERprerequisitesMATRIX!AF129=2,DYNAMICprerequisites!AK$2,IF(MASTERprerequisitesMATRIX!AF129=3,DYNAMICprerequisites!AK$1,"")))</f>
        <v/>
      </c>
      <c r="AL132" s="219" t="str">
        <f>IF(MASTERprerequisitesMATRIX!AG129=1,DYNAMICprerequisites!AL$3,IF(MASTERprerequisitesMATRIX!AG129=2,DYNAMICprerequisites!AL$2,IF(MASTERprerequisitesMATRIX!AG129=3,DYNAMICprerequisites!AL$1,"")))</f>
        <v/>
      </c>
      <c r="AM132" s="219" t="str">
        <f>IF(MASTERprerequisitesMATRIX!AH129=1,DYNAMICprerequisites!AM$3,IF(MASTERprerequisitesMATRIX!AH129=2,DYNAMICprerequisites!AM$2,IF(MASTERprerequisitesMATRIX!AH129=3,DYNAMICprerequisites!AM$1,"")))</f>
        <v/>
      </c>
      <c r="AN132" s="219" t="str">
        <f>IF(MASTERprerequisitesMATRIX!AI129=1,DYNAMICprerequisites!AN$3,IF(MASTERprerequisitesMATRIX!AI129=2,DYNAMICprerequisites!AN$2,IF(MASTERprerequisitesMATRIX!AI129=3,DYNAMICprerequisites!AN$1,"")))</f>
        <v/>
      </c>
      <c r="AO132" s="219" t="str">
        <f>IF(MASTERprerequisitesMATRIX!AJ129=1,DYNAMICprerequisites!AO$3,IF(MASTERprerequisitesMATRIX!AJ129=2,DYNAMICprerequisites!AO$2,IF(MASTERprerequisitesMATRIX!AJ129=3,DYNAMICprerequisites!AO$1,"")))</f>
        <v/>
      </c>
      <c r="AP132" s="219" t="str">
        <f>IF(MASTERprerequisitesMATRIX!AK129=1,DYNAMICprerequisites!AP$3,IF(MASTERprerequisitesMATRIX!AK129=2,DYNAMICprerequisites!AP$2,IF(MASTERprerequisitesMATRIX!AK129=3,DYNAMICprerequisites!AP$1,"")))</f>
        <v/>
      </c>
      <c r="AQ132" s="219" t="str">
        <f>IF(MASTERprerequisitesMATRIX!AL129=1,DYNAMICprerequisites!AQ$3,IF(MASTERprerequisitesMATRIX!AL129=2,DYNAMICprerequisites!AQ$2,IF(MASTERprerequisitesMATRIX!AL129=3,DYNAMICprerequisites!AQ$1,"")))</f>
        <v/>
      </c>
      <c r="AR132" s="219" t="str">
        <f>IF(MASTERprerequisitesMATRIX!AM129=1,DYNAMICprerequisites!AR$3,IF(MASTERprerequisitesMATRIX!AM129=2,DYNAMICprerequisites!AR$2,IF(MASTERprerequisitesMATRIX!AM129=3,DYNAMICprerequisites!AR$1,"")))</f>
        <v/>
      </c>
      <c r="AS132" s="219" t="str">
        <f>IF(MASTERprerequisitesMATRIX!AN129=1,DYNAMICprerequisites!AS$3,IF(MASTERprerequisitesMATRIX!AN129=2,DYNAMICprerequisites!AS$2,IF(MASTERprerequisitesMATRIX!AN129=3,DYNAMICprerequisites!AS$1,"")))</f>
        <v/>
      </c>
      <c r="AT132" s="219" t="str">
        <f>IF(MASTERprerequisitesMATRIX!AO129=1,DYNAMICprerequisites!AT$3,IF(MASTERprerequisitesMATRIX!AO129=2,DYNAMICprerequisites!AT$2,IF(MASTERprerequisitesMATRIX!AO129=3,DYNAMICprerequisites!AT$1,"")))</f>
        <v/>
      </c>
      <c r="AU132" s="219" t="str">
        <f>IF(MASTERprerequisitesMATRIX!AP129=1,DYNAMICprerequisites!AU$3,IF(MASTERprerequisitesMATRIX!AP129=2,DYNAMICprerequisites!AU$2,IF(MASTERprerequisitesMATRIX!AP129=3,DYNAMICprerequisites!AU$1,"")))</f>
        <v/>
      </c>
      <c r="AV132" s="219" t="str">
        <f>IF(MASTERprerequisitesMATRIX!AQ129=1,DYNAMICprerequisites!AV$3,IF(MASTERprerequisitesMATRIX!AQ129=2,DYNAMICprerequisites!AV$2,IF(MASTERprerequisitesMATRIX!AQ129=3,DYNAMICprerequisites!AV$1,"")))</f>
        <v/>
      </c>
      <c r="AW132" s="219" t="str">
        <f>IF(MASTERprerequisitesMATRIX!AR129=1,DYNAMICprerequisites!AW$3,IF(MASTERprerequisitesMATRIX!AR129=2,DYNAMICprerequisites!AW$2,IF(MASTERprerequisitesMATRIX!AR129=3,DYNAMICprerequisites!AW$1,"")))</f>
        <v/>
      </c>
      <c r="AX132" s="219" t="str">
        <f>IF(MASTERprerequisitesMATRIX!AS129=1,DYNAMICprerequisites!AX$3,IF(MASTERprerequisitesMATRIX!AS129=2,DYNAMICprerequisites!AX$2,IF(MASTERprerequisitesMATRIX!AS129=3,DYNAMICprerequisites!AX$1,"")))</f>
        <v/>
      </c>
      <c r="AY132" s="219" t="str">
        <f>IF(MASTERprerequisitesMATRIX!AT129=1,DYNAMICprerequisites!AY$3,IF(MASTERprerequisitesMATRIX!AT129=2,DYNAMICprerequisites!AY$2,IF(MASTERprerequisitesMATRIX!AT129=3,DYNAMICprerequisites!AY$1,"")))</f>
        <v/>
      </c>
      <c r="AZ132" s="219" t="str">
        <f>IF(MASTERprerequisitesMATRIX!AU129=1,DYNAMICprerequisites!AZ$3,IF(MASTERprerequisitesMATRIX!AU129=2,DYNAMICprerequisites!AZ$2,IF(MASTERprerequisitesMATRIX!AU129=3,DYNAMICprerequisites!AZ$1,"")))</f>
        <v/>
      </c>
      <c r="BA132" s="219" t="str">
        <f>IF(MASTERprerequisitesMATRIX!AV129=1,DYNAMICprerequisites!BA$3,IF(MASTERprerequisitesMATRIX!AV129=2,DYNAMICprerequisites!BA$2,IF(MASTERprerequisitesMATRIX!AV129=3,DYNAMICprerequisites!BA$1,"")))</f>
        <v/>
      </c>
      <c r="BB132" s="219" t="str">
        <f>IF(MASTERprerequisitesMATRIX!AW129=1,DYNAMICprerequisites!BB$3,IF(MASTERprerequisitesMATRIX!AW129=2,DYNAMICprerequisites!BB$2,IF(MASTERprerequisitesMATRIX!AW129=3,DYNAMICprerequisites!BB$1,"")))</f>
        <v/>
      </c>
      <c r="BC132" s="219" t="str">
        <f>IF(MASTERprerequisitesMATRIX!AX129=1,DYNAMICprerequisites!BC$3,IF(MASTERprerequisitesMATRIX!AX129=2,DYNAMICprerequisites!BC$2,IF(MASTERprerequisitesMATRIX!AX129=3,DYNAMICprerequisites!BC$1,"")))</f>
        <v/>
      </c>
      <c r="BD132" s="219" t="str">
        <f>IF(MASTERprerequisitesMATRIX!AY129=1,DYNAMICprerequisites!BD$3,IF(MASTERprerequisitesMATRIX!AY129=2,DYNAMICprerequisites!BD$2,IF(MASTERprerequisitesMATRIX!AY129=3,DYNAMICprerequisites!BD$1,"")))</f>
        <v/>
      </c>
      <c r="BE132" s="219" t="str">
        <f>IF(MASTERprerequisitesMATRIX!AZ129=1,DYNAMICprerequisites!BE$3,IF(MASTERprerequisitesMATRIX!AZ129=2,DYNAMICprerequisites!BE$2,IF(MASTERprerequisitesMATRIX!AZ129=3,DYNAMICprerequisites!BE$1,"")))</f>
        <v/>
      </c>
      <c r="BF132" s="219" t="str">
        <f>IF(MASTERprerequisitesMATRIX!BA129=1,DYNAMICprerequisites!BF$3,IF(MASTERprerequisitesMATRIX!BA129=2,DYNAMICprerequisites!BF$2,IF(MASTERprerequisitesMATRIX!BA129=3,DYNAMICprerequisites!BF$1,"")))</f>
        <v/>
      </c>
      <c r="BG132" s="219" t="str">
        <f ca="1">IF(MASTERprerequisitesMATRIX!BB129=1,DYNAMICprerequisites!BG$3,IF(MASTERprerequisitesMATRIX!BB129=2,DYNAMICprerequisites!BG$2,IF(MASTERprerequisitesMATRIX!BB129=3,DYNAMICprerequisites!BG$1,"")))</f>
        <v xml:space="preserve"> permission </v>
      </c>
      <c r="BH132" s="219" t="str">
        <f>IF(MASTERprerequisitesMATRIX!BC129=1,DYNAMICprerequisites!BH$3,IF(MASTERprerequisitesMATRIX!BC129=2,DYNAMICprerequisites!BH$2,IF(MASTERprerequisitesMATRIX!BC129=3,DYNAMICprerequisites!BH$1,"")))</f>
        <v/>
      </c>
      <c r="BI132" s="219" t="str">
        <f>IF(MASTERprerequisitesMATRIX!BD129=1,DYNAMICprerequisites!BI$3,IF(MASTERprerequisitesMATRIX!BD129=2,DYNAMICprerequisites!BI$2,IF(MASTERprerequisitesMATRIX!BD129=3,DYNAMICprerequisites!BI$1,"")))</f>
        <v/>
      </c>
      <c r="BJ132" s="219" t="str">
        <f>IF(MASTERprerequisitesMATRIX!BE129=1,DYNAMICprerequisites!BJ$3,IF(MASTERprerequisitesMATRIX!BE129=2,DYNAMICprerequisites!BJ$2,IF(MASTERprerequisitesMATRIX!BE129=3,DYNAMICprerequisites!BJ$1,"")))</f>
        <v/>
      </c>
      <c r="BK132" s="219" t="str">
        <f>IF(MASTERprerequisitesMATRIX!BF129=1,DYNAMICprerequisites!BK$3,IF(MASTERprerequisitesMATRIX!BF129=2,DYNAMICprerequisites!BK$2,IF(MASTERprerequisitesMATRIX!BF129=3,DYNAMICprerequisites!BK$1,"")))</f>
        <v/>
      </c>
      <c r="BL132" s="219" t="str">
        <f>IF(MASTERprerequisitesMATRIX!BG129=1,DYNAMICprerequisites!BL$3,IF(MASTERprerequisitesMATRIX!BG129=2,DYNAMICprerequisites!BL$2,IF(MASTERprerequisitesMATRIX!BG129=3,DYNAMICprerequisites!BL$1,"")))</f>
        <v/>
      </c>
      <c r="BM132" s="219" t="str">
        <f>IF(MASTERprerequisitesMATRIX!BH129=1,DYNAMICprerequisites!BM$3,IF(MASTERprerequisitesMATRIX!BH129=2,DYNAMICprerequisites!BM$2,IF(MASTERprerequisitesMATRIX!BH129=3,DYNAMICprerequisites!BM$1,"")))</f>
        <v/>
      </c>
      <c r="BN132" s="219" t="str">
        <f>IF(MASTERprerequisitesMATRIX!BI129=1,DYNAMICprerequisites!BN$3,IF(MASTERprerequisitesMATRIX!BI129=2,DYNAMICprerequisites!BN$2,IF(MASTERprerequisitesMATRIX!BI129=3,DYNAMICprerequisites!BN$1,"")))</f>
        <v/>
      </c>
      <c r="BO132" s="219" t="str">
        <f>IF(MASTERprerequisitesMATRIX!BJ129=1,DYNAMICprerequisites!BO$3,IF(MASTERprerequisitesMATRIX!BJ129=2,DYNAMICprerequisites!BO$2,IF(MASTERprerequisitesMATRIX!BJ129=3,DYNAMICprerequisites!BO$1,"")))</f>
        <v/>
      </c>
      <c r="BP132" s="219" t="str">
        <f>IF(MASTERprerequisitesMATRIX!BK129=1,DYNAMICprerequisites!BP$3,IF(MASTERprerequisitesMATRIX!BK129=2,DYNAMICprerequisites!BP$2,IF(MASTERprerequisitesMATRIX!BK129=3,DYNAMICprerequisites!BP$1,"")))</f>
        <v/>
      </c>
      <c r="BQ132" s="219" t="str">
        <f>IF(MASTERprerequisitesMATRIX!BL129=1,DYNAMICprerequisites!BQ$3,IF(MASTERprerequisitesMATRIX!BL129=2,DYNAMICprerequisites!BQ$2,IF(MASTERprerequisitesMATRIX!BL129=3,DYNAMICprerequisites!BQ$1,"")))</f>
        <v/>
      </c>
      <c r="BR132" s="219" t="str">
        <f>IF(MASTERprerequisitesMATRIX!BM129=1,DYNAMICprerequisites!BR$3,IF(MASTERprerequisitesMATRIX!BM129=2,DYNAMICprerequisites!BR$2,IF(MASTERprerequisitesMATRIX!BM129=3,DYNAMICprerequisites!BR$1,"")))</f>
        <v/>
      </c>
      <c r="BS132" s="219" t="str">
        <f>IF(MASTERprerequisitesMATRIX!BN129=1,DYNAMICprerequisites!BS$3,IF(MASTERprerequisitesMATRIX!BN129=2,DYNAMICprerequisites!BS$2,IF(MASTERprerequisitesMATRIX!BN129=3,DYNAMICprerequisites!BS$1,"")))</f>
        <v/>
      </c>
      <c r="BT132" s="219" t="str">
        <f>IF(MASTERprerequisitesMATRIX!BO129=1,DYNAMICprerequisites!BT$3,IF(MASTERprerequisitesMATRIX!BO129=2,DYNAMICprerequisites!BT$2,IF(MASTERprerequisitesMATRIX!BO129=3,DYNAMICprerequisites!BT$1,"")))</f>
        <v/>
      </c>
      <c r="BU132" s="219" t="str">
        <f>IF(MASTERprerequisitesMATRIX!BP129=1,DYNAMICprerequisites!BU$3,IF(MASTERprerequisitesMATRIX!BP129=2,DYNAMICprerequisites!BU$2,IF(MASTERprerequisitesMATRIX!BP129=3,DYNAMICprerequisites!BU$1,"")))</f>
        <v/>
      </c>
      <c r="BV132" s="219" t="str">
        <f>IF(MASTERprerequisitesMATRIX!BQ129=1,DYNAMICprerequisites!BV$3,IF(MASTERprerequisitesMATRIX!BQ129=2,DYNAMICprerequisites!BV$2,IF(MASTERprerequisitesMATRIX!BQ129=3,DYNAMICprerequisites!BV$1,"")))</f>
        <v/>
      </c>
      <c r="BW132" s="219" t="str">
        <f>IF(MASTERprerequisitesMATRIX!BR129=1,DYNAMICprerequisites!BW$3,IF(MASTERprerequisitesMATRIX!BR129=2,DYNAMICprerequisites!BW$2,IF(MASTERprerequisitesMATRIX!BR129=3,DYNAMICprerequisites!BW$1,"")))</f>
        <v/>
      </c>
      <c r="BX132" s="219" t="str">
        <f>IF(MASTERprerequisitesMATRIX!BS129=1,DYNAMICprerequisites!BX$3,IF(MASTERprerequisitesMATRIX!BS129=2,DYNAMICprerequisites!BX$2,IF(MASTERprerequisitesMATRIX!BS129=3,DYNAMICprerequisites!BX$1,"")))</f>
        <v/>
      </c>
      <c r="BY132" s="219" t="str">
        <f>IF(MASTERprerequisitesMATRIX!BT129=1,DYNAMICprerequisites!BY$3,IF(MASTERprerequisitesMATRIX!BT129=2,DYNAMICprerequisites!BY$2,IF(MASTERprerequisitesMATRIX!BT129=3,DYNAMICprerequisites!BY$1,"")))</f>
        <v/>
      </c>
      <c r="BZ132" s="219" t="str">
        <f>IF(MASTERprerequisitesMATRIX!BU129=1,DYNAMICprerequisites!BZ$3,IF(MASTERprerequisitesMATRIX!BU129=2,DYNAMICprerequisites!BZ$2,IF(MASTERprerequisitesMATRIX!BU129=3,DYNAMICprerequisites!BZ$1,"")))</f>
        <v/>
      </c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  <c r="EM132" s="219"/>
      <c r="EN132" s="219"/>
      <c r="EO132" s="219"/>
      <c r="EP132" s="219"/>
      <c r="EQ132" s="219"/>
      <c r="ER132" s="219"/>
      <c r="ES132" s="219"/>
      <c r="ET132" s="219"/>
      <c r="EU132" s="219"/>
      <c r="EV132" s="219"/>
      <c r="EW132" s="219"/>
      <c r="EX132" s="219"/>
      <c r="EY132" s="219"/>
      <c r="EZ132" s="219"/>
      <c r="FA132" s="219"/>
      <c r="FB132" s="219"/>
      <c r="FC132" s="219"/>
      <c r="FD132" s="219"/>
      <c r="FE132" s="219"/>
      <c r="FF132" s="219"/>
      <c r="FG132" s="219"/>
      <c r="FH132" s="219"/>
      <c r="FI132" s="219"/>
      <c r="FJ132" s="219"/>
      <c r="FK132" s="219"/>
      <c r="FL132" s="219"/>
      <c r="FM132" s="219"/>
      <c r="FN132" s="219"/>
      <c r="FO132" s="219"/>
      <c r="FP132" s="219"/>
      <c r="FQ132" s="219"/>
      <c r="FR132" s="219"/>
      <c r="FS132" s="219"/>
      <c r="FT132" s="219"/>
      <c r="FU132" s="219"/>
      <c r="FV132" s="219"/>
      <c r="FW132" s="219"/>
      <c r="FX132" s="219"/>
      <c r="FY132" s="219"/>
      <c r="FZ132" s="219"/>
      <c r="GA132" s="219"/>
      <c r="GB132" s="219"/>
      <c r="GC132" s="219"/>
      <c r="GD132" s="219"/>
      <c r="GE132" s="219"/>
      <c r="GF132" s="219"/>
      <c r="GG132" s="219"/>
      <c r="GH132" s="219"/>
      <c r="GI132" s="219"/>
      <c r="GJ132" s="219"/>
      <c r="GK132" s="219"/>
      <c r="GL132" s="219"/>
      <c r="GM132" s="219"/>
      <c r="GN132" s="219"/>
      <c r="GO132" s="219"/>
      <c r="GP132" s="219"/>
      <c r="GQ132" s="219"/>
      <c r="GR132" s="219"/>
      <c r="GS132" s="219"/>
      <c r="GT132" s="219"/>
      <c r="GU132" s="219"/>
      <c r="GV132" s="219"/>
      <c r="GW132" s="219"/>
      <c r="GX132" s="219"/>
      <c r="GY132" s="219"/>
      <c r="GZ132" s="219"/>
      <c r="HA132" s="219"/>
      <c r="HB132" s="219"/>
      <c r="HC132" s="219"/>
      <c r="HD132" s="219"/>
      <c r="HE132" s="219"/>
      <c r="HF132" s="219"/>
      <c r="HG132" s="219"/>
      <c r="HH132" s="219"/>
      <c r="HI132" s="219"/>
      <c r="HJ132" s="219"/>
      <c r="HK132" s="219"/>
      <c r="HL132" s="219"/>
      <c r="HM132" s="219"/>
      <c r="HN132" s="219"/>
      <c r="HO132" s="219"/>
      <c r="HP132" s="219"/>
      <c r="HQ132" s="219"/>
      <c r="HR132" s="219"/>
      <c r="HS132" s="219"/>
      <c r="HT132" s="219"/>
      <c r="HU132" s="219"/>
      <c r="HV132" s="219"/>
      <c r="HW132" s="219"/>
      <c r="HX132" s="219"/>
      <c r="HY132" s="219"/>
      <c r="HZ132" s="219"/>
      <c r="IA132" s="219"/>
      <c r="IB132" s="219"/>
      <c r="IC132" s="219"/>
      <c r="ID132" s="219"/>
      <c r="IE132" s="219"/>
      <c r="IF132" s="219"/>
      <c r="IG132" s="219"/>
      <c r="IH132" s="219"/>
      <c r="II132" s="219"/>
      <c r="IJ132" s="219"/>
      <c r="IK132" s="219"/>
      <c r="IL132" s="219"/>
      <c r="IM132" s="219"/>
      <c r="IN132" s="219"/>
      <c r="IO132" s="219"/>
      <c r="IP132" s="219"/>
      <c r="IQ132" s="219"/>
      <c r="IR132" s="219"/>
      <c r="IS132" s="219"/>
      <c r="IT132" s="219"/>
      <c r="IU132" s="219"/>
      <c r="IV132" s="219"/>
      <c r="IW132" s="219"/>
      <c r="IX132" s="219"/>
      <c r="IY132" s="219"/>
      <c r="IZ132" s="219"/>
      <c r="JA132" s="219"/>
      <c r="JB132" s="219"/>
      <c r="JC132" s="219"/>
      <c r="JD132" s="219"/>
      <c r="JE132" s="219"/>
      <c r="JF132" s="219"/>
      <c r="JG132" s="219"/>
      <c r="JH132" s="219"/>
      <c r="JI132" s="219"/>
      <c r="JJ132" s="219"/>
      <c r="JK132" s="219"/>
      <c r="JL132" s="219"/>
      <c r="JM132" s="219"/>
      <c r="JN132" s="219"/>
      <c r="JO132" s="219"/>
      <c r="JP132" s="219"/>
      <c r="JQ132" s="219"/>
      <c r="JR132" s="219"/>
      <c r="JS132" s="219"/>
      <c r="JT132" s="219"/>
      <c r="JU132" s="219"/>
      <c r="JV132" s="219"/>
      <c r="JW132" s="219"/>
      <c r="JX132" s="219"/>
      <c r="JY132" s="219"/>
      <c r="JZ132" s="219"/>
      <c r="KA132" s="219"/>
      <c r="KB132" s="219"/>
      <c r="KC132" s="219"/>
      <c r="KD132" s="219"/>
      <c r="KE132" s="219"/>
      <c r="KF132" s="219"/>
      <c r="KG132" s="219"/>
      <c r="KH132" s="219"/>
      <c r="KI132" s="219"/>
      <c r="KJ132" s="219"/>
      <c r="KK132" s="219"/>
      <c r="KL132" s="219"/>
      <c r="KM132" s="219"/>
      <c r="KN132" s="219"/>
      <c r="KO132" s="219"/>
      <c r="KP132" s="219"/>
      <c r="KQ132" s="219"/>
      <c r="KR132" s="219"/>
      <c r="KS132" s="219"/>
      <c r="KT132" s="219"/>
      <c r="KU132" s="219"/>
      <c r="KV132" s="219"/>
      <c r="KW132" s="219"/>
      <c r="KX132" s="219"/>
      <c r="KY132" s="219"/>
      <c r="KZ132" s="219"/>
      <c r="LA132" s="219"/>
      <c r="LB132" s="219"/>
      <c r="LC132" s="219"/>
      <c r="LD132" s="219"/>
      <c r="LE132" s="219"/>
    </row>
    <row r="133" spans="1:317" x14ac:dyDescent="0.25">
      <c r="A133" s="214" t="str">
        <f t="shared" si="13"/>
        <v>CHI 451</v>
      </c>
      <c r="B133" s="214" t="str">
        <f t="shared" si="14"/>
        <v>VAR</v>
      </c>
      <c r="C133" s="214" t="str">
        <f t="shared" si="15"/>
        <v>Special Topics</v>
      </c>
      <c r="D133" s="214" t="str">
        <f t="shared" si="16"/>
        <v>Chinese minor; permission</v>
      </c>
      <c r="E133" s="214" t="str">
        <f t="shared" ca="1" si="17"/>
        <v>Chinese minor permission</v>
      </c>
      <c r="F133" s="211" t="str">
        <f>MASTERprerequisitesMATRIX!A130</f>
        <v>CHI 451</v>
      </c>
      <c r="G133" s="211" t="str">
        <f>MASTERprerequisitesMATRIX!B130</f>
        <v>VAR</v>
      </c>
      <c r="H133" s="211" t="str">
        <f>MASTERprerequisitesMATRIX!C130</f>
        <v>Special Topics</v>
      </c>
      <c r="I133" s="211" t="str">
        <f>MASTERprerequisitesMATRIX!D130</f>
        <v>Chinese minor; permission</v>
      </c>
      <c r="J133" s="219" t="str">
        <f>IF(MASTERprerequisitesMATRIX!E130=1,DYNAMICprerequisites!J$3,IF(MASTERprerequisitesMATRIX!E130=2,DYNAMICprerequisites!J$2,IF(MASTERprerequisitesMATRIX!E130=3,DYNAMICprerequisites!J$1,"")))</f>
        <v/>
      </c>
      <c r="K133" s="219" t="str">
        <f>IF(MASTERprerequisitesMATRIX!F130=1,DYNAMICprerequisites!K$3,IF(MASTERprerequisitesMATRIX!F130=2,DYNAMICprerequisites!K$2,IF(MASTERprerequisitesMATRIX!F130=3,DYNAMICprerequisites!K$1,"")))</f>
        <v/>
      </c>
      <c r="L133" s="219" t="str">
        <f>IF(MASTERprerequisitesMATRIX!G130=1,DYNAMICprerequisites!L$3,IF(MASTERprerequisitesMATRIX!G130=2,DYNAMICprerequisites!L$2,IF(MASTERprerequisitesMATRIX!G130=3,DYNAMICprerequisites!L$1,"")))</f>
        <v/>
      </c>
      <c r="M133" s="219" t="str">
        <f>IF(MASTERprerequisitesMATRIX!H130=1,DYNAMICprerequisites!M$3,IF(MASTERprerequisitesMATRIX!H130=2,DYNAMICprerequisites!M$2,IF(MASTERprerequisitesMATRIX!H130=3,DYNAMICprerequisites!M$1,"")))</f>
        <v/>
      </c>
      <c r="N133" s="219" t="str">
        <f>IF(MASTERprerequisitesMATRIX!I130=1,DYNAMICprerequisites!N$3,IF(MASTERprerequisitesMATRIX!I130=2,DYNAMICprerequisites!N$2,IF(MASTERprerequisitesMATRIX!I130=3,DYNAMICprerequisites!N$1,"")))</f>
        <v/>
      </c>
      <c r="O133" s="219" t="str">
        <f>IF(MASTERprerequisitesMATRIX!J130=1,DYNAMICprerequisites!O$3,IF(MASTERprerequisitesMATRIX!J130=2,DYNAMICprerequisites!O$2,IF(MASTERprerequisitesMATRIX!J130=3,DYNAMICprerequisites!O$1,"")))</f>
        <v/>
      </c>
      <c r="P133" s="219" t="str">
        <f>IF(MASTERprerequisitesMATRIX!K130=1,DYNAMICprerequisites!P$3,IF(MASTERprerequisitesMATRIX!K130=2,DYNAMICprerequisites!P$2,IF(MASTERprerequisitesMATRIX!K130=3,DYNAMICprerequisites!P$1,"")))</f>
        <v/>
      </c>
      <c r="Q133" s="219" t="str">
        <f>IF(MASTERprerequisitesMATRIX!L130=1,DYNAMICprerequisites!Q$3,IF(MASTERprerequisitesMATRIX!L130=2,DYNAMICprerequisites!Q$2,IF(MASTERprerequisitesMATRIX!L130=3,DYNAMICprerequisites!Q$1,"")))</f>
        <v/>
      </c>
      <c r="R133" s="219" t="str">
        <f>IF(MASTERprerequisitesMATRIX!M130=1,DYNAMICprerequisites!R$3,IF(MASTERprerequisitesMATRIX!M130=2,DYNAMICprerequisites!R$2,IF(MASTERprerequisitesMATRIX!M130=3,DYNAMICprerequisites!R$1,"")))</f>
        <v/>
      </c>
      <c r="S133" s="219" t="str">
        <f>IF(MASTERprerequisitesMATRIX!N130=1,DYNAMICprerequisites!S$3,IF(MASTERprerequisitesMATRIX!N130=2,DYNAMICprerequisites!S$2,IF(MASTERprerequisitesMATRIX!N130=3,DYNAMICprerequisites!S$1,"")))</f>
        <v/>
      </c>
      <c r="T133" s="219" t="str">
        <f>IF(MASTERprerequisitesMATRIX!O130=1,DYNAMICprerequisites!T$3,IF(MASTERprerequisitesMATRIX!O130=2,DYNAMICprerequisites!T$2,IF(MASTERprerequisitesMATRIX!O130=3,DYNAMICprerequisites!T$1,"")))</f>
        <v/>
      </c>
      <c r="U133" s="219" t="str">
        <f>IF(MASTERprerequisitesMATRIX!P130=1,DYNAMICprerequisites!U$3,IF(MASTERprerequisitesMATRIX!P130=2,DYNAMICprerequisites!U$2,IF(MASTERprerequisitesMATRIX!P130=3,DYNAMICprerequisites!U$1,"")))</f>
        <v/>
      </c>
      <c r="V133" s="219" t="str">
        <f>IF(MASTERprerequisitesMATRIX!Q130=1,DYNAMICprerequisites!V$3,IF(MASTERprerequisitesMATRIX!Q130=2,DYNAMICprerequisites!V$2,IF(MASTERprerequisitesMATRIX!Q130=3,DYNAMICprerequisites!V$1,"")))</f>
        <v/>
      </c>
      <c r="W133" s="219" t="str">
        <f>IF(MASTERprerequisitesMATRIX!R130=1,DYNAMICprerequisites!W$3,IF(MASTERprerequisitesMATRIX!R130=2,DYNAMICprerequisites!W$2,IF(MASTERprerequisitesMATRIX!R130=3,DYNAMICprerequisites!W$1,"")))</f>
        <v/>
      </c>
      <c r="X133" s="219" t="str">
        <f>IF(MASTERprerequisitesMATRIX!S130=1,DYNAMICprerequisites!X$3,IF(MASTERprerequisitesMATRIX!S130=2,DYNAMICprerequisites!X$2,IF(MASTERprerequisitesMATRIX!S130=3,DYNAMICprerequisites!X$1,"")))</f>
        <v/>
      </c>
      <c r="Y133" s="219" t="str">
        <f>IF(MASTERprerequisitesMATRIX!T130=1,DYNAMICprerequisites!Y$3,IF(MASTERprerequisitesMATRIX!T130=2,DYNAMICprerequisites!Y$2,IF(MASTERprerequisitesMATRIX!T130=3,DYNAMICprerequisites!Y$1,"")))</f>
        <v/>
      </c>
      <c r="Z133" s="219" t="str">
        <f>IF(MASTERprerequisitesMATRIX!U130=1,DYNAMICprerequisites!Z$3,IF(MASTERprerequisitesMATRIX!U130=2,DYNAMICprerequisites!Z$2,IF(MASTERprerequisitesMATRIX!U130=3,DYNAMICprerequisites!Z$1,"")))</f>
        <v/>
      </c>
      <c r="AA133" s="219" t="str">
        <f>IF(MASTERprerequisitesMATRIX!V130=1,DYNAMICprerequisites!AA$3,IF(MASTERprerequisitesMATRIX!V130=2,DYNAMICprerequisites!AA$2,IF(MASTERprerequisitesMATRIX!V130=3,DYNAMICprerequisites!AA$1,"")))</f>
        <v/>
      </c>
      <c r="AB133" s="219" t="str">
        <f>IF(MASTERprerequisitesMATRIX!W130=1,DYNAMICprerequisites!AB$3,IF(MASTERprerequisitesMATRIX!W130=2,DYNAMICprerequisites!AB$2,IF(MASTERprerequisitesMATRIX!W130=3,DYNAMICprerequisites!AB$1,"")))</f>
        <v/>
      </c>
      <c r="AC133" s="219" t="str">
        <f>IF(MASTERprerequisitesMATRIX!X130=1,DYNAMICprerequisites!AC$3,IF(MASTERprerequisitesMATRIX!X130=2,DYNAMICprerequisites!AC$2,IF(MASTERprerequisitesMATRIX!X130=3,DYNAMICprerequisites!AC$1,"")))</f>
        <v/>
      </c>
      <c r="AD133" s="219" t="str">
        <f>IF(MASTERprerequisitesMATRIX!Y130=1,DYNAMICprerequisites!AD$3,IF(MASTERprerequisitesMATRIX!Y130=2,DYNAMICprerequisites!AD$2,IF(MASTERprerequisitesMATRIX!Y130=3,DYNAMICprerequisites!AD$1,"")))</f>
        <v/>
      </c>
      <c r="AE133" s="219" t="str">
        <f>IF(MASTERprerequisitesMATRIX!Z130=1,DYNAMICprerequisites!AE$3,IF(MASTERprerequisitesMATRIX!Z130=2,DYNAMICprerequisites!AE$2,IF(MASTERprerequisitesMATRIX!Z130=3,DYNAMICprerequisites!AE$1,"")))</f>
        <v/>
      </c>
      <c r="AF133" s="219" t="str">
        <f>IF(MASTERprerequisitesMATRIX!AA130=1,DYNAMICprerequisites!AF$3,IF(MASTERprerequisitesMATRIX!AA130=2,DYNAMICprerequisites!AF$2,IF(MASTERprerequisitesMATRIX!AA130=3,DYNAMICprerequisites!AF$1,"")))</f>
        <v/>
      </c>
      <c r="AG133" s="219" t="str">
        <f>IF(MASTERprerequisitesMATRIX!AB130=1,DYNAMICprerequisites!AG$3,IF(MASTERprerequisitesMATRIX!AB130=2,DYNAMICprerequisites!AG$2,IF(MASTERprerequisitesMATRIX!AB130=3,DYNAMICprerequisites!AG$1,"")))</f>
        <v/>
      </c>
      <c r="AH133" s="219" t="str">
        <f>IF(MASTERprerequisitesMATRIX!AC130=1,DYNAMICprerequisites!AH$3,IF(MASTERprerequisitesMATRIX!AC130=2,DYNAMICprerequisites!AH$2,IF(MASTERprerequisitesMATRIX!AC130=3,DYNAMICprerequisites!AH$1,"")))</f>
        <v/>
      </c>
      <c r="AI133" s="219" t="str">
        <f>IF(MASTERprerequisitesMATRIX!AD130=1,DYNAMICprerequisites!AI$3,IF(MASTERprerequisitesMATRIX!AD130=2,DYNAMICprerequisites!AI$2,IF(MASTERprerequisitesMATRIX!AD130=3,DYNAMICprerequisites!AI$1,"")))</f>
        <v/>
      </c>
      <c r="AJ133" s="219" t="str">
        <f>IF(MASTERprerequisitesMATRIX!AE130=1,DYNAMICprerequisites!AJ$3,IF(MASTERprerequisitesMATRIX!AE130=2,DYNAMICprerequisites!AJ$2,IF(MASTERprerequisitesMATRIX!AE130=3,DYNAMICprerequisites!AJ$1,"")))</f>
        <v/>
      </c>
      <c r="AK133" s="219" t="str">
        <f>IF(MASTERprerequisitesMATRIX!AF130=1,DYNAMICprerequisites!AK$3,IF(MASTERprerequisitesMATRIX!AF130=2,DYNAMICprerequisites!AK$2,IF(MASTERprerequisitesMATRIX!AF130=3,DYNAMICprerequisites!AK$1,"")))</f>
        <v/>
      </c>
      <c r="AL133" s="219" t="str">
        <f>IF(MASTERprerequisitesMATRIX!AG130=1,DYNAMICprerequisites!AL$3,IF(MASTERprerequisitesMATRIX!AG130=2,DYNAMICprerequisites!AL$2,IF(MASTERprerequisitesMATRIX!AG130=3,DYNAMICprerequisites!AL$1,"")))</f>
        <v/>
      </c>
      <c r="AM133" s="219" t="str">
        <f>IF(MASTERprerequisitesMATRIX!AH130=1,DYNAMICprerequisites!AM$3,IF(MASTERprerequisitesMATRIX!AH130=2,DYNAMICprerequisites!AM$2,IF(MASTERprerequisitesMATRIX!AH130=3,DYNAMICprerequisites!AM$1,"")))</f>
        <v/>
      </c>
      <c r="AN133" s="219" t="str">
        <f>IF(MASTERprerequisitesMATRIX!AI130=1,DYNAMICprerequisites!AN$3,IF(MASTERprerequisitesMATRIX!AI130=2,DYNAMICprerequisites!AN$2,IF(MASTERprerequisitesMATRIX!AI130=3,DYNAMICprerequisites!AN$1,"")))</f>
        <v/>
      </c>
      <c r="AO133" s="219" t="str">
        <f>IF(MASTERprerequisitesMATRIX!AJ130=1,DYNAMICprerequisites!AO$3,IF(MASTERprerequisitesMATRIX!AJ130=2,DYNAMICprerequisites!AO$2,IF(MASTERprerequisitesMATRIX!AJ130=3,DYNAMICprerequisites!AO$1,"")))</f>
        <v/>
      </c>
      <c r="AP133" s="219" t="str">
        <f>IF(MASTERprerequisitesMATRIX!AK130=1,DYNAMICprerequisites!AP$3,IF(MASTERprerequisitesMATRIX!AK130=2,DYNAMICprerequisites!AP$2,IF(MASTERprerequisitesMATRIX!AK130=3,DYNAMICprerequisites!AP$1,"")))</f>
        <v/>
      </c>
      <c r="AQ133" s="219" t="str">
        <f>IF(MASTERprerequisitesMATRIX!AL130=1,DYNAMICprerequisites!AQ$3,IF(MASTERprerequisitesMATRIX!AL130=2,DYNAMICprerequisites!AQ$2,IF(MASTERprerequisitesMATRIX!AL130=3,DYNAMICprerequisites!AQ$1,"")))</f>
        <v/>
      </c>
      <c r="AR133" s="219" t="str">
        <f>IF(MASTERprerequisitesMATRIX!AM130=1,DYNAMICprerequisites!AR$3,IF(MASTERprerequisitesMATRIX!AM130=2,DYNAMICprerequisites!AR$2,IF(MASTERprerequisitesMATRIX!AM130=3,DYNAMICprerequisites!AR$1,"")))</f>
        <v/>
      </c>
      <c r="AS133" s="219" t="str">
        <f>IF(MASTERprerequisitesMATRIX!AN130=1,DYNAMICprerequisites!AS$3,IF(MASTERprerequisitesMATRIX!AN130=2,DYNAMICprerequisites!AS$2,IF(MASTERprerequisitesMATRIX!AN130=3,DYNAMICprerequisites!AS$1,"")))</f>
        <v/>
      </c>
      <c r="AT133" s="219" t="str">
        <f>IF(MASTERprerequisitesMATRIX!AO130=1,DYNAMICprerequisites!AT$3,IF(MASTERprerequisitesMATRIX!AO130=2,DYNAMICprerequisites!AT$2,IF(MASTERprerequisitesMATRIX!AO130=3,DYNAMICprerequisites!AT$1,"")))</f>
        <v/>
      </c>
      <c r="AU133" s="219" t="str">
        <f>IF(MASTERprerequisitesMATRIX!AP130=1,DYNAMICprerequisites!AU$3,IF(MASTERprerequisitesMATRIX!AP130=2,DYNAMICprerequisites!AU$2,IF(MASTERprerequisitesMATRIX!AP130=3,DYNAMICprerequisites!AU$1,"")))</f>
        <v/>
      </c>
      <c r="AV133" s="219" t="str">
        <f>IF(MASTERprerequisitesMATRIX!AQ130=1,DYNAMICprerequisites!AV$3,IF(MASTERprerequisitesMATRIX!AQ130=2,DYNAMICprerequisites!AV$2,IF(MASTERprerequisitesMATRIX!AQ130=3,DYNAMICprerequisites!AV$1,"")))</f>
        <v/>
      </c>
      <c r="AW133" s="219" t="str">
        <f>IF(MASTERprerequisitesMATRIX!AR130=1,DYNAMICprerequisites!AW$3,IF(MASTERprerequisitesMATRIX!AR130=2,DYNAMICprerequisites!AW$2,IF(MASTERprerequisitesMATRIX!AR130=3,DYNAMICprerequisites!AW$1,"")))</f>
        <v/>
      </c>
      <c r="AX133" s="219" t="str">
        <f>IF(MASTERprerequisitesMATRIX!AS130=1,DYNAMICprerequisites!AX$3,IF(MASTERprerequisitesMATRIX!AS130=2,DYNAMICprerequisites!AX$2,IF(MASTERprerequisitesMATRIX!AS130=3,DYNAMICprerequisites!AX$1,"")))</f>
        <v/>
      </c>
      <c r="AY133" s="219" t="str">
        <f ca="1">IF(MASTERprerequisitesMATRIX!AT130=1,DYNAMICprerequisites!AY$3,IF(MASTERprerequisitesMATRIX!AT130=2,DYNAMICprerequisites!AY$2,IF(MASTERprerequisitesMATRIX!AT130=3,DYNAMICprerequisites!AY$1,"")))</f>
        <v xml:space="preserve"> Chinese minor </v>
      </c>
      <c r="AZ133" s="219" t="str">
        <f>IF(MASTERprerequisitesMATRIX!AU130=1,DYNAMICprerequisites!AZ$3,IF(MASTERprerequisitesMATRIX!AU130=2,DYNAMICprerequisites!AZ$2,IF(MASTERprerequisitesMATRIX!AU130=3,DYNAMICprerequisites!AZ$1,"")))</f>
        <v/>
      </c>
      <c r="BA133" s="219" t="str">
        <f>IF(MASTERprerequisitesMATRIX!AV130=1,DYNAMICprerequisites!BA$3,IF(MASTERprerequisitesMATRIX!AV130=2,DYNAMICprerequisites!BA$2,IF(MASTERprerequisitesMATRIX!AV130=3,DYNAMICprerequisites!BA$1,"")))</f>
        <v/>
      </c>
      <c r="BB133" s="219" t="str">
        <f>IF(MASTERprerequisitesMATRIX!AW130=1,DYNAMICprerequisites!BB$3,IF(MASTERprerequisitesMATRIX!AW130=2,DYNAMICprerequisites!BB$2,IF(MASTERprerequisitesMATRIX!AW130=3,DYNAMICprerequisites!BB$1,"")))</f>
        <v/>
      </c>
      <c r="BC133" s="219" t="str">
        <f>IF(MASTERprerequisitesMATRIX!AX130=1,DYNAMICprerequisites!BC$3,IF(MASTERprerequisitesMATRIX!AX130=2,DYNAMICprerequisites!BC$2,IF(MASTERprerequisitesMATRIX!AX130=3,DYNAMICprerequisites!BC$1,"")))</f>
        <v/>
      </c>
      <c r="BD133" s="219" t="str">
        <f>IF(MASTERprerequisitesMATRIX!AY130=1,DYNAMICprerequisites!BD$3,IF(MASTERprerequisitesMATRIX!AY130=2,DYNAMICprerequisites!BD$2,IF(MASTERprerequisitesMATRIX!AY130=3,DYNAMICprerequisites!BD$1,"")))</f>
        <v/>
      </c>
      <c r="BE133" s="219" t="str">
        <f>IF(MASTERprerequisitesMATRIX!AZ130=1,DYNAMICprerequisites!BE$3,IF(MASTERprerequisitesMATRIX!AZ130=2,DYNAMICprerequisites!BE$2,IF(MASTERprerequisitesMATRIX!AZ130=3,DYNAMICprerequisites!BE$1,"")))</f>
        <v/>
      </c>
      <c r="BF133" s="219" t="str">
        <f>IF(MASTERprerequisitesMATRIX!BA130=1,DYNAMICprerequisites!BF$3,IF(MASTERprerequisitesMATRIX!BA130=2,DYNAMICprerequisites!BF$2,IF(MASTERprerequisitesMATRIX!BA130=3,DYNAMICprerequisites!BF$1,"")))</f>
        <v/>
      </c>
      <c r="BG133" s="219" t="str">
        <f ca="1">IF(MASTERprerequisitesMATRIX!BB130=1,DYNAMICprerequisites!BG$3,IF(MASTERprerequisitesMATRIX!BB130=2,DYNAMICprerequisites!BG$2,IF(MASTERprerequisitesMATRIX!BB130=3,DYNAMICprerequisites!BG$1,"")))</f>
        <v xml:space="preserve"> permission </v>
      </c>
      <c r="BH133" s="219" t="str">
        <f>IF(MASTERprerequisitesMATRIX!BC130=1,DYNAMICprerequisites!BH$3,IF(MASTERprerequisitesMATRIX!BC130=2,DYNAMICprerequisites!BH$2,IF(MASTERprerequisitesMATRIX!BC130=3,DYNAMICprerequisites!BH$1,"")))</f>
        <v/>
      </c>
      <c r="BI133" s="219" t="str">
        <f>IF(MASTERprerequisitesMATRIX!BD130=1,DYNAMICprerequisites!BI$3,IF(MASTERprerequisitesMATRIX!BD130=2,DYNAMICprerequisites!BI$2,IF(MASTERprerequisitesMATRIX!BD130=3,DYNAMICprerequisites!BI$1,"")))</f>
        <v/>
      </c>
      <c r="BJ133" s="219" t="str">
        <f>IF(MASTERprerequisitesMATRIX!BE130=1,DYNAMICprerequisites!BJ$3,IF(MASTERprerequisitesMATRIX!BE130=2,DYNAMICprerequisites!BJ$2,IF(MASTERprerequisitesMATRIX!BE130=3,DYNAMICprerequisites!BJ$1,"")))</f>
        <v/>
      </c>
      <c r="BK133" s="219" t="str">
        <f>IF(MASTERprerequisitesMATRIX!BF130=1,DYNAMICprerequisites!BK$3,IF(MASTERprerequisitesMATRIX!BF130=2,DYNAMICprerequisites!BK$2,IF(MASTERprerequisitesMATRIX!BF130=3,DYNAMICprerequisites!BK$1,"")))</f>
        <v/>
      </c>
      <c r="BL133" s="219" t="str">
        <f>IF(MASTERprerequisitesMATRIX!BG130=1,DYNAMICprerequisites!BL$3,IF(MASTERprerequisitesMATRIX!BG130=2,DYNAMICprerequisites!BL$2,IF(MASTERprerequisitesMATRIX!BG130=3,DYNAMICprerequisites!BL$1,"")))</f>
        <v/>
      </c>
      <c r="BM133" s="219" t="str">
        <f>IF(MASTERprerequisitesMATRIX!BH130=1,DYNAMICprerequisites!BM$3,IF(MASTERprerequisitesMATRIX!BH130=2,DYNAMICprerequisites!BM$2,IF(MASTERprerequisitesMATRIX!BH130=3,DYNAMICprerequisites!BM$1,"")))</f>
        <v/>
      </c>
      <c r="BN133" s="219" t="str">
        <f>IF(MASTERprerequisitesMATRIX!BI130=1,DYNAMICprerequisites!BN$3,IF(MASTERprerequisitesMATRIX!BI130=2,DYNAMICprerequisites!BN$2,IF(MASTERprerequisitesMATRIX!BI130=3,DYNAMICprerequisites!BN$1,"")))</f>
        <v/>
      </c>
      <c r="BO133" s="219" t="str">
        <f>IF(MASTERprerequisitesMATRIX!BJ130=1,DYNAMICprerequisites!BO$3,IF(MASTERprerequisitesMATRIX!BJ130=2,DYNAMICprerequisites!BO$2,IF(MASTERprerequisitesMATRIX!BJ130=3,DYNAMICprerequisites!BO$1,"")))</f>
        <v/>
      </c>
      <c r="BP133" s="219" t="str">
        <f>IF(MASTERprerequisitesMATRIX!BK130=1,DYNAMICprerequisites!BP$3,IF(MASTERprerequisitesMATRIX!BK130=2,DYNAMICprerequisites!BP$2,IF(MASTERprerequisitesMATRIX!BK130=3,DYNAMICprerequisites!BP$1,"")))</f>
        <v/>
      </c>
      <c r="BQ133" s="219" t="str">
        <f>IF(MASTERprerequisitesMATRIX!BL130=1,DYNAMICprerequisites!BQ$3,IF(MASTERprerequisitesMATRIX!BL130=2,DYNAMICprerequisites!BQ$2,IF(MASTERprerequisitesMATRIX!BL130=3,DYNAMICprerequisites!BQ$1,"")))</f>
        <v/>
      </c>
      <c r="BR133" s="219" t="str">
        <f>IF(MASTERprerequisitesMATRIX!BM130=1,DYNAMICprerequisites!BR$3,IF(MASTERprerequisitesMATRIX!BM130=2,DYNAMICprerequisites!BR$2,IF(MASTERprerequisitesMATRIX!BM130=3,DYNAMICprerequisites!BR$1,"")))</f>
        <v/>
      </c>
      <c r="BS133" s="219" t="str">
        <f>IF(MASTERprerequisitesMATRIX!BN130=1,DYNAMICprerequisites!BS$3,IF(MASTERprerequisitesMATRIX!BN130=2,DYNAMICprerequisites!BS$2,IF(MASTERprerequisitesMATRIX!BN130=3,DYNAMICprerequisites!BS$1,"")))</f>
        <v/>
      </c>
      <c r="BT133" s="219" t="str">
        <f>IF(MASTERprerequisitesMATRIX!BO130=1,DYNAMICprerequisites!BT$3,IF(MASTERprerequisitesMATRIX!BO130=2,DYNAMICprerequisites!BT$2,IF(MASTERprerequisitesMATRIX!BO130=3,DYNAMICprerequisites!BT$1,"")))</f>
        <v/>
      </c>
      <c r="BU133" s="219" t="str">
        <f>IF(MASTERprerequisitesMATRIX!BP130=1,DYNAMICprerequisites!BU$3,IF(MASTERprerequisitesMATRIX!BP130=2,DYNAMICprerequisites!BU$2,IF(MASTERprerequisitesMATRIX!BP130=3,DYNAMICprerequisites!BU$1,"")))</f>
        <v/>
      </c>
      <c r="BV133" s="219" t="str">
        <f>IF(MASTERprerequisitesMATRIX!BQ130=1,DYNAMICprerequisites!BV$3,IF(MASTERprerequisitesMATRIX!BQ130=2,DYNAMICprerequisites!BV$2,IF(MASTERprerequisitesMATRIX!BQ130=3,DYNAMICprerequisites!BV$1,"")))</f>
        <v/>
      </c>
      <c r="BW133" s="219" t="str">
        <f>IF(MASTERprerequisitesMATRIX!BR130=1,DYNAMICprerequisites!BW$3,IF(MASTERprerequisitesMATRIX!BR130=2,DYNAMICprerequisites!BW$2,IF(MASTERprerequisitesMATRIX!BR130=3,DYNAMICprerequisites!BW$1,"")))</f>
        <v/>
      </c>
      <c r="BX133" s="219" t="str">
        <f>IF(MASTERprerequisitesMATRIX!BS130=1,DYNAMICprerequisites!BX$3,IF(MASTERprerequisitesMATRIX!BS130=2,DYNAMICprerequisites!BX$2,IF(MASTERprerequisitesMATRIX!BS130=3,DYNAMICprerequisites!BX$1,"")))</f>
        <v/>
      </c>
      <c r="BY133" s="219" t="str">
        <f>IF(MASTERprerequisitesMATRIX!BT130=1,DYNAMICprerequisites!BY$3,IF(MASTERprerequisitesMATRIX!BT130=2,DYNAMICprerequisites!BY$2,IF(MASTERprerequisitesMATRIX!BT130=3,DYNAMICprerequisites!BY$1,"")))</f>
        <v/>
      </c>
      <c r="BZ133" s="219" t="str">
        <f>IF(MASTERprerequisitesMATRIX!BU130=1,DYNAMICprerequisites!BZ$3,IF(MASTERprerequisitesMATRIX!BU130=2,DYNAMICprerequisites!BZ$2,IF(MASTERprerequisitesMATRIX!BU130=3,DYNAMICprerequisites!BZ$1,"")))</f>
        <v/>
      </c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  <c r="EM133" s="219"/>
      <c r="EN133" s="219"/>
      <c r="EO133" s="219"/>
      <c r="EP133" s="219"/>
      <c r="EQ133" s="219"/>
      <c r="ER133" s="219"/>
      <c r="ES133" s="219"/>
      <c r="ET133" s="219"/>
      <c r="EU133" s="219"/>
      <c r="EV133" s="219"/>
      <c r="EW133" s="219"/>
      <c r="EX133" s="219"/>
      <c r="EY133" s="219"/>
      <c r="EZ133" s="219"/>
      <c r="FA133" s="219"/>
      <c r="FB133" s="219"/>
      <c r="FC133" s="219"/>
      <c r="FD133" s="219"/>
      <c r="FE133" s="219"/>
      <c r="FF133" s="219"/>
      <c r="FG133" s="219"/>
      <c r="FH133" s="219"/>
      <c r="FI133" s="219"/>
      <c r="FJ133" s="219"/>
      <c r="FK133" s="219"/>
      <c r="FL133" s="219"/>
      <c r="FM133" s="219"/>
      <c r="FN133" s="219"/>
      <c r="FO133" s="219"/>
      <c r="FP133" s="219"/>
      <c r="FQ133" s="219"/>
      <c r="FR133" s="219"/>
      <c r="FS133" s="219"/>
      <c r="FT133" s="219"/>
      <c r="FU133" s="219"/>
      <c r="FV133" s="219"/>
      <c r="FW133" s="219"/>
      <c r="FX133" s="219"/>
      <c r="FY133" s="219"/>
      <c r="FZ133" s="219"/>
      <c r="GA133" s="219"/>
      <c r="GB133" s="219"/>
      <c r="GC133" s="219"/>
      <c r="GD133" s="219"/>
      <c r="GE133" s="219"/>
      <c r="GF133" s="219"/>
      <c r="GG133" s="219"/>
      <c r="GH133" s="219"/>
      <c r="GI133" s="219"/>
      <c r="GJ133" s="219"/>
      <c r="GK133" s="219"/>
      <c r="GL133" s="219"/>
      <c r="GM133" s="219"/>
      <c r="GN133" s="219"/>
      <c r="GO133" s="219"/>
      <c r="GP133" s="219"/>
      <c r="GQ133" s="219"/>
      <c r="GR133" s="219"/>
      <c r="GS133" s="219"/>
      <c r="GT133" s="219"/>
      <c r="GU133" s="219"/>
      <c r="GV133" s="219"/>
      <c r="GW133" s="219"/>
      <c r="GX133" s="219"/>
      <c r="GY133" s="219"/>
      <c r="GZ133" s="219"/>
      <c r="HA133" s="219"/>
      <c r="HB133" s="219"/>
      <c r="HC133" s="219"/>
      <c r="HD133" s="219"/>
      <c r="HE133" s="219"/>
      <c r="HF133" s="219"/>
      <c r="HG133" s="219"/>
      <c r="HH133" s="219"/>
      <c r="HI133" s="219"/>
      <c r="HJ133" s="219"/>
      <c r="HK133" s="219"/>
      <c r="HL133" s="219"/>
      <c r="HM133" s="219"/>
      <c r="HN133" s="219"/>
      <c r="HO133" s="219"/>
      <c r="HP133" s="219"/>
      <c r="HQ133" s="219"/>
      <c r="HR133" s="219"/>
      <c r="HS133" s="219"/>
      <c r="HT133" s="219"/>
      <c r="HU133" s="219"/>
      <c r="HV133" s="219"/>
      <c r="HW133" s="219"/>
      <c r="HX133" s="219"/>
      <c r="HY133" s="219"/>
      <c r="HZ133" s="219"/>
      <c r="IA133" s="219"/>
      <c r="IB133" s="219"/>
      <c r="IC133" s="219"/>
      <c r="ID133" s="219"/>
      <c r="IE133" s="219"/>
      <c r="IF133" s="219"/>
      <c r="IG133" s="219"/>
      <c r="IH133" s="219"/>
      <c r="II133" s="219"/>
      <c r="IJ133" s="219"/>
      <c r="IK133" s="219"/>
      <c r="IL133" s="219"/>
      <c r="IM133" s="219"/>
      <c r="IN133" s="219"/>
      <c r="IO133" s="219"/>
      <c r="IP133" s="219"/>
      <c r="IQ133" s="219"/>
      <c r="IR133" s="219"/>
      <c r="IS133" s="219"/>
      <c r="IT133" s="219"/>
      <c r="IU133" s="219"/>
      <c r="IV133" s="219"/>
      <c r="IW133" s="219"/>
      <c r="IX133" s="219"/>
      <c r="IY133" s="219"/>
      <c r="IZ133" s="219"/>
      <c r="JA133" s="219"/>
      <c r="JB133" s="219"/>
      <c r="JC133" s="219"/>
      <c r="JD133" s="219"/>
      <c r="JE133" s="219"/>
      <c r="JF133" s="219"/>
      <c r="JG133" s="219"/>
      <c r="JH133" s="219"/>
      <c r="JI133" s="219"/>
      <c r="JJ133" s="219"/>
      <c r="JK133" s="219"/>
      <c r="JL133" s="219"/>
      <c r="JM133" s="219"/>
      <c r="JN133" s="219"/>
      <c r="JO133" s="219"/>
      <c r="JP133" s="219"/>
      <c r="JQ133" s="219"/>
      <c r="JR133" s="219"/>
      <c r="JS133" s="219"/>
      <c r="JT133" s="219"/>
      <c r="JU133" s="219"/>
      <c r="JV133" s="219"/>
      <c r="JW133" s="219"/>
      <c r="JX133" s="219"/>
      <c r="JY133" s="219"/>
      <c r="JZ133" s="219"/>
      <c r="KA133" s="219"/>
      <c r="KB133" s="219"/>
      <c r="KC133" s="219"/>
      <c r="KD133" s="219"/>
      <c r="KE133" s="219"/>
      <c r="KF133" s="219"/>
      <c r="KG133" s="219"/>
      <c r="KH133" s="219"/>
      <c r="KI133" s="219"/>
      <c r="KJ133" s="219"/>
      <c r="KK133" s="219"/>
      <c r="KL133" s="219"/>
      <c r="KM133" s="219"/>
      <c r="KN133" s="219"/>
      <c r="KO133" s="219"/>
      <c r="KP133" s="219"/>
      <c r="KQ133" s="219"/>
      <c r="KR133" s="219"/>
      <c r="KS133" s="219"/>
      <c r="KT133" s="219"/>
      <c r="KU133" s="219"/>
      <c r="KV133" s="219"/>
      <c r="KW133" s="219"/>
      <c r="KX133" s="219"/>
      <c r="KY133" s="219"/>
      <c r="KZ133" s="219"/>
      <c r="LA133" s="219"/>
      <c r="LB133" s="219"/>
      <c r="LC133" s="219"/>
      <c r="LD133" s="219"/>
      <c r="LE133" s="219"/>
    </row>
    <row r="134" spans="1:317" x14ac:dyDescent="0.25">
      <c r="A134" s="214" t="str">
        <f t="shared" si="13"/>
        <v>FRE 302</v>
      </c>
      <c r="B134" s="214" t="str">
        <f t="shared" si="14"/>
        <v>VAR</v>
      </c>
      <c r="C134" s="214" t="str">
        <f t="shared" si="15"/>
        <v>French Composition</v>
      </c>
      <c r="D134" s="214" t="str">
        <f t="shared" si="16"/>
        <v>FRE 301</v>
      </c>
      <c r="E134" s="214" t="str">
        <f t="shared" ca="1" si="17"/>
        <v>FRE 301</v>
      </c>
      <c r="F134" s="211" t="str">
        <f>MASTERprerequisitesMATRIX!A131</f>
        <v>FRE 302</v>
      </c>
      <c r="G134" s="211" t="str">
        <f>MASTERprerequisitesMATRIX!B131</f>
        <v>VAR</v>
      </c>
      <c r="H134" s="211" t="str">
        <f>MASTERprerequisitesMATRIX!C131</f>
        <v>French Composition</v>
      </c>
      <c r="I134" s="211" t="str">
        <f>MASTERprerequisitesMATRIX!D131</f>
        <v>FRE 301</v>
      </c>
      <c r="J134" s="219" t="str">
        <f>IF(MASTERprerequisitesMATRIX!E131=1,DYNAMICprerequisites!J$3,IF(MASTERprerequisitesMATRIX!E131=2,DYNAMICprerequisites!J$2,IF(MASTERprerequisitesMATRIX!E131=3,DYNAMICprerequisites!J$1,"")))</f>
        <v/>
      </c>
      <c r="K134" s="219" t="str">
        <f>IF(MASTERprerequisitesMATRIX!F131=1,DYNAMICprerequisites!K$3,IF(MASTERprerequisitesMATRIX!F131=2,DYNAMICprerequisites!K$2,IF(MASTERprerequisitesMATRIX!F131=3,DYNAMICprerequisites!K$1,"")))</f>
        <v/>
      </c>
      <c r="L134" s="219" t="str">
        <f>IF(MASTERprerequisitesMATRIX!G131=1,DYNAMICprerequisites!L$3,IF(MASTERprerequisitesMATRIX!G131=2,DYNAMICprerequisites!L$2,IF(MASTERprerequisitesMATRIX!G131=3,DYNAMICprerequisites!L$1,"")))</f>
        <v/>
      </c>
      <c r="M134" s="219" t="str">
        <f>IF(MASTERprerequisitesMATRIX!H131=1,DYNAMICprerequisites!M$3,IF(MASTERprerequisitesMATRIX!H131=2,DYNAMICprerequisites!M$2,IF(MASTERprerequisitesMATRIX!H131=3,DYNAMICprerequisites!M$1,"")))</f>
        <v/>
      </c>
      <c r="N134" s="219" t="str">
        <f>IF(MASTERprerequisitesMATRIX!I131=1,DYNAMICprerequisites!N$3,IF(MASTERprerequisitesMATRIX!I131=2,DYNAMICprerequisites!N$2,IF(MASTERprerequisitesMATRIX!I131=3,DYNAMICprerequisites!N$1,"")))</f>
        <v/>
      </c>
      <c r="O134" s="219" t="str">
        <f>IF(MASTERprerequisitesMATRIX!J131=1,DYNAMICprerequisites!O$3,IF(MASTERprerequisitesMATRIX!J131=2,DYNAMICprerequisites!O$2,IF(MASTERprerequisitesMATRIX!J131=3,DYNAMICprerequisites!O$1,"")))</f>
        <v/>
      </c>
      <c r="P134" s="219" t="str">
        <f>IF(MASTERprerequisitesMATRIX!K131=1,DYNAMICprerequisites!P$3,IF(MASTERprerequisitesMATRIX!K131=2,DYNAMICprerequisites!P$2,IF(MASTERprerequisitesMATRIX!K131=3,DYNAMICprerequisites!P$1,"")))</f>
        <v/>
      </c>
      <c r="Q134" s="219" t="str">
        <f>IF(MASTERprerequisitesMATRIX!L131=1,DYNAMICprerequisites!Q$3,IF(MASTERprerequisitesMATRIX!L131=2,DYNAMICprerequisites!Q$2,IF(MASTERprerequisitesMATRIX!L131=3,DYNAMICprerequisites!Q$1,"")))</f>
        <v/>
      </c>
      <c r="R134" s="219" t="str">
        <f>IF(MASTERprerequisitesMATRIX!M131=1,DYNAMICprerequisites!R$3,IF(MASTERprerequisitesMATRIX!M131=2,DYNAMICprerequisites!R$2,IF(MASTERprerequisitesMATRIX!M131=3,DYNAMICprerequisites!R$1,"")))</f>
        <v/>
      </c>
      <c r="S134" s="219" t="str">
        <f>IF(MASTERprerequisitesMATRIX!N131=1,DYNAMICprerequisites!S$3,IF(MASTERprerequisitesMATRIX!N131=2,DYNAMICprerequisites!S$2,IF(MASTERprerequisitesMATRIX!N131=3,DYNAMICprerequisites!S$1,"")))</f>
        <v/>
      </c>
      <c r="T134" s="219" t="str">
        <f>IF(MASTERprerequisitesMATRIX!O131=1,DYNAMICprerequisites!T$3,IF(MASTERprerequisitesMATRIX!O131=2,DYNAMICprerequisites!T$2,IF(MASTERprerequisitesMATRIX!O131=3,DYNAMICprerequisites!T$1,"")))</f>
        <v/>
      </c>
      <c r="U134" s="219" t="str">
        <f>IF(MASTERprerequisitesMATRIX!P131=1,DYNAMICprerequisites!U$3,IF(MASTERprerequisitesMATRIX!P131=2,DYNAMICprerequisites!U$2,IF(MASTERprerequisitesMATRIX!P131=3,DYNAMICprerequisites!U$1,"")))</f>
        <v/>
      </c>
      <c r="V134" s="219" t="str">
        <f>IF(MASTERprerequisitesMATRIX!Q131=1,DYNAMICprerequisites!V$3,IF(MASTERprerequisitesMATRIX!Q131=2,DYNAMICprerequisites!V$2,IF(MASTERprerequisitesMATRIX!Q131=3,DYNAMICprerequisites!V$1,"")))</f>
        <v/>
      </c>
      <c r="W134" s="219" t="str">
        <f>IF(MASTERprerequisitesMATRIX!R131=1,DYNAMICprerequisites!W$3,IF(MASTERprerequisitesMATRIX!R131=2,DYNAMICprerequisites!W$2,IF(MASTERprerequisitesMATRIX!R131=3,DYNAMICprerequisites!W$1,"")))</f>
        <v/>
      </c>
      <c r="X134" s="219" t="str">
        <f>IF(MASTERprerequisitesMATRIX!S131=1,DYNAMICprerequisites!X$3,IF(MASTERprerequisitesMATRIX!S131=2,DYNAMICprerequisites!X$2,IF(MASTERprerequisitesMATRIX!S131=3,DYNAMICprerequisites!X$1,"")))</f>
        <v/>
      </c>
      <c r="Y134" s="219" t="str">
        <f>IF(MASTERprerequisitesMATRIX!T131=1,DYNAMICprerequisites!Y$3,IF(MASTERprerequisitesMATRIX!T131=2,DYNAMICprerequisites!Y$2,IF(MASTERprerequisitesMATRIX!T131=3,DYNAMICprerequisites!Y$1,"")))</f>
        <v/>
      </c>
      <c r="Z134" s="219" t="str">
        <f>IF(MASTERprerequisitesMATRIX!U131=1,DYNAMICprerequisites!Z$3,IF(MASTERprerequisitesMATRIX!U131=2,DYNAMICprerequisites!Z$2,IF(MASTERprerequisitesMATRIX!U131=3,DYNAMICprerequisites!Z$1,"")))</f>
        <v/>
      </c>
      <c r="AA134" s="219" t="str">
        <f>IF(MASTERprerequisitesMATRIX!V131=1,DYNAMICprerequisites!AA$3,IF(MASTERprerequisitesMATRIX!V131=2,DYNAMICprerequisites!AA$2,IF(MASTERprerequisitesMATRIX!V131=3,DYNAMICprerequisites!AA$1,"")))</f>
        <v/>
      </c>
      <c r="AB134" s="219" t="str">
        <f>IF(MASTERprerequisitesMATRIX!W131=1,DYNAMICprerequisites!AB$3,IF(MASTERprerequisitesMATRIX!W131=2,DYNAMICprerequisites!AB$2,IF(MASTERprerequisitesMATRIX!W131=3,DYNAMICprerequisites!AB$1,"")))</f>
        <v/>
      </c>
      <c r="AC134" s="219" t="str">
        <f ca="1">IF(MASTERprerequisitesMATRIX!X131=1,DYNAMICprerequisites!AC$3,IF(MASTERprerequisitesMATRIX!X131=2,DYNAMICprerequisites!AC$2,IF(MASTERprerequisitesMATRIX!X131=3,DYNAMICprerequisites!AC$1,"")))</f>
        <v xml:space="preserve"> FRE 301 </v>
      </c>
      <c r="AD134" s="219" t="str">
        <f>IF(MASTERprerequisitesMATRIX!Y131=1,DYNAMICprerequisites!AD$3,IF(MASTERprerequisitesMATRIX!Y131=2,DYNAMICprerequisites!AD$2,IF(MASTERprerequisitesMATRIX!Y131=3,DYNAMICprerequisites!AD$1,"")))</f>
        <v/>
      </c>
      <c r="AE134" s="219" t="str">
        <f>IF(MASTERprerequisitesMATRIX!Z131=1,DYNAMICprerequisites!AE$3,IF(MASTERprerequisitesMATRIX!Z131=2,DYNAMICprerequisites!AE$2,IF(MASTERprerequisitesMATRIX!Z131=3,DYNAMICprerequisites!AE$1,"")))</f>
        <v/>
      </c>
      <c r="AF134" s="219" t="str">
        <f>IF(MASTERprerequisitesMATRIX!AA131=1,DYNAMICprerequisites!AF$3,IF(MASTERprerequisitesMATRIX!AA131=2,DYNAMICprerequisites!AF$2,IF(MASTERprerequisitesMATRIX!AA131=3,DYNAMICprerequisites!AF$1,"")))</f>
        <v/>
      </c>
      <c r="AG134" s="219" t="str">
        <f>IF(MASTERprerequisitesMATRIX!AB131=1,DYNAMICprerequisites!AG$3,IF(MASTERprerequisitesMATRIX!AB131=2,DYNAMICprerequisites!AG$2,IF(MASTERprerequisitesMATRIX!AB131=3,DYNAMICprerequisites!AG$1,"")))</f>
        <v/>
      </c>
      <c r="AH134" s="219" t="str">
        <f>IF(MASTERprerequisitesMATRIX!AC131=1,DYNAMICprerequisites!AH$3,IF(MASTERprerequisitesMATRIX!AC131=2,DYNAMICprerequisites!AH$2,IF(MASTERprerequisitesMATRIX!AC131=3,DYNAMICprerequisites!AH$1,"")))</f>
        <v/>
      </c>
      <c r="AI134" s="219" t="str">
        <f>IF(MASTERprerequisitesMATRIX!AD131=1,DYNAMICprerequisites!AI$3,IF(MASTERprerequisitesMATRIX!AD131=2,DYNAMICprerequisites!AI$2,IF(MASTERprerequisitesMATRIX!AD131=3,DYNAMICprerequisites!AI$1,"")))</f>
        <v/>
      </c>
      <c r="AJ134" s="219" t="str">
        <f>IF(MASTERprerequisitesMATRIX!AE131=1,DYNAMICprerequisites!AJ$3,IF(MASTERprerequisitesMATRIX!AE131=2,DYNAMICprerequisites!AJ$2,IF(MASTERprerequisitesMATRIX!AE131=3,DYNAMICprerequisites!AJ$1,"")))</f>
        <v/>
      </c>
      <c r="AK134" s="219" t="str">
        <f>IF(MASTERprerequisitesMATRIX!AF131=1,DYNAMICprerequisites!AK$3,IF(MASTERprerequisitesMATRIX!AF131=2,DYNAMICprerequisites!AK$2,IF(MASTERprerequisitesMATRIX!AF131=3,DYNAMICprerequisites!AK$1,"")))</f>
        <v/>
      </c>
      <c r="AL134" s="219" t="str">
        <f>IF(MASTERprerequisitesMATRIX!AG131=1,DYNAMICprerequisites!AL$3,IF(MASTERprerequisitesMATRIX!AG131=2,DYNAMICprerequisites!AL$2,IF(MASTERprerequisitesMATRIX!AG131=3,DYNAMICprerequisites!AL$1,"")))</f>
        <v/>
      </c>
      <c r="AM134" s="219" t="str">
        <f>IF(MASTERprerequisitesMATRIX!AH131=1,DYNAMICprerequisites!AM$3,IF(MASTERprerequisitesMATRIX!AH131=2,DYNAMICprerequisites!AM$2,IF(MASTERprerequisitesMATRIX!AH131=3,DYNAMICprerequisites!AM$1,"")))</f>
        <v/>
      </c>
      <c r="AN134" s="219" t="str">
        <f>IF(MASTERprerequisitesMATRIX!AI131=1,DYNAMICprerequisites!AN$3,IF(MASTERprerequisitesMATRIX!AI131=2,DYNAMICprerequisites!AN$2,IF(MASTERprerequisitesMATRIX!AI131=3,DYNAMICprerequisites!AN$1,"")))</f>
        <v/>
      </c>
      <c r="AO134" s="219" t="str">
        <f>IF(MASTERprerequisitesMATRIX!AJ131=1,DYNAMICprerequisites!AO$3,IF(MASTERprerequisitesMATRIX!AJ131=2,DYNAMICprerequisites!AO$2,IF(MASTERprerequisitesMATRIX!AJ131=3,DYNAMICprerequisites!AO$1,"")))</f>
        <v/>
      </c>
      <c r="AP134" s="219" t="str">
        <f>IF(MASTERprerequisitesMATRIX!AK131=1,DYNAMICprerequisites!AP$3,IF(MASTERprerequisitesMATRIX!AK131=2,DYNAMICprerequisites!AP$2,IF(MASTERprerequisitesMATRIX!AK131=3,DYNAMICprerequisites!AP$1,"")))</f>
        <v/>
      </c>
      <c r="AQ134" s="219" t="str">
        <f>IF(MASTERprerequisitesMATRIX!AL131=1,DYNAMICprerequisites!AQ$3,IF(MASTERprerequisitesMATRIX!AL131=2,DYNAMICprerequisites!AQ$2,IF(MASTERprerequisitesMATRIX!AL131=3,DYNAMICprerequisites!AQ$1,"")))</f>
        <v/>
      </c>
      <c r="AR134" s="219" t="str">
        <f>IF(MASTERprerequisitesMATRIX!AM131=1,DYNAMICprerequisites!AR$3,IF(MASTERprerequisitesMATRIX!AM131=2,DYNAMICprerequisites!AR$2,IF(MASTERprerequisitesMATRIX!AM131=3,DYNAMICprerequisites!AR$1,"")))</f>
        <v/>
      </c>
      <c r="AS134" s="219" t="str">
        <f>IF(MASTERprerequisitesMATRIX!AN131=1,DYNAMICprerequisites!AS$3,IF(MASTERprerequisitesMATRIX!AN131=2,DYNAMICprerequisites!AS$2,IF(MASTERprerequisitesMATRIX!AN131=3,DYNAMICprerequisites!AS$1,"")))</f>
        <v/>
      </c>
      <c r="AT134" s="219" t="str">
        <f>IF(MASTERprerequisitesMATRIX!AO131=1,DYNAMICprerequisites!AT$3,IF(MASTERprerequisitesMATRIX!AO131=2,DYNAMICprerequisites!AT$2,IF(MASTERprerequisitesMATRIX!AO131=3,DYNAMICprerequisites!AT$1,"")))</f>
        <v/>
      </c>
      <c r="AU134" s="219" t="str">
        <f>IF(MASTERprerequisitesMATRIX!AP131=1,DYNAMICprerequisites!AU$3,IF(MASTERprerequisitesMATRIX!AP131=2,DYNAMICprerequisites!AU$2,IF(MASTERprerequisitesMATRIX!AP131=3,DYNAMICprerequisites!AU$1,"")))</f>
        <v/>
      </c>
      <c r="AV134" s="219" t="str">
        <f>IF(MASTERprerequisitesMATRIX!AQ131=1,DYNAMICprerequisites!AV$3,IF(MASTERprerequisitesMATRIX!AQ131=2,DYNAMICprerequisites!AV$2,IF(MASTERprerequisitesMATRIX!AQ131=3,DYNAMICprerequisites!AV$1,"")))</f>
        <v/>
      </c>
      <c r="AW134" s="219" t="str">
        <f>IF(MASTERprerequisitesMATRIX!AR131=1,DYNAMICprerequisites!AW$3,IF(MASTERprerequisitesMATRIX!AR131=2,DYNAMICprerequisites!AW$2,IF(MASTERprerequisitesMATRIX!AR131=3,DYNAMICprerequisites!AW$1,"")))</f>
        <v/>
      </c>
      <c r="AX134" s="219" t="str">
        <f>IF(MASTERprerequisitesMATRIX!AS131=1,DYNAMICprerequisites!AX$3,IF(MASTERprerequisitesMATRIX!AS131=2,DYNAMICprerequisites!AX$2,IF(MASTERprerequisitesMATRIX!AS131=3,DYNAMICprerequisites!AX$1,"")))</f>
        <v/>
      </c>
      <c r="AY134" s="219" t="str">
        <f>IF(MASTERprerequisitesMATRIX!AT131=1,DYNAMICprerequisites!AY$3,IF(MASTERprerequisitesMATRIX!AT131=2,DYNAMICprerequisites!AY$2,IF(MASTERprerequisitesMATRIX!AT131=3,DYNAMICprerequisites!AY$1,"")))</f>
        <v/>
      </c>
      <c r="AZ134" s="219" t="str">
        <f>IF(MASTERprerequisitesMATRIX!AU131=1,DYNAMICprerequisites!AZ$3,IF(MASTERprerequisitesMATRIX!AU131=2,DYNAMICprerequisites!AZ$2,IF(MASTERprerequisitesMATRIX!AU131=3,DYNAMICprerequisites!AZ$1,"")))</f>
        <v/>
      </c>
      <c r="BA134" s="219" t="str">
        <f>IF(MASTERprerequisitesMATRIX!AV131=1,DYNAMICprerequisites!BA$3,IF(MASTERprerequisitesMATRIX!AV131=2,DYNAMICprerequisites!BA$2,IF(MASTERprerequisitesMATRIX!AV131=3,DYNAMICprerequisites!BA$1,"")))</f>
        <v/>
      </c>
      <c r="BB134" s="219" t="str">
        <f>IF(MASTERprerequisitesMATRIX!AW131=1,DYNAMICprerequisites!BB$3,IF(MASTERprerequisitesMATRIX!AW131=2,DYNAMICprerequisites!BB$2,IF(MASTERprerequisitesMATRIX!AW131=3,DYNAMICprerequisites!BB$1,"")))</f>
        <v/>
      </c>
      <c r="BC134" s="219" t="str">
        <f>IF(MASTERprerequisitesMATRIX!AX131=1,DYNAMICprerequisites!BC$3,IF(MASTERprerequisitesMATRIX!AX131=2,DYNAMICprerequisites!BC$2,IF(MASTERprerequisitesMATRIX!AX131=3,DYNAMICprerequisites!BC$1,"")))</f>
        <v/>
      </c>
      <c r="BD134" s="219" t="str">
        <f>IF(MASTERprerequisitesMATRIX!AY131=1,DYNAMICprerequisites!BD$3,IF(MASTERprerequisitesMATRIX!AY131=2,DYNAMICprerequisites!BD$2,IF(MASTERprerequisitesMATRIX!AY131=3,DYNAMICprerequisites!BD$1,"")))</f>
        <v/>
      </c>
      <c r="BE134" s="219" t="str">
        <f>IF(MASTERprerequisitesMATRIX!AZ131=1,DYNAMICprerequisites!BE$3,IF(MASTERprerequisitesMATRIX!AZ131=2,DYNAMICprerequisites!BE$2,IF(MASTERprerequisitesMATRIX!AZ131=3,DYNAMICprerequisites!BE$1,"")))</f>
        <v/>
      </c>
      <c r="BF134" s="219" t="str">
        <f>IF(MASTERprerequisitesMATRIX!BA131=1,DYNAMICprerequisites!BF$3,IF(MASTERprerequisitesMATRIX!BA131=2,DYNAMICprerequisites!BF$2,IF(MASTERprerequisitesMATRIX!BA131=3,DYNAMICprerequisites!BF$1,"")))</f>
        <v/>
      </c>
      <c r="BG134" s="219" t="str">
        <f>IF(MASTERprerequisitesMATRIX!BB131=1,DYNAMICprerequisites!BG$3,IF(MASTERprerequisitesMATRIX!BB131=2,DYNAMICprerequisites!BG$2,IF(MASTERprerequisitesMATRIX!BB131=3,DYNAMICprerequisites!BG$1,"")))</f>
        <v/>
      </c>
      <c r="BH134" s="219" t="str">
        <f>IF(MASTERprerequisitesMATRIX!BC131=1,DYNAMICprerequisites!BH$3,IF(MASTERprerequisitesMATRIX!BC131=2,DYNAMICprerequisites!BH$2,IF(MASTERprerequisitesMATRIX!BC131=3,DYNAMICprerequisites!BH$1,"")))</f>
        <v/>
      </c>
      <c r="BI134" s="219" t="str">
        <f>IF(MASTERprerequisitesMATRIX!BD131=1,DYNAMICprerequisites!BI$3,IF(MASTERprerequisitesMATRIX!BD131=2,DYNAMICprerequisites!BI$2,IF(MASTERprerequisitesMATRIX!BD131=3,DYNAMICprerequisites!BI$1,"")))</f>
        <v/>
      </c>
      <c r="BJ134" s="219" t="str">
        <f>IF(MASTERprerequisitesMATRIX!BE131=1,DYNAMICprerequisites!BJ$3,IF(MASTERprerequisitesMATRIX!BE131=2,DYNAMICprerequisites!BJ$2,IF(MASTERprerequisitesMATRIX!BE131=3,DYNAMICprerequisites!BJ$1,"")))</f>
        <v/>
      </c>
      <c r="BK134" s="219" t="str">
        <f>IF(MASTERprerequisitesMATRIX!BF131=1,DYNAMICprerequisites!BK$3,IF(MASTERprerequisitesMATRIX!BF131=2,DYNAMICprerequisites!BK$2,IF(MASTERprerequisitesMATRIX!BF131=3,DYNAMICprerequisites!BK$1,"")))</f>
        <v/>
      </c>
      <c r="BL134" s="219" t="str">
        <f>IF(MASTERprerequisitesMATRIX!BG131=1,DYNAMICprerequisites!BL$3,IF(MASTERprerequisitesMATRIX!BG131=2,DYNAMICprerequisites!BL$2,IF(MASTERprerequisitesMATRIX!BG131=3,DYNAMICprerequisites!BL$1,"")))</f>
        <v/>
      </c>
      <c r="BM134" s="219" t="str">
        <f>IF(MASTERprerequisitesMATRIX!BH131=1,DYNAMICprerequisites!BM$3,IF(MASTERprerequisitesMATRIX!BH131=2,DYNAMICprerequisites!BM$2,IF(MASTERprerequisitesMATRIX!BH131=3,DYNAMICprerequisites!BM$1,"")))</f>
        <v/>
      </c>
      <c r="BN134" s="219" t="str">
        <f>IF(MASTERprerequisitesMATRIX!BI131=1,DYNAMICprerequisites!BN$3,IF(MASTERprerequisitesMATRIX!BI131=2,DYNAMICprerequisites!BN$2,IF(MASTERprerequisitesMATRIX!BI131=3,DYNAMICprerequisites!BN$1,"")))</f>
        <v/>
      </c>
      <c r="BO134" s="219" t="str">
        <f>IF(MASTERprerequisitesMATRIX!BJ131=1,DYNAMICprerequisites!BO$3,IF(MASTERprerequisitesMATRIX!BJ131=2,DYNAMICprerequisites!BO$2,IF(MASTERprerequisitesMATRIX!BJ131=3,DYNAMICprerequisites!BO$1,"")))</f>
        <v/>
      </c>
      <c r="BP134" s="219" t="str">
        <f>IF(MASTERprerequisitesMATRIX!BK131=1,DYNAMICprerequisites!BP$3,IF(MASTERprerequisitesMATRIX!BK131=2,DYNAMICprerequisites!BP$2,IF(MASTERprerequisitesMATRIX!BK131=3,DYNAMICprerequisites!BP$1,"")))</f>
        <v/>
      </c>
      <c r="BQ134" s="219" t="str">
        <f>IF(MASTERprerequisitesMATRIX!BL131=1,DYNAMICprerequisites!BQ$3,IF(MASTERprerequisitesMATRIX!BL131=2,DYNAMICprerequisites!BQ$2,IF(MASTERprerequisitesMATRIX!BL131=3,DYNAMICprerequisites!BQ$1,"")))</f>
        <v/>
      </c>
      <c r="BR134" s="219" t="str">
        <f>IF(MASTERprerequisitesMATRIX!BM131=1,DYNAMICprerequisites!BR$3,IF(MASTERprerequisitesMATRIX!BM131=2,DYNAMICprerequisites!BR$2,IF(MASTERprerequisitesMATRIX!BM131=3,DYNAMICprerequisites!BR$1,"")))</f>
        <v/>
      </c>
      <c r="BS134" s="219" t="str">
        <f>IF(MASTERprerequisitesMATRIX!BN131=1,DYNAMICprerequisites!BS$3,IF(MASTERprerequisitesMATRIX!BN131=2,DYNAMICprerequisites!BS$2,IF(MASTERprerequisitesMATRIX!BN131=3,DYNAMICprerequisites!BS$1,"")))</f>
        <v/>
      </c>
      <c r="BT134" s="219" t="str">
        <f>IF(MASTERprerequisitesMATRIX!BO131=1,DYNAMICprerequisites!BT$3,IF(MASTERprerequisitesMATRIX!BO131=2,DYNAMICprerequisites!BT$2,IF(MASTERprerequisitesMATRIX!BO131=3,DYNAMICprerequisites!BT$1,"")))</f>
        <v/>
      </c>
      <c r="BU134" s="219" t="str">
        <f>IF(MASTERprerequisitesMATRIX!BP131=1,DYNAMICprerequisites!BU$3,IF(MASTERprerequisitesMATRIX!BP131=2,DYNAMICprerequisites!BU$2,IF(MASTERprerequisitesMATRIX!BP131=3,DYNAMICprerequisites!BU$1,"")))</f>
        <v/>
      </c>
      <c r="BV134" s="219" t="str">
        <f>IF(MASTERprerequisitesMATRIX!BQ131=1,DYNAMICprerequisites!BV$3,IF(MASTERprerequisitesMATRIX!BQ131=2,DYNAMICprerequisites!BV$2,IF(MASTERprerequisitesMATRIX!BQ131=3,DYNAMICprerequisites!BV$1,"")))</f>
        <v/>
      </c>
      <c r="BW134" s="219" t="str">
        <f>IF(MASTERprerequisitesMATRIX!BR131=1,DYNAMICprerequisites!BW$3,IF(MASTERprerequisitesMATRIX!BR131=2,DYNAMICprerequisites!BW$2,IF(MASTERprerequisitesMATRIX!BR131=3,DYNAMICprerequisites!BW$1,"")))</f>
        <v/>
      </c>
      <c r="BX134" s="219" t="str">
        <f>IF(MASTERprerequisitesMATRIX!BS131=1,DYNAMICprerequisites!BX$3,IF(MASTERprerequisitesMATRIX!BS131=2,DYNAMICprerequisites!BX$2,IF(MASTERprerequisitesMATRIX!BS131=3,DYNAMICprerequisites!BX$1,"")))</f>
        <v/>
      </c>
      <c r="BY134" s="219" t="str">
        <f>IF(MASTERprerequisitesMATRIX!BT131=1,DYNAMICprerequisites!BY$3,IF(MASTERprerequisitesMATRIX!BT131=2,DYNAMICprerequisites!BY$2,IF(MASTERprerequisitesMATRIX!BT131=3,DYNAMICprerequisites!BY$1,"")))</f>
        <v/>
      </c>
      <c r="BZ134" s="219" t="str">
        <f>IF(MASTERprerequisitesMATRIX!BU131=1,DYNAMICprerequisites!BZ$3,IF(MASTERprerequisitesMATRIX!BU131=2,DYNAMICprerequisites!BZ$2,IF(MASTERprerequisitesMATRIX!BU131=3,DYNAMICprerequisites!BZ$1,"")))</f>
        <v/>
      </c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  <c r="EM134" s="219"/>
      <c r="EN134" s="219"/>
      <c r="EO134" s="219"/>
      <c r="EP134" s="219"/>
      <c r="EQ134" s="219"/>
      <c r="ER134" s="219"/>
      <c r="ES134" s="219"/>
      <c r="ET134" s="219"/>
      <c r="EU134" s="219"/>
      <c r="EV134" s="219"/>
      <c r="EW134" s="219"/>
      <c r="EX134" s="219"/>
      <c r="EY134" s="219"/>
      <c r="EZ134" s="219"/>
      <c r="FA134" s="219"/>
      <c r="FB134" s="219"/>
      <c r="FC134" s="219"/>
      <c r="FD134" s="219"/>
      <c r="FE134" s="219"/>
      <c r="FF134" s="219"/>
      <c r="FG134" s="219"/>
      <c r="FH134" s="219"/>
      <c r="FI134" s="219"/>
      <c r="FJ134" s="219"/>
      <c r="FK134" s="219"/>
      <c r="FL134" s="219"/>
      <c r="FM134" s="219"/>
      <c r="FN134" s="219"/>
      <c r="FO134" s="219"/>
      <c r="FP134" s="219"/>
      <c r="FQ134" s="219"/>
      <c r="FR134" s="219"/>
      <c r="FS134" s="219"/>
      <c r="FT134" s="219"/>
      <c r="FU134" s="219"/>
      <c r="FV134" s="219"/>
      <c r="FW134" s="219"/>
      <c r="FX134" s="219"/>
      <c r="FY134" s="219"/>
      <c r="FZ134" s="219"/>
      <c r="GA134" s="219"/>
      <c r="GB134" s="219"/>
      <c r="GC134" s="219"/>
      <c r="GD134" s="219"/>
      <c r="GE134" s="219"/>
      <c r="GF134" s="219"/>
      <c r="GG134" s="219"/>
      <c r="GH134" s="219"/>
      <c r="GI134" s="219"/>
      <c r="GJ134" s="219"/>
      <c r="GK134" s="219"/>
      <c r="GL134" s="219"/>
      <c r="GM134" s="219"/>
      <c r="GN134" s="219"/>
      <c r="GO134" s="219"/>
      <c r="GP134" s="219"/>
      <c r="GQ134" s="219"/>
      <c r="GR134" s="219"/>
      <c r="GS134" s="219"/>
      <c r="GT134" s="219"/>
      <c r="GU134" s="219"/>
      <c r="GV134" s="219"/>
      <c r="GW134" s="219"/>
      <c r="GX134" s="219"/>
      <c r="GY134" s="219"/>
      <c r="GZ134" s="219"/>
      <c r="HA134" s="219"/>
      <c r="HB134" s="219"/>
      <c r="HC134" s="219"/>
      <c r="HD134" s="219"/>
      <c r="HE134" s="219"/>
      <c r="HF134" s="219"/>
      <c r="HG134" s="219"/>
      <c r="HH134" s="219"/>
      <c r="HI134" s="219"/>
      <c r="HJ134" s="219"/>
      <c r="HK134" s="219"/>
      <c r="HL134" s="219"/>
      <c r="HM134" s="219"/>
      <c r="HN134" s="219"/>
      <c r="HO134" s="219"/>
      <c r="HP134" s="219"/>
      <c r="HQ134" s="219"/>
      <c r="HR134" s="219"/>
      <c r="HS134" s="219"/>
      <c r="HT134" s="219"/>
      <c r="HU134" s="219"/>
      <c r="HV134" s="219"/>
      <c r="HW134" s="219"/>
      <c r="HX134" s="219"/>
      <c r="HY134" s="219"/>
      <c r="HZ134" s="219"/>
      <c r="IA134" s="219"/>
      <c r="IB134" s="219"/>
      <c r="IC134" s="219"/>
      <c r="ID134" s="219"/>
      <c r="IE134" s="219"/>
      <c r="IF134" s="219"/>
      <c r="IG134" s="219"/>
      <c r="IH134" s="219"/>
      <c r="II134" s="219"/>
      <c r="IJ134" s="219"/>
      <c r="IK134" s="219"/>
      <c r="IL134" s="219"/>
      <c r="IM134" s="219"/>
      <c r="IN134" s="219"/>
      <c r="IO134" s="219"/>
      <c r="IP134" s="219"/>
      <c r="IQ134" s="219"/>
      <c r="IR134" s="219"/>
      <c r="IS134" s="219"/>
      <c r="IT134" s="219"/>
      <c r="IU134" s="219"/>
      <c r="IV134" s="219"/>
      <c r="IW134" s="219"/>
      <c r="IX134" s="219"/>
      <c r="IY134" s="219"/>
      <c r="IZ134" s="219"/>
      <c r="JA134" s="219"/>
      <c r="JB134" s="219"/>
      <c r="JC134" s="219"/>
      <c r="JD134" s="219"/>
      <c r="JE134" s="219"/>
      <c r="JF134" s="219"/>
      <c r="JG134" s="219"/>
      <c r="JH134" s="219"/>
      <c r="JI134" s="219"/>
      <c r="JJ134" s="219"/>
      <c r="JK134" s="219"/>
      <c r="JL134" s="219"/>
      <c r="JM134" s="219"/>
      <c r="JN134" s="219"/>
      <c r="JO134" s="219"/>
      <c r="JP134" s="219"/>
      <c r="JQ134" s="219"/>
      <c r="JR134" s="219"/>
      <c r="JS134" s="219"/>
      <c r="JT134" s="219"/>
      <c r="JU134" s="219"/>
      <c r="JV134" s="219"/>
      <c r="JW134" s="219"/>
      <c r="JX134" s="219"/>
      <c r="JY134" s="219"/>
      <c r="JZ134" s="219"/>
      <c r="KA134" s="219"/>
      <c r="KB134" s="219"/>
      <c r="KC134" s="219"/>
      <c r="KD134" s="219"/>
      <c r="KE134" s="219"/>
      <c r="KF134" s="219"/>
      <c r="KG134" s="219"/>
      <c r="KH134" s="219"/>
      <c r="KI134" s="219"/>
      <c r="KJ134" s="219"/>
      <c r="KK134" s="219"/>
      <c r="KL134" s="219"/>
      <c r="KM134" s="219"/>
      <c r="KN134" s="219"/>
      <c r="KO134" s="219"/>
      <c r="KP134" s="219"/>
      <c r="KQ134" s="219"/>
      <c r="KR134" s="219"/>
      <c r="KS134" s="219"/>
      <c r="KT134" s="219"/>
      <c r="KU134" s="219"/>
      <c r="KV134" s="219"/>
      <c r="KW134" s="219"/>
      <c r="KX134" s="219"/>
      <c r="KY134" s="219"/>
      <c r="KZ134" s="219"/>
      <c r="LA134" s="219"/>
      <c r="LB134" s="219"/>
      <c r="LC134" s="219"/>
      <c r="LD134" s="219"/>
      <c r="LE134" s="219"/>
    </row>
    <row r="135" spans="1:317" x14ac:dyDescent="0.25">
      <c r="A135" s="214" t="str">
        <f t="shared" ref="A135:A169" si="18">F135</f>
        <v>GER 101</v>
      </c>
      <c r="B135" s="214" t="str">
        <f t="shared" ref="B135:B169" si="19">G135</f>
        <v>N/A</v>
      </c>
      <c r="C135" s="214" t="str">
        <f t="shared" ref="C135:C169" si="20">H135</f>
        <v>Elementary German I</v>
      </c>
      <c r="D135" s="214">
        <f t="shared" ref="D135:D169" si="21">I135</f>
        <v>0</v>
      </c>
      <c r="E135" s="214" t="str">
        <f t="shared" ref="E135:E169" si="22">TRIM(CONCATENATE(J135,K135,L135,M135,N135,O135,P135,Q135,R135,S135,T135,U135,V135,W135,X135,Y135,Z135,AA135,AB135,AC135,AD135,AE135,AF135,AG135,AH135,AI135,AJ135,AK135,AL135,AM135,AN135,AO135,AP135,AQ135,AR135,AS135,AT135,AU135,AV135,AW135,AX135,AY135,AZ135,BA135,BB135,BC135,BD135,BE135,BF135,BG135,BH135,BI135,BJ135,BK135,BL135,BM135,BN135,BO135,BP135,BQ135,BR135,BS135,BT135,BU135,BV135,BW135,BX135,BY135,BZ135,CA135,CB135,CC135,CD135,CE135,CF135,CG135,CH135,CI135,CJ135,CK135,CL135,CM135,CN135,CO135,CP135,CQ135,CR135,CS135,CT135,CU135,CV135,CW135,CX135,CY135,CZ135,DA135,DB135,DC135,DD135,DE135,DF135,DG135,DH135,DI135,DJ135,DK135,DL135,DM135,DN135,DO135,DP135,DQ135,DR135,DS135,DT135,DU135,DV135,DW135,DX135,DY135,DZ135,EA135,EB135,EC135,ED135,EE135,EF135,EG135,EH135,EI135,EJ135,EK135,EL135,EM135,EN135,EO135,EP135,EQ135,ER135,ES135,ET135,EU135,EV135,EW135,EX135,EY135,EZ135,FA135,FB135,FC135,FD135,FE135,FF135,FG135,FH135,FI135,FJ135,FK135,FL135,FM135,FN135,FO135,FP135,FQ135,FR135,FS135,FT135,FU135,FV135,FW135,FX135,FY135,FZ135,GA135,GB135,GC135,GD135,GE135,GF135,GG135,GH135,GI135,GJ135,GK135,GL135,GM135,GN135,GO135,GP135,GQ135,GR135,GS135,GT135,GU135,GV135,GW135,GX135,GY135,GZ135,HA135,HB135,HC135,HD135,HE135,HF135,HG135,HH135,HI135,HJ135,HK135,HL135,HM135,HN135,HO135,HP135,HQ135,HR135,HS135,HT135,HU135,HV135,HW135,HX135,HY135,HZ135,IA135,IB135,IC135,ID135,IE135,IF135,IG135,IH135,II135,IJ135,IK135,IL135,IM135,IN135,IO135,IP135,IQ135,IR135,IS135,IT135,IU135,IV135,IW135,IX135,IY135,IZ135,JA135,JB135,JC135,CONCATENATE(JD135,JE135,JF135,JG135,JH135,JI135,JJ135,JK135,JL135,JM135,JN135,JO135,JP135,JQ135,JR135,JS135,JT135,JU135,JV135,JW135,JX135,JY135,JZ135,KA135,KB135,KC135,KD135,KE135,KF135,KG135,KH135,KI135,KJ135,KK135,KL135,KM135,KN135,KO135,KP135,KQ135,KR135,KS135,KT135,KU135,KV135,KW135,KX135,KY135,KZ135,LA135,LB135,LC135,LD135,LE135)))</f>
        <v/>
      </c>
      <c r="F135" s="211" t="str">
        <f>MASTERprerequisitesMATRIX!A132</f>
        <v>GER 101</v>
      </c>
      <c r="G135" s="211" t="str">
        <f>MASTERprerequisitesMATRIX!B132</f>
        <v>N/A</v>
      </c>
      <c r="H135" s="211" t="str">
        <f>MASTERprerequisitesMATRIX!C132</f>
        <v>Elementary German I</v>
      </c>
      <c r="I135" s="211">
        <f>MASTERprerequisitesMATRIX!D132</f>
        <v>0</v>
      </c>
      <c r="J135" s="219" t="str">
        <f>IF(MASTERprerequisitesMATRIX!E132=1,DYNAMICprerequisites!J$3,IF(MASTERprerequisitesMATRIX!E132=2,DYNAMICprerequisites!J$2,IF(MASTERprerequisitesMATRIX!E132=3,DYNAMICprerequisites!J$1,"")))</f>
        <v/>
      </c>
      <c r="K135" s="219" t="str">
        <f>IF(MASTERprerequisitesMATRIX!F132=1,DYNAMICprerequisites!K$3,IF(MASTERprerequisitesMATRIX!F132=2,DYNAMICprerequisites!K$2,IF(MASTERprerequisitesMATRIX!F132=3,DYNAMICprerequisites!K$1,"")))</f>
        <v/>
      </c>
      <c r="L135" s="219" t="str">
        <f>IF(MASTERprerequisitesMATRIX!G132=1,DYNAMICprerequisites!L$3,IF(MASTERprerequisitesMATRIX!G132=2,DYNAMICprerequisites!L$2,IF(MASTERprerequisitesMATRIX!G132=3,DYNAMICprerequisites!L$1,"")))</f>
        <v/>
      </c>
      <c r="M135" s="219" t="str">
        <f>IF(MASTERprerequisitesMATRIX!H132=1,DYNAMICprerequisites!M$3,IF(MASTERprerequisitesMATRIX!H132=2,DYNAMICprerequisites!M$2,IF(MASTERprerequisitesMATRIX!H132=3,DYNAMICprerequisites!M$1,"")))</f>
        <v/>
      </c>
      <c r="N135" s="219" t="str">
        <f>IF(MASTERprerequisitesMATRIX!I132=1,DYNAMICprerequisites!N$3,IF(MASTERprerequisitesMATRIX!I132=2,DYNAMICprerequisites!N$2,IF(MASTERprerequisitesMATRIX!I132=3,DYNAMICprerequisites!N$1,"")))</f>
        <v/>
      </c>
      <c r="O135" s="219" t="str">
        <f>IF(MASTERprerequisitesMATRIX!J132=1,DYNAMICprerequisites!O$3,IF(MASTERprerequisitesMATRIX!J132=2,DYNAMICprerequisites!O$2,IF(MASTERprerequisitesMATRIX!J132=3,DYNAMICprerequisites!O$1,"")))</f>
        <v/>
      </c>
      <c r="P135" s="219" t="str">
        <f>IF(MASTERprerequisitesMATRIX!K132=1,DYNAMICprerequisites!P$3,IF(MASTERprerequisitesMATRIX!K132=2,DYNAMICprerequisites!P$2,IF(MASTERprerequisitesMATRIX!K132=3,DYNAMICprerequisites!P$1,"")))</f>
        <v/>
      </c>
      <c r="Q135" s="219" t="str">
        <f>IF(MASTERprerequisitesMATRIX!L132=1,DYNAMICprerequisites!Q$3,IF(MASTERprerequisitesMATRIX!L132=2,DYNAMICprerequisites!Q$2,IF(MASTERprerequisitesMATRIX!L132=3,DYNAMICprerequisites!Q$1,"")))</f>
        <v/>
      </c>
      <c r="R135" s="219" t="str">
        <f>IF(MASTERprerequisitesMATRIX!M132=1,DYNAMICprerequisites!R$3,IF(MASTERprerequisitesMATRIX!M132=2,DYNAMICprerequisites!R$2,IF(MASTERprerequisitesMATRIX!M132=3,DYNAMICprerequisites!R$1,"")))</f>
        <v/>
      </c>
      <c r="S135" s="219" t="str">
        <f>IF(MASTERprerequisitesMATRIX!N132=1,DYNAMICprerequisites!S$3,IF(MASTERprerequisitesMATRIX!N132=2,DYNAMICprerequisites!S$2,IF(MASTERprerequisitesMATRIX!N132=3,DYNAMICprerequisites!S$1,"")))</f>
        <v/>
      </c>
      <c r="T135" s="219" t="str">
        <f>IF(MASTERprerequisitesMATRIX!O132=1,DYNAMICprerequisites!T$3,IF(MASTERprerequisitesMATRIX!O132=2,DYNAMICprerequisites!T$2,IF(MASTERprerequisitesMATRIX!O132=3,DYNAMICprerequisites!T$1,"")))</f>
        <v/>
      </c>
      <c r="U135" s="219" t="str">
        <f>IF(MASTERprerequisitesMATRIX!P132=1,DYNAMICprerequisites!U$3,IF(MASTERprerequisitesMATRIX!P132=2,DYNAMICprerequisites!U$2,IF(MASTERprerequisitesMATRIX!P132=3,DYNAMICprerequisites!U$1,"")))</f>
        <v/>
      </c>
      <c r="V135" s="219" t="str">
        <f>IF(MASTERprerequisitesMATRIX!Q132=1,DYNAMICprerequisites!V$3,IF(MASTERprerequisitesMATRIX!Q132=2,DYNAMICprerequisites!V$2,IF(MASTERprerequisitesMATRIX!Q132=3,DYNAMICprerequisites!V$1,"")))</f>
        <v/>
      </c>
      <c r="W135" s="219" t="str">
        <f>IF(MASTERprerequisitesMATRIX!R132=1,DYNAMICprerequisites!W$3,IF(MASTERprerequisitesMATRIX!R132=2,DYNAMICprerequisites!W$2,IF(MASTERprerequisitesMATRIX!R132=3,DYNAMICprerequisites!W$1,"")))</f>
        <v/>
      </c>
      <c r="X135" s="219" t="str">
        <f>IF(MASTERprerequisitesMATRIX!S132=1,DYNAMICprerequisites!X$3,IF(MASTERprerequisitesMATRIX!S132=2,DYNAMICprerequisites!X$2,IF(MASTERprerequisitesMATRIX!S132=3,DYNAMICprerequisites!X$1,"")))</f>
        <v/>
      </c>
      <c r="Y135" s="219" t="str">
        <f>IF(MASTERprerequisitesMATRIX!T132=1,DYNAMICprerequisites!Y$3,IF(MASTERprerequisitesMATRIX!T132=2,DYNAMICprerequisites!Y$2,IF(MASTERprerequisitesMATRIX!T132=3,DYNAMICprerequisites!Y$1,"")))</f>
        <v/>
      </c>
      <c r="Z135" s="219" t="str">
        <f>IF(MASTERprerequisitesMATRIX!U132=1,DYNAMICprerequisites!Z$3,IF(MASTERprerequisitesMATRIX!U132=2,DYNAMICprerequisites!Z$2,IF(MASTERprerequisitesMATRIX!U132=3,DYNAMICprerequisites!Z$1,"")))</f>
        <v/>
      </c>
      <c r="AA135" s="219" t="str">
        <f>IF(MASTERprerequisitesMATRIX!V132=1,DYNAMICprerequisites!AA$3,IF(MASTERprerequisitesMATRIX!V132=2,DYNAMICprerequisites!AA$2,IF(MASTERprerequisitesMATRIX!V132=3,DYNAMICprerequisites!AA$1,"")))</f>
        <v/>
      </c>
      <c r="AB135" s="219" t="str">
        <f>IF(MASTERprerequisitesMATRIX!W132=1,DYNAMICprerequisites!AB$3,IF(MASTERprerequisitesMATRIX!W132=2,DYNAMICprerequisites!AB$2,IF(MASTERprerequisitesMATRIX!W132=3,DYNAMICprerequisites!AB$1,"")))</f>
        <v/>
      </c>
      <c r="AC135" s="219" t="str">
        <f>IF(MASTERprerequisitesMATRIX!X132=1,DYNAMICprerequisites!AC$3,IF(MASTERprerequisitesMATRIX!X132=2,DYNAMICprerequisites!AC$2,IF(MASTERprerequisitesMATRIX!X132=3,DYNAMICprerequisites!AC$1,"")))</f>
        <v/>
      </c>
      <c r="AD135" s="219" t="str">
        <f>IF(MASTERprerequisitesMATRIX!Y132=1,DYNAMICprerequisites!AD$3,IF(MASTERprerequisitesMATRIX!Y132=2,DYNAMICprerequisites!AD$2,IF(MASTERprerequisitesMATRIX!Y132=3,DYNAMICprerequisites!AD$1,"")))</f>
        <v/>
      </c>
      <c r="AE135" s="219" t="str">
        <f>IF(MASTERprerequisitesMATRIX!Z132=1,DYNAMICprerequisites!AE$3,IF(MASTERprerequisitesMATRIX!Z132=2,DYNAMICprerequisites!AE$2,IF(MASTERprerequisitesMATRIX!Z132=3,DYNAMICprerequisites!AE$1,"")))</f>
        <v/>
      </c>
      <c r="AF135" s="219" t="str">
        <f>IF(MASTERprerequisitesMATRIX!AA132=1,DYNAMICprerequisites!AF$3,IF(MASTERprerequisitesMATRIX!AA132=2,DYNAMICprerequisites!AF$2,IF(MASTERprerequisitesMATRIX!AA132=3,DYNAMICprerequisites!AF$1,"")))</f>
        <v/>
      </c>
      <c r="AG135" s="219" t="str">
        <f>IF(MASTERprerequisitesMATRIX!AB132=1,DYNAMICprerequisites!AG$3,IF(MASTERprerequisitesMATRIX!AB132=2,DYNAMICprerequisites!AG$2,IF(MASTERprerequisitesMATRIX!AB132=3,DYNAMICprerequisites!AG$1,"")))</f>
        <v/>
      </c>
      <c r="AH135" s="219" t="str">
        <f>IF(MASTERprerequisitesMATRIX!AC132=1,DYNAMICprerequisites!AH$3,IF(MASTERprerequisitesMATRIX!AC132=2,DYNAMICprerequisites!AH$2,IF(MASTERprerequisitesMATRIX!AC132=3,DYNAMICprerequisites!AH$1,"")))</f>
        <v/>
      </c>
      <c r="AI135" s="219" t="str">
        <f>IF(MASTERprerequisitesMATRIX!AD132=1,DYNAMICprerequisites!AI$3,IF(MASTERprerequisitesMATRIX!AD132=2,DYNAMICprerequisites!AI$2,IF(MASTERprerequisitesMATRIX!AD132=3,DYNAMICprerequisites!AI$1,"")))</f>
        <v/>
      </c>
      <c r="AJ135" s="219" t="str">
        <f>IF(MASTERprerequisitesMATRIX!AE132=1,DYNAMICprerequisites!AJ$3,IF(MASTERprerequisitesMATRIX!AE132=2,DYNAMICprerequisites!AJ$2,IF(MASTERprerequisitesMATRIX!AE132=3,DYNAMICprerequisites!AJ$1,"")))</f>
        <v/>
      </c>
      <c r="AK135" s="219" t="str">
        <f>IF(MASTERprerequisitesMATRIX!AF132=1,DYNAMICprerequisites!AK$3,IF(MASTERprerequisitesMATRIX!AF132=2,DYNAMICprerequisites!AK$2,IF(MASTERprerequisitesMATRIX!AF132=3,DYNAMICprerequisites!AK$1,"")))</f>
        <v/>
      </c>
      <c r="AL135" s="219" t="str">
        <f>IF(MASTERprerequisitesMATRIX!AG132=1,DYNAMICprerequisites!AL$3,IF(MASTERprerequisitesMATRIX!AG132=2,DYNAMICprerequisites!AL$2,IF(MASTERprerequisitesMATRIX!AG132=3,DYNAMICprerequisites!AL$1,"")))</f>
        <v/>
      </c>
      <c r="AM135" s="219" t="str">
        <f>IF(MASTERprerequisitesMATRIX!AH132=1,DYNAMICprerequisites!AM$3,IF(MASTERprerequisitesMATRIX!AH132=2,DYNAMICprerequisites!AM$2,IF(MASTERprerequisitesMATRIX!AH132=3,DYNAMICprerequisites!AM$1,"")))</f>
        <v/>
      </c>
      <c r="AN135" s="219" t="str">
        <f>IF(MASTERprerequisitesMATRIX!AI132=1,DYNAMICprerequisites!AN$3,IF(MASTERprerequisitesMATRIX!AI132=2,DYNAMICprerequisites!AN$2,IF(MASTERprerequisitesMATRIX!AI132=3,DYNAMICprerequisites!AN$1,"")))</f>
        <v/>
      </c>
      <c r="AO135" s="219" t="str">
        <f>IF(MASTERprerequisitesMATRIX!AJ132=1,DYNAMICprerequisites!AO$3,IF(MASTERprerequisitesMATRIX!AJ132=2,DYNAMICprerequisites!AO$2,IF(MASTERprerequisitesMATRIX!AJ132=3,DYNAMICprerequisites!AO$1,"")))</f>
        <v/>
      </c>
      <c r="AP135" s="219" t="str">
        <f>IF(MASTERprerequisitesMATRIX!AK132=1,DYNAMICprerequisites!AP$3,IF(MASTERprerequisitesMATRIX!AK132=2,DYNAMICprerequisites!AP$2,IF(MASTERprerequisitesMATRIX!AK132=3,DYNAMICprerequisites!AP$1,"")))</f>
        <v/>
      </c>
      <c r="AQ135" s="219" t="str">
        <f>IF(MASTERprerequisitesMATRIX!AL132=1,DYNAMICprerequisites!AQ$3,IF(MASTERprerequisitesMATRIX!AL132=2,DYNAMICprerequisites!AQ$2,IF(MASTERprerequisitesMATRIX!AL132=3,DYNAMICprerequisites!AQ$1,"")))</f>
        <v/>
      </c>
      <c r="AR135" s="219" t="str">
        <f>IF(MASTERprerequisitesMATRIX!AM132=1,DYNAMICprerequisites!AR$3,IF(MASTERprerequisitesMATRIX!AM132=2,DYNAMICprerequisites!AR$2,IF(MASTERprerequisitesMATRIX!AM132=3,DYNAMICprerequisites!AR$1,"")))</f>
        <v/>
      </c>
      <c r="AS135" s="219" t="str">
        <f>IF(MASTERprerequisitesMATRIX!AN132=1,DYNAMICprerequisites!AS$3,IF(MASTERprerequisitesMATRIX!AN132=2,DYNAMICprerequisites!AS$2,IF(MASTERprerequisitesMATRIX!AN132=3,DYNAMICprerequisites!AS$1,"")))</f>
        <v/>
      </c>
      <c r="AT135" s="219" t="str">
        <f>IF(MASTERprerequisitesMATRIX!AO132=1,DYNAMICprerequisites!AT$3,IF(MASTERprerequisitesMATRIX!AO132=2,DYNAMICprerequisites!AT$2,IF(MASTERprerequisitesMATRIX!AO132=3,DYNAMICprerequisites!AT$1,"")))</f>
        <v/>
      </c>
      <c r="AU135" s="219" t="str">
        <f>IF(MASTERprerequisitesMATRIX!AP132=1,DYNAMICprerequisites!AU$3,IF(MASTERprerequisitesMATRIX!AP132=2,DYNAMICprerequisites!AU$2,IF(MASTERprerequisitesMATRIX!AP132=3,DYNAMICprerequisites!AU$1,"")))</f>
        <v/>
      </c>
      <c r="AV135" s="219" t="str">
        <f>IF(MASTERprerequisitesMATRIX!AQ132=1,DYNAMICprerequisites!AV$3,IF(MASTERprerequisitesMATRIX!AQ132=2,DYNAMICprerequisites!AV$2,IF(MASTERprerequisitesMATRIX!AQ132=3,DYNAMICprerequisites!AV$1,"")))</f>
        <v/>
      </c>
      <c r="AW135" s="219" t="str">
        <f>IF(MASTERprerequisitesMATRIX!AR132=1,DYNAMICprerequisites!AW$3,IF(MASTERprerequisitesMATRIX!AR132=2,DYNAMICprerequisites!AW$2,IF(MASTERprerequisitesMATRIX!AR132=3,DYNAMICprerequisites!AW$1,"")))</f>
        <v/>
      </c>
      <c r="AX135" s="219" t="str">
        <f>IF(MASTERprerequisitesMATRIX!AS132=1,DYNAMICprerequisites!AX$3,IF(MASTERprerequisitesMATRIX!AS132=2,DYNAMICprerequisites!AX$2,IF(MASTERprerequisitesMATRIX!AS132=3,DYNAMICprerequisites!AX$1,"")))</f>
        <v/>
      </c>
      <c r="AY135" s="219" t="str">
        <f>IF(MASTERprerequisitesMATRIX!AT132=1,DYNAMICprerequisites!AY$3,IF(MASTERprerequisitesMATRIX!AT132=2,DYNAMICprerequisites!AY$2,IF(MASTERprerequisitesMATRIX!AT132=3,DYNAMICprerequisites!AY$1,"")))</f>
        <v/>
      </c>
      <c r="AZ135" s="219" t="str">
        <f>IF(MASTERprerequisitesMATRIX!AU132=1,DYNAMICprerequisites!AZ$3,IF(MASTERprerequisitesMATRIX!AU132=2,DYNAMICprerequisites!AZ$2,IF(MASTERprerequisitesMATRIX!AU132=3,DYNAMICprerequisites!AZ$1,"")))</f>
        <v/>
      </c>
      <c r="BA135" s="219" t="str">
        <f>IF(MASTERprerequisitesMATRIX!AV132=1,DYNAMICprerequisites!BA$3,IF(MASTERprerequisitesMATRIX!AV132=2,DYNAMICprerequisites!BA$2,IF(MASTERprerequisitesMATRIX!AV132=3,DYNAMICprerequisites!BA$1,"")))</f>
        <v/>
      </c>
      <c r="BB135" s="219" t="str">
        <f>IF(MASTERprerequisitesMATRIX!AW132=1,DYNAMICprerequisites!BB$3,IF(MASTERprerequisitesMATRIX!AW132=2,DYNAMICprerequisites!BB$2,IF(MASTERprerequisitesMATRIX!AW132=3,DYNAMICprerequisites!BB$1,"")))</f>
        <v/>
      </c>
      <c r="BC135" s="219" t="str">
        <f>IF(MASTERprerequisitesMATRIX!AX132=1,DYNAMICprerequisites!BC$3,IF(MASTERprerequisitesMATRIX!AX132=2,DYNAMICprerequisites!BC$2,IF(MASTERprerequisitesMATRIX!AX132=3,DYNAMICprerequisites!BC$1,"")))</f>
        <v/>
      </c>
      <c r="BD135" s="219" t="str">
        <f>IF(MASTERprerequisitesMATRIX!AY132=1,DYNAMICprerequisites!BD$3,IF(MASTERprerequisitesMATRIX!AY132=2,DYNAMICprerequisites!BD$2,IF(MASTERprerequisitesMATRIX!AY132=3,DYNAMICprerequisites!BD$1,"")))</f>
        <v/>
      </c>
      <c r="BE135" s="219" t="str">
        <f>IF(MASTERprerequisitesMATRIX!AZ132=1,DYNAMICprerequisites!BE$3,IF(MASTERprerequisitesMATRIX!AZ132=2,DYNAMICprerequisites!BE$2,IF(MASTERprerequisitesMATRIX!AZ132=3,DYNAMICprerequisites!BE$1,"")))</f>
        <v/>
      </c>
      <c r="BF135" s="219" t="str">
        <f>IF(MASTERprerequisitesMATRIX!BA132=1,DYNAMICprerequisites!BF$3,IF(MASTERprerequisitesMATRIX!BA132=2,DYNAMICprerequisites!BF$2,IF(MASTERprerequisitesMATRIX!BA132=3,DYNAMICprerequisites!BF$1,"")))</f>
        <v/>
      </c>
      <c r="BG135" s="219" t="str">
        <f>IF(MASTERprerequisitesMATRIX!BB132=1,DYNAMICprerequisites!BG$3,IF(MASTERprerequisitesMATRIX!BB132=2,DYNAMICprerequisites!BG$2,IF(MASTERprerequisitesMATRIX!BB132=3,DYNAMICprerequisites!BG$1,"")))</f>
        <v/>
      </c>
      <c r="BH135" s="219" t="str">
        <f>IF(MASTERprerequisitesMATRIX!BC132=1,DYNAMICprerequisites!BH$3,IF(MASTERprerequisitesMATRIX!BC132=2,DYNAMICprerequisites!BH$2,IF(MASTERprerequisitesMATRIX!BC132=3,DYNAMICprerequisites!BH$1,"")))</f>
        <v/>
      </c>
      <c r="BI135" s="219" t="str">
        <f>IF(MASTERprerequisitesMATRIX!BD132=1,DYNAMICprerequisites!BI$3,IF(MASTERprerequisitesMATRIX!BD132=2,DYNAMICprerequisites!BI$2,IF(MASTERprerequisitesMATRIX!BD132=3,DYNAMICprerequisites!BI$1,"")))</f>
        <v/>
      </c>
      <c r="BJ135" s="219" t="str">
        <f>IF(MASTERprerequisitesMATRIX!BE132=1,DYNAMICprerequisites!BJ$3,IF(MASTERprerequisitesMATRIX!BE132=2,DYNAMICprerequisites!BJ$2,IF(MASTERprerequisitesMATRIX!BE132=3,DYNAMICprerequisites!BJ$1,"")))</f>
        <v/>
      </c>
      <c r="BK135" s="219" t="str">
        <f>IF(MASTERprerequisitesMATRIX!BF132=1,DYNAMICprerequisites!BK$3,IF(MASTERprerequisitesMATRIX!BF132=2,DYNAMICprerequisites!BK$2,IF(MASTERprerequisitesMATRIX!BF132=3,DYNAMICprerequisites!BK$1,"")))</f>
        <v/>
      </c>
      <c r="BL135" s="219" t="str">
        <f>IF(MASTERprerequisitesMATRIX!BG132=1,DYNAMICprerequisites!BL$3,IF(MASTERprerequisitesMATRIX!BG132=2,DYNAMICprerequisites!BL$2,IF(MASTERprerequisitesMATRIX!BG132=3,DYNAMICprerequisites!BL$1,"")))</f>
        <v/>
      </c>
      <c r="BM135" s="219" t="str">
        <f>IF(MASTERprerequisitesMATRIX!BH132=1,DYNAMICprerequisites!BM$3,IF(MASTERprerequisitesMATRIX!BH132=2,DYNAMICprerequisites!BM$2,IF(MASTERprerequisitesMATRIX!BH132=3,DYNAMICprerequisites!BM$1,"")))</f>
        <v/>
      </c>
      <c r="BN135" s="219" t="str">
        <f>IF(MASTERprerequisitesMATRIX!BI132=1,DYNAMICprerequisites!BN$3,IF(MASTERprerequisitesMATRIX!BI132=2,DYNAMICprerequisites!BN$2,IF(MASTERprerequisitesMATRIX!BI132=3,DYNAMICprerequisites!BN$1,"")))</f>
        <v/>
      </c>
      <c r="BO135" s="219" t="str">
        <f>IF(MASTERprerequisitesMATRIX!BJ132=1,DYNAMICprerequisites!BO$3,IF(MASTERprerequisitesMATRIX!BJ132=2,DYNAMICprerequisites!BO$2,IF(MASTERprerequisitesMATRIX!BJ132=3,DYNAMICprerequisites!BO$1,"")))</f>
        <v/>
      </c>
      <c r="BP135" s="219" t="str">
        <f>IF(MASTERprerequisitesMATRIX!BK132=1,DYNAMICprerequisites!BP$3,IF(MASTERprerequisitesMATRIX!BK132=2,DYNAMICprerequisites!BP$2,IF(MASTERprerequisitesMATRIX!BK132=3,DYNAMICprerequisites!BP$1,"")))</f>
        <v/>
      </c>
      <c r="BQ135" s="219" t="str">
        <f>IF(MASTERprerequisitesMATRIX!BL132=1,DYNAMICprerequisites!BQ$3,IF(MASTERprerequisitesMATRIX!BL132=2,DYNAMICprerequisites!BQ$2,IF(MASTERprerequisitesMATRIX!BL132=3,DYNAMICprerequisites!BQ$1,"")))</f>
        <v/>
      </c>
      <c r="BR135" s="219" t="str">
        <f>IF(MASTERprerequisitesMATRIX!BM132=1,DYNAMICprerequisites!BR$3,IF(MASTERprerequisitesMATRIX!BM132=2,DYNAMICprerequisites!BR$2,IF(MASTERprerequisitesMATRIX!BM132=3,DYNAMICprerequisites!BR$1,"")))</f>
        <v/>
      </c>
      <c r="BS135" s="219" t="str">
        <f>IF(MASTERprerequisitesMATRIX!BN132=1,DYNAMICprerequisites!BS$3,IF(MASTERprerequisitesMATRIX!BN132=2,DYNAMICprerequisites!BS$2,IF(MASTERprerequisitesMATRIX!BN132=3,DYNAMICprerequisites!BS$1,"")))</f>
        <v/>
      </c>
      <c r="BT135" s="219" t="str">
        <f>IF(MASTERprerequisitesMATRIX!BO132=1,DYNAMICprerequisites!BT$3,IF(MASTERprerequisitesMATRIX!BO132=2,DYNAMICprerequisites!BT$2,IF(MASTERprerequisitesMATRIX!BO132=3,DYNAMICprerequisites!BT$1,"")))</f>
        <v/>
      </c>
      <c r="BU135" s="219" t="str">
        <f>IF(MASTERprerequisitesMATRIX!BP132=1,DYNAMICprerequisites!BU$3,IF(MASTERprerequisitesMATRIX!BP132=2,DYNAMICprerequisites!BU$2,IF(MASTERprerequisitesMATRIX!BP132=3,DYNAMICprerequisites!BU$1,"")))</f>
        <v/>
      </c>
      <c r="BV135" s="219" t="str">
        <f>IF(MASTERprerequisitesMATRIX!BQ132=1,DYNAMICprerequisites!BV$3,IF(MASTERprerequisitesMATRIX!BQ132=2,DYNAMICprerequisites!BV$2,IF(MASTERprerequisitesMATRIX!BQ132=3,DYNAMICprerequisites!BV$1,"")))</f>
        <v/>
      </c>
      <c r="BW135" s="219" t="str">
        <f>IF(MASTERprerequisitesMATRIX!BR132=1,DYNAMICprerequisites!BW$3,IF(MASTERprerequisitesMATRIX!BR132=2,DYNAMICprerequisites!BW$2,IF(MASTERprerequisitesMATRIX!BR132=3,DYNAMICprerequisites!BW$1,"")))</f>
        <v/>
      </c>
      <c r="BX135" s="219" t="str">
        <f>IF(MASTERprerequisitesMATRIX!BS132=1,DYNAMICprerequisites!BX$3,IF(MASTERprerequisitesMATRIX!BS132=2,DYNAMICprerequisites!BX$2,IF(MASTERprerequisitesMATRIX!BS132=3,DYNAMICprerequisites!BX$1,"")))</f>
        <v/>
      </c>
      <c r="BY135" s="219" t="str">
        <f>IF(MASTERprerequisitesMATRIX!BT132=1,DYNAMICprerequisites!BY$3,IF(MASTERprerequisitesMATRIX!BT132=2,DYNAMICprerequisites!BY$2,IF(MASTERprerequisitesMATRIX!BT132=3,DYNAMICprerequisites!BY$1,"")))</f>
        <v/>
      </c>
      <c r="BZ135" s="219" t="str">
        <f>IF(MASTERprerequisitesMATRIX!BU132=1,DYNAMICprerequisites!BZ$3,IF(MASTERprerequisitesMATRIX!BU132=2,DYNAMICprerequisites!BZ$2,IF(MASTERprerequisitesMATRIX!BU132=3,DYNAMICprerequisites!BZ$1,"")))</f>
        <v/>
      </c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  <c r="EM135" s="219"/>
      <c r="EN135" s="219"/>
      <c r="EO135" s="219"/>
      <c r="EP135" s="219"/>
      <c r="EQ135" s="219"/>
      <c r="ER135" s="219"/>
      <c r="ES135" s="219"/>
      <c r="ET135" s="219"/>
      <c r="EU135" s="219"/>
      <c r="EV135" s="219"/>
      <c r="EW135" s="219"/>
      <c r="EX135" s="219"/>
      <c r="EY135" s="219"/>
      <c r="EZ135" s="219"/>
      <c r="FA135" s="219"/>
      <c r="FB135" s="219"/>
      <c r="FC135" s="219"/>
      <c r="FD135" s="219"/>
      <c r="FE135" s="219"/>
      <c r="FF135" s="219"/>
      <c r="FG135" s="219"/>
      <c r="FH135" s="219"/>
      <c r="FI135" s="219"/>
      <c r="FJ135" s="219"/>
      <c r="FK135" s="219"/>
      <c r="FL135" s="219"/>
      <c r="FM135" s="219"/>
      <c r="FN135" s="219"/>
      <c r="FO135" s="219"/>
      <c r="FP135" s="219"/>
      <c r="FQ135" s="219"/>
      <c r="FR135" s="219"/>
      <c r="FS135" s="219"/>
      <c r="FT135" s="219"/>
      <c r="FU135" s="219"/>
      <c r="FV135" s="219"/>
      <c r="FW135" s="219"/>
      <c r="FX135" s="219"/>
      <c r="FY135" s="219"/>
      <c r="FZ135" s="219"/>
      <c r="GA135" s="219"/>
      <c r="GB135" s="219"/>
      <c r="GC135" s="219"/>
      <c r="GD135" s="219"/>
      <c r="GE135" s="219"/>
      <c r="GF135" s="219"/>
      <c r="GG135" s="219"/>
      <c r="GH135" s="219"/>
      <c r="GI135" s="219"/>
      <c r="GJ135" s="219"/>
      <c r="GK135" s="219"/>
      <c r="GL135" s="219"/>
      <c r="GM135" s="219"/>
      <c r="GN135" s="219"/>
      <c r="GO135" s="219"/>
      <c r="GP135" s="219"/>
      <c r="GQ135" s="219"/>
      <c r="GR135" s="219"/>
      <c r="GS135" s="219"/>
      <c r="GT135" s="219"/>
      <c r="GU135" s="219"/>
      <c r="GV135" s="219"/>
      <c r="GW135" s="219"/>
      <c r="GX135" s="219"/>
      <c r="GY135" s="219"/>
      <c r="GZ135" s="219"/>
      <c r="HA135" s="219"/>
      <c r="HB135" s="219"/>
      <c r="HC135" s="219"/>
      <c r="HD135" s="219"/>
      <c r="HE135" s="219"/>
      <c r="HF135" s="219"/>
      <c r="HG135" s="219"/>
      <c r="HH135" s="219"/>
      <c r="HI135" s="219"/>
      <c r="HJ135" s="219"/>
      <c r="HK135" s="219"/>
      <c r="HL135" s="219"/>
      <c r="HM135" s="219"/>
      <c r="HN135" s="219"/>
      <c r="HO135" s="219"/>
      <c r="HP135" s="219"/>
      <c r="HQ135" s="219"/>
      <c r="HR135" s="219"/>
      <c r="HS135" s="219"/>
      <c r="HT135" s="219"/>
      <c r="HU135" s="219"/>
      <c r="HV135" s="219"/>
      <c r="HW135" s="219"/>
      <c r="HX135" s="219"/>
      <c r="HY135" s="219"/>
      <c r="HZ135" s="219"/>
      <c r="IA135" s="219"/>
      <c r="IB135" s="219"/>
      <c r="IC135" s="219"/>
      <c r="ID135" s="219"/>
      <c r="IE135" s="219"/>
      <c r="IF135" s="219"/>
      <c r="IG135" s="219"/>
      <c r="IH135" s="219"/>
      <c r="II135" s="219"/>
      <c r="IJ135" s="219"/>
      <c r="IK135" s="219"/>
      <c r="IL135" s="219"/>
      <c r="IM135" s="219"/>
      <c r="IN135" s="219"/>
      <c r="IO135" s="219"/>
      <c r="IP135" s="219"/>
      <c r="IQ135" s="219"/>
      <c r="IR135" s="219"/>
      <c r="IS135" s="219"/>
      <c r="IT135" s="219"/>
      <c r="IU135" s="219"/>
      <c r="IV135" s="219"/>
      <c r="IW135" s="219"/>
      <c r="IX135" s="219"/>
      <c r="IY135" s="219"/>
      <c r="IZ135" s="219"/>
      <c r="JA135" s="219"/>
      <c r="JB135" s="219"/>
      <c r="JC135" s="219"/>
      <c r="JD135" s="219"/>
      <c r="JE135" s="219"/>
      <c r="JF135" s="219"/>
      <c r="JG135" s="219"/>
      <c r="JH135" s="219"/>
      <c r="JI135" s="219"/>
      <c r="JJ135" s="219"/>
      <c r="JK135" s="219"/>
      <c r="JL135" s="219"/>
      <c r="JM135" s="219"/>
      <c r="JN135" s="219"/>
      <c r="JO135" s="219"/>
      <c r="JP135" s="219"/>
      <c r="JQ135" s="219"/>
      <c r="JR135" s="219"/>
      <c r="JS135" s="219"/>
      <c r="JT135" s="219"/>
      <c r="JU135" s="219"/>
      <c r="JV135" s="219"/>
      <c r="JW135" s="219"/>
      <c r="JX135" s="219"/>
      <c r="JY135" s="219"/>
      <c r="JZ135" s="219"/>
      <c r="KA135" s="219"/>
      <c r="KB135" s="219"/>
      <c r="KC135" s="219"/>
      <c r="KD135" s="219"/>
      <c r="KE135" s="219"/>
      <c r="KF135" s="219"/>
      <c r="KG135" s="219"/>
      <c r="KH135" s="219"/>
      <c r="KI135" s="219"/>
      <c r="KJ135" s="219"/>
      <c r="KK135" s="219"/>
      <c r="KL135" s="219"/>
      <c r="KM135" s="219"/>
      <c r="KN135" s="219"/>
      <c r="KO135" s="219"/>
      <c r="KP135" s="219"/>
      <c r="KQ135" s="219"/>
      <c r="KR135" s="219"/>
      <c r="KS135" s="219"/>
      <c r="KT135" s="219"/>
      <c r="KU135" s="219"/>
      <c r="KV135" s="219"/>
      <c r="KW135" s="219"/>
      <c r="KX135" s="219"/>
      <c r="KY135" s="219"/>
      <c r="KZ135" s="219"/>
      <c r="LA135" s="219"/>
      <c r="LB135" s="219"/>
      <c r="LC135" s="219"/>
      <c r="LD135" s="219"/>
      <c r="LE135" s="219"/>
    </row>
    <row r="136" spans="1:317" x14ac:dyDescent="0.25">
      <c r="A136" s="214" t="str">
        <f t="shared" si="18"/>
        <v>GER 451</v>
      </c>
      <c r="B136" s="214" t="str">
        <f t="shared" si="19"/>
        <v>N/A</v>
      </c>
      <c r="C136" s="214" t="str">
        <f t="shared" si="20"/>
        <v>Special Readings</v>
      </c>
      <c r="D136" s="214" t="str">
        <f t="shared" si="21"/>
        <v>permission</v>
      </c>
      <c r="E136" s="214" t="str">
        <f t="shared" ca="1" si="22"/>
        <v>permission</v>
      </c>
      <c r="F136" s="211" t="str">
        <f>MASTERprerequisitesMATRIX!A133</f>
        <v>GER 451</v>
      </c>
      <c r="G136" s="211" t="str">
        <f>MASTERprerequisitesMATRIX!B133</f>
        <v>N/A</v>
      </c>
      <c r="H136" s="211" t="str">
        <f>MASTERprerequisitesMATRIX!C133</f>
        <v>Special Readings</v>
      </c>
      <c r="I136" s="211" t="str">
        <f>MASTERprerequisitesMATRIX!D133</f>
        <v>permission</v>
      </c>
      <c r="J136" s="219" t="str">
        <f>IF(MASTERprerequisitesMATRIX!E133=1,DYNAMICprerequisites!J$3,IF(MASTERprerequisitesMATRIX!E133=2,DYNAMICprerequisites!J$2,IF(MASTERprerequisitesMATRIX!E133=3,DYNAMICprerequisites!J$1,"")))</f>
        <v/>
      </c>
      <c r="K136" s="219" t="str">
        <f>IF(MASTERprerequisitesMATRIX!F133=1,DYNAMICprerequisites!K$3,IF(MASTERprerequisitesMATRIX!F133=2,DYNAMICprerequisites!K$2,IF(MASTERprerequisitesMATRIX!F133=3,DYNAMICprerequisites!K$1,"")))</f>
        <v/>
      </c>
      <c r="L136" s="219" t="str">
        <f>IF(MASTERprerequisitesMATRIX!G133=1,DYNAMICprerequisites!L$3,IF(MASTERprerequisitesMATRIX!G133=2,DYNAMICprerequisites!L$2,IF(MASTERprerequisitesMATRIX!G133=3,DYNAMICprerequisites!L$1,"")))</f>
        <v/>
      </c>
      <c r="M136" s="219" t="str">
        <f>IF(MASTERprerequisitesMATRIX!H133=1,DYNAMICprerequisites!M$3,IF(MASTERprerequisitesMATRIX!H133=2,DYNAMICprerequisites!M$2,IF(MASTERprerequisitesMATRIX!H133=3,DYNAMICprerequisites!M$1,"")))</f>
        <v/>
      </c>
      <c r="N136" s="219" t="str">
        <f>IF(MASTERprerequisitesMATRIX!I133=1,DYNAMICprerequisites!N$3,IF(MASTERprerequisitesMATRIX!I133=2,DYNAMICprerequisites!N$2,IF(MASTERprerequisitesMATRIX!I133=3,DYNAMICprerequisites!N$1,"")))</f>
        <v/>
      </c>
      <c r="O136" s="219" t="str">
        <f>IF(MASTERprerequisitesMATRIX!J133=1,DYNAMICprerequisites!O$3,IF(MASTERprerequisitesMATRIX!J133=2,DYNAMICprerequisites!O$2,IF(MASTERprerequisitesMATRIX!J133=3,DYNAMICprerequisites!O$1,"")))</f>
        <v/>
      </c>
      <c r="P136" s="219" t="str">
        <f>IF(MASTERprerequisitesMATRIX!K133=1,DYNAMICprerequisites!P$3,IF(MASTERprerequisitesMATRIX!K133=2,DYNAMICprerequisites!P$2,IF(MASTERprerequisitesMATRIX!K133=3,DYNAMICprerequisites!P$1,"")))</f>
        <v/>
      </c>
      <c r="Q136" s="219" t="str">
        <f>IF(MASTERprerequisitesMATRIX!L133=1,DYNAMICprerequisites!Q$3,IF(MASTERprerequisitesMATRIX!L133=2,DYNAMICprerequisites!Q$2,IF(MASTERprerequisitesMATRIX!L133=3,DYNAMICprerequisites!Q$1,"")))</f>
        <v/>
      </c>
      <c r="R136" s="219" t="str">
        <f>IF(MASTERprerequisitesMATRIX!M133=1,DYNAMICprerequisites!R$3,IF(MASTERprerequisitesMATRIX!M133=2,DYNAMICprerequisites!R$2,IF(MASTERprerequisitesMATRIX!M133=3,DYNAMICprerequisites!R$1,"")))</f>
        <v/>
      </c>
      <c r="S136" s="219" t="str">
        <f>IF(MASTERprerequisitesMATRIX!N133=1,DYNAMICprerequisites!S$3,IF(MASTERprerequisitesMATRIX!N133=2,DYNAMICprerequisites!S$2,IF(MASTERprerequisitesMATRIX!N133=3,DYNAMICprerequisites!S$1,"")))</f>
        <v/>
      </c>
      <c r="T136" s="219" t="str">
        <f>IF(MASTERprerequisitesMATRIX!O133=1,DYNAMICprerequisites!T$3,IF(MASTERprerequisitesMATRIX!O133=2,DYNAMICprerequisites!T$2,IF(MASTERprerequisitesMATRIX!O133=3,DYNAMICprerequisites!T$1,"")))</f>
        <v/>
      </c>
      <c r="U136" s="219" t="str">
        <f>IF(MASTERprerequisitesMATRIX!P133=1,DYNAMICprerequisites!U$3,IF(MASTERprerequisitesMATRIX!P133=2,DYNAMICprerequisites!U$2,IF(MASTERprerequisitesMATRIX!P133=3,DYNAMICprerequisites!U$1,"")))</f>
        <v/>
      </c>
      <c r="V136" s="219" t="str">
        <f>IF(MASTERprerequisitesMATRIX!Q133=1,DYNAMICprerequisites!V$3,IF(MASTERprerequisitesMATRIX!Q133=2,DYNAMICprerequisites!V$2,IF(MASTERprerequisitesMATRIX!Q133=3,DYNAMICprerequisites!V$1,"")))</f>
        <v/>
      </c>
      <c r="W136" s="219" t="str">
        <f>IF(MASTERprerequisitesMATRIX!R133=1,DYNAMICprerequisites!W$3,IF(MASTERprerequisitesMATRIX!R133=2,DYNAMICprerequisites!W$2,IF(MASTERprerequisitesMATRIX!R133=3,DYNAMICprerequisites!W$1,"")))</f>
        <v/>
      </c>
      <c r="X136" s="219" t="str">
        <f>IF(MASTERprerequisitesMATRIX!S133=1,DYNAMICprerequisites!X$3,IF(MASTERprerequisitesMATRIX!S133=2,DYNAMICprerequisites!X$2,IF(MASTERprerequisitesMATRIX!S133=3,DYNAMICprerequisites!X$1,"")))</f>
        <v/>
      </c>
      <c r="Y136" s="219" t="str">
        <f>IF(MASTERprerequisitesMATRIX!T133=1,DYNAMICprerequisites!Y$3,IF(MASTERprerequisitesMATRIX!T133=2,DYNAMICprerequisites!Y$2,IF(MASTERprerequisitesMATRIX!T133=3,DYNAMICprerequisites!Y$1,"")))</f>
        <v/>
      </c>
      <c r="Z136" s="219" t="str">
        <f>IF(MASTERprerequisitesMATRIX!U133=1,DYNAMICprerequisites!Z$3,IF(MASTERprerequisitesMATRIX!U133=2,DYNAMICprerequisites!Z$2,IF(MASTERprerequisitesMATRIX!U133=3,DYNAMICprerequisites!Z$1,"")))</f>
        <v/>
      </c>
      <c r="AA136" s="219" t="str">
        <f>IF(MASTERprerequisitesMATRIX!V133=1,DYNAMICprerequisites!AA$3,IF(MASTERprerequisitesMATRIX!V133=2,DYNAMICprerequisites!AA$2,IF(MASTERprerequisitesMATRIX!V133=3,DYNAMICprerequisites!AA$1,"")))</f>
        <v/>
      </c>
      <c r="AB136" s="219" t="str">
        <f>IF(MASTERprerequisitesMATRIX!W133=1,DYNAMICprerequisites!AB$3,IF(MASTERprerequisitesMATRIX!W133=2,DYNAMICprerequisites!AB$2,IF(MASTERprerequisitesMATRIX!W133=3,DYNAMICprerequisites!AB$1,"")))</f>
        <v/>
      </c>
      <c r="AC136" s="219" t="str">
        <f>IF(MASTERprerequisitesMATRIX!X133=1,DYNAMICprerequisites!AC$3,IF(MASTERprerequisitesMATRIX!X133=2,DYNAMICprerequisites!AC$2,IF(MASTERprerequisitesMATRIX!X133=3,DYNAMICprerequisites!AC$1,"")))</f>
        <v/>
      </c>
      <c r="AD136" s="219" t="str">
        <f>IF(MASTERprerequisitesMATRIX!Y133=1,DYNAMICprerequisites!AD$3,IF(MASTERprerequisitesMATRIX!Y133=2,DYNAMICprerequisites!AD$2,IF(MASTERprerequisitesMATRIX!Y133=3,DYNAMICprerequisites!AD$1,"")))</f>
        <v/>
      </c>
      <c r="AE136" s="219" t="str">
        <f>IF(MASTERprerequisitesMATRIX!Z133=1,DYNAMICprerequisites!AE$3,IF(MASTERprerequisitesMATRIX!Z133=2,DYNAMICprerequisites!AE$2,IF(MASTERprerequisitesMATRIX!Z133=3,DYNAMICprerequisites!AE$1,"")))</f>
        <v/>
      </c>
      <c r="AF136" s="219" t="str">
        <f>IF(MASTERprerequisitesMATRIX!AA133=1,DYNAMICprerequisites!AF$3,IF(MASTERprerequisitesMATRIX!AA133=2,DYNAMICprerequisites!AF$2,IF(MASTERprerequisitesMATRIX!AA133=3,DYNAMICprerequisites!AF$1,"")))</f>
        <v/>
      </c>
      <c r="AG136" s="219" t="str">
        <f>IF(MASTERprerequisitesMATRIX!AB133=1,DYNAMICprerequisites!AG$3,IF(MASTERprerequisitesMATRIX!AB133=2,DYNAMICprerequisites!AG$2,IF(MASTERprerequisitesMATRIX!AB133=3,DYNAMICprerequisites!AG$1,"")))</f>
        <v/>
      </c>
      <c r="AH136" s="219" t="str">
        <f>IF(MASTERprerequisitesMATRIX!AC133=1,DYNAMICprerequisites!AH$3,IF(MASTERprerequisitesMATRIX!AC133=2,DYNAMICprerequisites!AH$2,IF(MASTERprerequisitesMATRIX!AC133=3,DYNAMICprerequisites!AH$1,"")))</f>
        <v/>
      </c>
      <c r="AI136" s="219" t="str">
        <f>IF(MASTERprerequisitesMATRIX!AD133=1,DYNAMICprerequisites!AI$3,IF(MASTERprerequisitesMATRIX!AD133=2,DYNAMICprerequisites!AI$2,IF(MASTERprerequisitesMATRIX!AD133=3,DYNAMICprerequisites!AI$1,"")))</f>
        <v/>
      </c>
      <c r="AJ136" s="219" t="str">
        <f>IF(MASTERprerequisitesMATRIX!AE133=1,DYNAMICprerequisites!AJ$3,IF(MASTERprerequisitesMATRIX!AE133=2,DYNAMICprerequisites!AJ$2,IF(MASTERprerequisitesMATRIX!AE133=3,DYNAMICprerequisites!AJ$1,"")))</f>
        <v/>
      </c>
      <c r="AK136" s="219" t="str">
        <f>IF(MASTERprerequisitesMATRIX!AF133=1,DYNAMICprerequisites!AK$3,IF(MASTERprerequisitesMATRIX!AF133=2,DYNAMICprerequisites!AK$2,IF(MASTERprerequisitesMATRIX!AF133=3,DYNAMICprerequisites!AK$1,"")))</f>
        <v/>
      </c>
      <c r="AL136" s="219" t="str">
        <f>IF(MASTERprerequisitesMATRIX!AG133=1,DYNAMICprerequisites!AL$3,IF(MASTERprerequisitesMATRIX!AG133=2,DYNAMICprerequisites!AL$2,IF(MASTERprerequisitesMATRIX!AG133=3,DYNAMICprerequisites!AL$1,"")))</f>
        <v/>
      </c>
      <c r="AM136" s="219" t="str">
        <f>IF(MASTERprerequisitesMATRIX!AH133=1,DYNAMICprerequisites!AM$3,IF(MASTERprerequisitesMATRIX!AH133=2,DYNAMICprerequisites!AM$2,IF(MASTERprerequisitesMATRIX!AH133=3,DYNAMICprerequisites!AM$1,"")))</f>
        <v/>
      </c>
      <c r="AN136" s="219" t="str">
        <f>IF(MASTERprerequisitesMATRIX!AI133=1,DYNAMICprerequisites!AN$3,IF(MASTERprerequisitesMATRIX!AI133=2,DYNAMICprerequisites!AN$2,IF(MASTERprerequisitesMATRIX!AI133=3,DYNAMICprerequisites!AN$1,"")))</f>
        <v/>
      </c>
      <c r="AO136" s="219" t="str">
        <f>IF(MASTERprerequisitesMATRIX!AJ133=1,DYNAMICprerequisites!AO$3,IF(MASTERprerequisitesMATRIX!AJ133=2,DYNAMICprerequisites!AO$2,IF(MASTERprerequisitesMATRIX!AJ133=3,DYNAMICprerequisites!AO$1,"")))</f>
        <v/>
      </c>
      <c r="AP136" s="219" t="str">
        <f>IF(MASTERprerequisitesMATRIX!AK133=1,DYNAMICprerequisites!AP$3,IF(MASTERprerequisitesMATRIX!AK133=2,DYNAMICprerequisites!AP$2,IF(MASTERprerequisitesMATRIX!AK133=3,DYNAMICprerequisites!AP$1,"")))</f>
        <v/>
      </c>
      <c r="AQ136" s="219" t="str">
        <f>IF(MASTERprerequisitesMATRIX!AL133=1,DYNAMICprerequisites!AQ$3,IF(MASTERprerequisitesMATRIX!AL133=2,DYNAMICprerequisites!AQ$2,IF(MASTERprerequisitesMATRIX!AL133=3,DYNAMICprerequisites!AQ$1,"")))</f>
        <v/>
      </c>
      <c r="AR136" s="219" t="str">
        <f>IF(MASTERprerequisitesMATRIX!AM133=1,DYNAMICprerequisites!AR$3,IF(MASTERprerequisitesMATRIX!AM133=2,DYNAMICprerequisites!AR$2,IF(MASTERprerequisitesMATRIX!AM133=3,DYNAMICprerequisites!AR$1,"")))</f>
        <v/>
      </c>
      <c r="AS136" s="219" t="str">
        <f>IF(MASTERprerequisitesMATRIX!AN133=1,DYNAMICprerequisites!AS$3,IF(MASTERprerequisitesMATRIX!AN133=2,DYNAMICprerequisites!AS$2,IF(MASTERprerequisitesMATRIX!AN133=3,DYNAMICprerequisites!AS$1,"")))</f>
        <v/>
      </c>
      <c r="AT136" s="219" t="str">
        <f>IF(MASTERprerequisitesMATRIX!AO133=1,DYNAMICprerequisites!AT$3,IF(MASTERprerequisitesMATRIX!AO133=2,DYNAMICprerequisites!AT$2,IF(MASTERprerequisitesMATRIX!AO133=3,DYNAMICprerequisites!AT$1,"")))</f>
        <v/>
      </c>
      <c r="AU136" s="219" t="str">
        <f>IF(MASTERprerequisitesMATRIX!AP133=1,DYNAMICprerequisites!AU$3,IF(MASTERprerequisitesMATRIX!AP133=2,DYNAMICprerequisites!AU$2,IF(MASTERprerequisitesMATRIX!AP133=3,DYNAMICprerequisites!AU$1,"")))</f>
        <v/>
      </c>
      <c r="AV136" s="219" t="str">
        <f>IF(MASTERprerequisitesMATRIX!AQ133=1,DYNAMICprerequisites!AV$3,IF(MASTERprerequisitesMATRIX!AQ133=2,DYNAMICprerequisites!AV$2,IF(MASTERprerequisitesMATRIX!AQ133=3,DYNAMICprerequisites!AV$1,"")))</f>
        <v/>
      </c>
      <c r="AW136" s="219" t="str">
        <f>IF(MASTERprerequisitesMATRIX!AR133=1,DYNAMICprerequisites!AW$3,IF(MASTERprerequisitesMATRIX!AR133=2,DYNAMICprerequisites!AW$2,IF(MASTERprerequisitesMATRIX!AR133=3,DYNAMICprerequisites!AW$1,"")))</f>
        <v/>
      </c>
      <c r="AX136" s="219" t="str">
        <f>IF(MASTERprerequisitesMATRIX!AS133=1,DYNAMICprerequisites!AX$3,IF(MASTERprerequisitesMATRIX!AS133=2,DYNAMICprerequisites!AX$2,IF(MASTERprerequisitesMATRIX!AS133=3,DYNAMICprerequisites!AX$1,"")))</f>
        <v/>
      </c>
      <c r="AY136" s="219" t="str">
        <f>IF(MASTERprerequisitesMATRIX!AT133=1,DYNAMICprerequisites!AY$3,IF(MASTERprerequisitesMATRIX!AT133=2,DYNAMICprerequisites!AY$2,IF(MASTERprerequisitesMATRIX!AT133=3,DYNAMICprerequisites!AY$1,"")))</f>
        <v/>
      </c>
      <c r="AZ136" s="219" t="str">
        <f>IF(MASTERprerequisitesMATRIX!AU133=1,DYNAMICprerequisites!AZ$3,IF(MASTERprerequisitesMATRIX!AU133=2,DYNAMICprerequisites!AZ$2,IF(MASTERprerequisitesMATRIX!AU133=3,DYNAMICprerequisites!AZ$1,"")))</f>
        <v/>
      </c>
      <c r="BA136" s="219" t="str">
        <f>IF(MASTERprerequisitesMATRIX!AV133=1,DYNAMICprerequisites!BA$3,IF(MASTERprerequisitesMATRIX!AV133=2,DYNAMICprerequisites!BA$2,IF(MASTERprerequisitesMATRIX!AV133=3,DYNAMICprerequisites!BA$1,"")))</f>
        <v/>
      </c>
      <c r="BB136" s="219" t="str">
        <f>IF(MASTERprerequisitesMATRIX!AW133=1,DYNAMICprerequisites!BB$3,IF(MASTERprerequisitesMATRIX!AW133=2,DYNAMICprerequisites!BB$2,IF(MASTERprerequisitesMATRIX!AW133=3,DYNAMICprerequisites!BB$1,"")))</f>
        <v/>
      </c>
      <c r="BC136" s="219" t="str">
        <f>IF(MASTERprerequisitesMATRIX!AX133=1,DYNAMICprerequisites!BC$3,IF(MASTERprerequisitesMATRIX!AX133=2,DYNAMICprerequisites!BC$2,IF(MASTERprerequisitesMATRIX!AX133=3,DYNAMICprerequisites!BC$1,"")))</f>
        <v/>
      </c>
      <c r="BD136" s="219" t="str">
        <f>IF(MASTERprerequisitesMATRIX!AY133=1,DYNAMICprerequisites!BD$3,IF(MASTERprerequisitesMATRIX!AY133=2,DYNAMICprerequisites!BD$2,IF(MASTERprerequisitesMATRIX!AY133=3,DYNAMICprerequisites!BD$1,"")))</f>
        <v/>
      </c>
      <c r="BE136" s="219" t="str">
        <f>IF(MASTERprerequisitesMATRIX!AZ133=1,DYNAMICprerequisites!BE$3,IF(MASTERprerequisitesMATRIX!AZ133=2,DYNAMICprerequisites!BE$2,IF(MASTERprerequisitesMATRIX!AZ133=3,DYNAMICprerequisites!BE$1,"")))</f>
        <v/>
      </c>
      <c r="BF136" s="219" t="str">
        <f>IF(MASTERprerequisitesMATRIX!BA133=1,DYNAMICprerequisites!BF$3,IF(MASTERprerequisitesMATRIX!BA133=2,DYNAMICprerequisites!BF$2,IF(MASTERprerequisitesMATRIX!BA133=3,DYNAMICprerequisites!BF$1,"")))</f>
        <v/>
      </c>
      <c r="BG136" s="219" t="str">
        <f ca="1">IF(MASTERprerequisitesMATRIX!BB133=1,DYNAMICprerequisites!BG$3,IF(MASTERprerequisitesMATRIX!BB133=2,DYNAMICprerequisites!BG$2,IF(MASTERprerequisitesMATRIX!BB133=3,DYNAMICprerequisites!BG$1,"")))</f>
        <v xml:space="preserve"> permission </v>
      </c>
      <c r="BH136" s="219" t="str">
        <f>IF(MASTERprerequisitesMATRIX!BC133=1,DYNAMICprerequisites!BH$3,IF(MASTERprerequisitesMATRIX!BC133=2,DYNAMICprerequisites!BH$2,IF(MASTERprerequisitesMATRIX!BC133=3,DYNAMICprerequisites!BH$1,"")))</f>
        <v/>
      </c>
      <c r="BI136" s="219" t="str">
        <f>IF(MASTERprerequisitesMATRIX!BD133=1,DYNAMICprerequisites!BI$3,IF(MASTERprerequisitesMATRIX!BD133=2,DYNAMICprerequisites!BI$2,IF(MASTERprerequisitesMATRIX!BD133=3,DYNAMICprerequisites!BI$1,"")))</f>
        <v/>
      </c>
      <c r="BJ136" s="219" t="str">
        <f>IF(MASTERprerequisitesMATRIX!BE133=1,DYNAMICprerequisites!BJ$3,IF(MASTERprerequisitesMATRIX!BE133=2,DYNAMICprerequisites!BJ$2,IF(MASTERprerequisitesMATRIX!BE133=3,DYNAMICprerequisites!BJ$1,"")))</f>
        <v/>
      </c>
      <c r="BK136" s="219" t="str">
        <f>IF(MASTERprerequisitesMATRIX!BF133=1,DYNAMICprerequisites!BK$3,IF(MASTERprerequisitesMATRIX!BF133=2,DYNAMICprerequisites!BK$2,IF(MASTERprerequisitesMATRIX!BF133=3,DYNAMICprerequisites!BK$1,"")))</f>
        <v/>
      </c>
      <c r="BL136" s="219" t="str">
        <f>IF(MASTERprerequisitesMATRIX!BG133=1,DYNAMICprerequisites!BL$3,IF(MASTERprerequisitesMATRIX!BG133=2,DYNAMICprerequisites!BL$2,IF(MASTERprerequisitesMATRIX!BG133=3,DYNAMICprerequisites!BL$1,"")))</f>
        <v/>
      </c>
      <c r="BM136" s="219" t="str">
        <f>IF(MASTERprerequisitesMATRIX!BH133=1,DYNAMICprerequisites!BM$3,IF(MASTERprerequisitesMATRIX!BH133=2,DYNAMICprerequisites!BM$2,IF(MASTERprerequisitesMATRIX!BH133=3,DYNAMICprerequisites!BM$1,"")))</f>
        <v/>
      </c>
      <c r="BN136" s="219" t="str">
        <f>IF(MASTERprerequisitesMATRIX!BI133=1,DYNAMICprerequisites!BN$3,IF(MASTERprerequisitesMATRIX!BI133=2,DYNAMICprerequisites!BN$2,IF(MASTERprerequisitesMATRIX!BI133=3,DYNAMICprerequisites!BN$1,"")))</f>
        <v/>
      </c>
      <c r="BO136" s="219" t="str">
        <f>IF(MASTERprerequisitesMATRIX!BJ133=1,DYNAMICprerequisites!BO$3,IF(MASTERprerequisitesMATRIX!BJ133=2,DYNAMICprerequisites!BO$2,IF(MASTERprerequisitesMATRIX!BJ133=3,DYNAMICprerequisites!BO$1,"")))</f>
        <v/>
      </c>
      <c r="BP136" s="219" t="str">
        <f>IF(MASTERprerequisitesMATRIX!BK133=1,DYNAMICprerequisites!BP$3,IF(MASTERprerequisitesMATRIX!BK133=2,DYNAMICprerequisites!BP$2,IF(MASTERprerequisitesMATRIX!BK133=3,DYNAMICprerequisites!BP$1,"")))</f>
        <v/>
      </c>
      <c r="BQ136" s="219" t="str">
        <f>IF(MASTERprerequisitesMATRIX!BL133=1,DYNAMICprerequisites!BQ$3,IF(MASTERprerequisitesMATRIX!BL133=2,DYNAMICprerequisites!BQ$2,IF(MASTERprerequisitesMATRIX!BL133=3,DYNAMICprerequisites!BQ$1,"")))</f>
        <v/>
      </c>
      <c r="BR136" s="219" t="str">
        <f>IF(MASTERprerequisitesMATRIX!BM133=1,DYNAMICprerequisites!BR$3,IF(MASTERprerequisitesMATRIX!BM133=2,DYNAMICprerequisites!BR$2,IF(MASTERprerequisitesMATRIX!BM133=3,DYNAMICprerequisites!BR$1,"")))</f>
        <v/>
      </c>
      <c r="BS136" s="219" t="str">
        <f>IF(MASTERprerequisitesMATRIX!BN133=1,DYNAMICprerequisites!BS$3,IF(MASTERprerequisitesMATRIX!BN133=2,DYNAMICprerequisites!BS$2,IF(MASTERprerequisitesMATRIX!BN133=3,DYNAMICprerequisites!BS$1,"")))</f>
        <v/>
      </c>
      <c r="BT136" s="219" t="str">
        <f>IF(MASTERprerequisitesMATRIX!BO133=1,DYNAMICprerequisites!BT$3,IF(MASTERprerequisitesMATRIX!BO133=2,DYNAMICprerequisites!BT$2,IF(MASTERprerequisitesMATRIX!BO133=3,DYNAMICprerequisites!BT$1,"")))</f>
        <v/>
      </c>
      <c r="BU136" s="219" t="str">
        <f>IF(MASTERprerequisitesMATRIX!BP133=1,DYNAMICprerequisites!BU$3,IF(MASTERprerequisitesMATRIX!BP133=2,DYNAMICprerequisites!BU$2,IF(MASTERprerequisitesMATRIX!BP133=3,DYNAMICprerequisites!BU$1,"")))</f>
        <v/>
      </c>
      <c r="BV136" s="219" t="str">
        <f>IF(MASTERprerequisitesMATRIX!BQ133=1,DYNAMICprerequisites!BV$3,IF(MASTERprerequisitesMATRIX!BQ133=2,DYNAMICprerequisites!BV$2,IF(MASTERprerequisitesMATRIX!BQ133=3,DYNAMICprerequisites!BV$1,"")))</f>
        <v/>
      </c>
      <c r="BW136" s="219" t="str">
        <f>IF(MASTERprerequisitesMATRIX!BR133=1,DYNAMICprerequisites!BW$3,IF(MASTERprerequisitesMATRIX!BR133=2,DYNAMICprerequisites!BW$2,IF(MASTERprerequisitesMATRIX!BR133=3,DYNAMICprerequisites!BW$1,"")))</f>
        <v/>
      </c>
      <c r="BX136" s="219" t="str">
        <f>IF(MASTERprerequisitesMATRIX!BS133=1,DYNAMICprerequisites!BX$3,IF(MASTERprerequisitesMATRIX!BS133=2,DYNAMICprerequisites!BX$2,IF(MASTERprerequisitesMATRIX!BS133=3,DYNAMICprerequisites!BX$1,"")))</f>
        <v/>
      </c>
      <c r="BY136" s="219" t="str">
        <f>IF(MASTERprerequisitesMATRIX!BT133=1,DYNAMICprerequisites!BY$3,IF(MASTERprerequisitesMATRIX!BT133=2,DYNAMICprerequisites!BY$2,IF(MASTERprerequisitesMATRIX!BT133=3,DYNAMICprerequisites!BY$1,"")))</f>
        <v/>
      </c>
      <c r="BZ136" s="219" t="str">
        <f>IF(MASTERprerequisitesMATRIX!BU133=1,DYNAMICprerequisites!BZ$3,IF(MASTERprerequisitesMATRIX!BU133=2,DYNAMICprerequisites!BZ$2,IF(MASTERprerequisitesMATRIX!BU133=3,DYNAMICprerequisites!BZ$1,"")))</f>
        <v/>
      </c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  <c r="EM136" s="219"/>
      <c r="EN136" s="219"/>
      <c r="EO136" s="219"/>
      <c r="EP136" s="219"/>
      <c r="EQ136" s="219"/>
      <c r="ER136" s="219"/>
      <c r="ES136" s="219"/>
      <c r="ET136" s="219"/>
      <c r="EU136" s="219"/>
      <c r="EV136" s="219"/>
      <c r="EW136" s="219"/>
      <c r="EX136" s="219"/>
      <c r="EY136" s="219"/>
      <c r="EZ136" s="219"/>
      <c r="FA136" s="219"/>
      <c r="FB136" s="219"/>
      <c r="FC136" s="219"/>
      <c r="FD136" s="219"/>
      <c r="FE136" s="219"/>
      <c r="FF136" s="219"/>
      <c r="FG136" s="219"/>
      <c r="FH136" s="219"/>
      <c r="FI136" s="219"/>
      <c r="FJ136" s="219"/>
      <c r="FK136" s="219"/>
      <c r="FL136" s="219"/>
      <c r="FM136" s="219"/>
      <c r="FN136" s="219"/>
      <c r="FO136" s="219"/>
      <c r="FP136" s="219"/>
      <c r="FQ136" s="219"/>
      <c r="FR136" s="219"/>
      <c r="FS136" s="219"/>
      <c r="FT136" s="219"/>
      <c r="FU136" s="219"/>
      <c r="FV136" s="219"/>
      <c r="FW136" s="219"/>
      <c r="FX136" s="219"/>
      <c r="FY136" s="219"/>
      <c r="FZ136" s="219"/>
      <c r="GA136" s="219"/>
      <c r="GB136" s="219"/>
      <c r="GC136" s="219"/>
      <c r="GD136" s="219"/>
      <c r="GE136" s="219"/>
      <c r="GF136" s="219"/>
      <c r="GG136" s="219"/>
      <c r="GH136" s="219"/>
      <c r="GI136" s="219"/>
      <c r="GJ136" s="219"/>
      <c r="GK136" s="219"/>
      <c r="GL136" s="219"/>
      <c r="GM136" s="219"/>
      <c r="GN136" s="219"/>
      <c r="GO136" s="219"/>
      <c r="GP136" s="219"/>
      <c r="GQ136" s="219"/>
      <c r="GR136" s="219"/>
      <c r="GS136" s="219"/>
      <c r="GT136" s="219"/>
      <c r="GU136" s="219"/>
      <c r="GV136" s="219"/>
      <c r="GW136" s="219"/>
      <c r="GX136" s="219"/>
      <c r="GY136" s="219"/>
      <c r="GZ136" s="219"/>
      <c r="HA136" s="219"/>
      <c r="HB136" s="219"/>
      <c r="HC136" s="219"/>
      <c r="HD136" s="219"/>
      <c r="HE136" s="219"/>
      <c r="HF136" s="219"/>
      <c r="HG136" s="219"/>
      <c r="HH136" s="219"/>
      <c r="HI136" s="219"/>
      <c r="HJ136" s="219"/>
      <c r="HK136" s="219"/>
      <c r="HL136" s="219"/>
      <c r="HM136" s="219"/>
      <c r="HN136" s="219"/>
      <c r="HO136" s="219"/>
      <c r="HP136" s="219"/>
      <c r="HQ136" s="219"/>
      <c r="HR136" s="219"/>
      <c r="HS136" s="219"/>
      <c r="HT136" s="219"/>
      <c r="HU136" s="219"/>
      <c r="HV136" s="219"/>
      <c r="HW136" s="219"/>
      <c r="HX136" s="219"/>
      <c r="HY136" s="219"/>
      <c r="HZ136" s="219"/>
      <c r="IA136" s="219"/>
      <c r="IB136" s="219"/>
      <c r="IC136" s="219"/>
      <c r="ID136" s="219"/>
      <c r="IE136" s="219"/>
      <c r="IF136" s="219"/>
      <c r="IG136" s="219"/>
      <c r="IH136" s="219"/>
      <c r="II136" s="219"/>
      <c r="IJ136" s="219"/>
      <c r="IK136" s="219"/>
      <c r="IL136" s="219"/>
      <c r="IM136" s="219"/>
      <c r="IN136" s="219"/>
      <c r="IO136" s="219"/>
      <c r="IP136" s="219"/>
      <c r="IQ136" s="219"/>
      <c r="IR136" s="219"/>
      <c r="IS136" s="219"/>
      <c r="IT136" s="219"/>
      <c r="IU136" s="219"/>
      <c r="IV136" s="219"/>
      <c r="IW136" s="219"/>
      <c r="IX136" s="219"/>
      <c r="IY136" s="219"/>
      <c r="IZ136" s="219"/>
      <c r="JA136" s="219"/>
      <c r="JB136" s="219"/>
      <c r="JC136" s="219"/>
      <c r="JD136" s="219"/>
      <c r="JE136" s="219"/>
      <c r="JF136" s="219"/>
      <c r="JG136" s="219"/>
      <c r="JH136" s="219"/>
      <c r="JI136" s="219"/>
      <c r="JJ136" s="219"/>
      <c r="JK136" s="219"/>
      <c r="JL136" s="219"/>
      <c r="JM136" s="219"/>
      <c r="JN136" s="219"/>
      <c r="JO136" s="219"/>
      <c r="JP136" s="219"/>
      <c r="JQ136" s="219"/>
      <c r="JR136" s="219"/>
      <c r="JS136" s="219"/>
      <c r="JT136" s="219"/>
      <c r="JU136" s="219"/>
      <c r="JV136" s="219"/>
      <c r="JW136" s="219"/>
      <c r="JX136" s="219"/>
      <c r="JY136" s="219"/>
      <c r="JZ136" s="219"/>
      <c r="KA136" s="219"/>
      <c r="KB136" s="219"/>
      <c r="KC136" s="219"/>
      <c r="KD136" s="219"/>
      <c r="KE136" s="219"/>
      <c r="KF136" s="219"/>
      <c r="KG136" s="219"/>
      <c r="KH136" s="219"/>
      <c r="KI136" s="219"/>
      <c r="KJ136" s="219"/>
      <c r="KK136" s="219"/>
      <c r="KL136" s="219"/>
      <c r="KM136" s="219"/>
      <c r="KN136" s="219"/>
      <c r="KO136" s="219"/>
      <c r="KP136" s="219"/>
      <c r="KQ136" s="219"/>
      <c r="KR136" s="219"/>
      <c r="KS136" s="219"/>
      <c r="KT136" s="219"/>
      <c r="KU136" s="219"/>
      <c r="KV136" s="219"/>
      <c r="KW136" s="219"/>
      <c r="KX136" s="219"/>
      <c r="KY136" s="219"/>
      <c r="KZ136" s="219"/>
      <c r="LA136" s="219"/>
      <c r="LB136" s="219"/>
      <c r="LC136" s="219"/>
      <c r="LD136" s="219"/>
      <c r="LE136" s="219"/>
    </row>
    <row r="137" spans="1:317" x14ac:dyDescent="0.25">
      <c r="A137" s="214" t="str">
        <f t="shared" si="18"/>
        <v>HEB 101</v>
      </c>
      <c r="B137" s="214" t="str">
        <f t="shared" si="19"/>
        <v>VAR</v>
      </c>
      <c r="C137" s="214" t="str">
        <f t="shared" si="20"/>
        <v>Elementary Hebrew I</v>
      </c>
      <c r="D137" s="214">
        <f t="shared" si="21"/>
        <v>0</v>
      </c>
      <c r="E137" s="214" t="str">
        <f t="shared" si="22"/>
        <v/>
      </c>
      <c r="F137" s="211" t="str">
        <f>MASTERprerequisitesMATRIX!A134</f>
        <v>HEB 101</v>
      </c>
      <c r="G137" s="211" t="str">
        <f>MASTERprerequisitesMATRIX!B134</f>
        <v>VAR</v>
      </c>
      <c r="H137" s="211" t="str">
        <f>MASTERprerequisitesMATRIX!C134</f>
        <v>Elementary Hebrew I</v>
      </c>
      <c r="I137" s="211">
        <f>MASTERprerequisitesMATRIX!D134</f>
        <v>0</v>
      </c>
      <c r="J137" s="219" t="str">
        <f>IF(MASTERprerequisitesMATRIX!E134=1,DYNAMICprerequisites!J$3,IF(MASTERprerequisitesMATRIX!E134=2,DYNAMICprerequisites!J$2,IF(MASTERprerequisitesMATRIX!E134=3,DYNAMICprerequisites!J$1,"")))</f>
        <v/>
      </c>
      <c r="K137" s="219" t="str">
        <f>IF(MASTERprerequisitesMATRIX!F134=1,DYNAMICprerequisites!K$3,IF(MASTERprerequisitesMATRIX!F134=2,DYNAMICprerequisites!K$2,IF(MASTERprerequisitesMATRIX!F134=3,DYNAMICprerequisites!K$1,"")))</f>
        <v/>
      </c>
      <c r="L137" s="219" t="str">
        <f>IF(MASTERprerequisitesMATRIX!G134=1,DYNAMICprerequisites!L$3,IF(MASTERprerequisitesMATRIX!G134=2,DYNAMICprerequisites!L$2,IF(MASTERprerequisitesMATRIX!G134=3,DYNAMICprerequisites!L$1,"")))</f>
        <v/>
      </c>
      <c r="M137" s="219" t="str">
        <f>IF(MASTERprerequisitesMATRIX!H134=1,DYNAMICprerequisites!M$3,IF(MASTERprerequisitesMATRIX!H134=2,DYNAMICprerequisites!M$2,IF(MASTERprerequisitesMATRIX!H134=3,DYNAMICprerequisites!M$1,"")))</f>
        <v/>
      </c>
      <c r="N137" s="219" t="str">
        <f>IF(MASTERprerequisitesMATRIX!I134=1,DYNAMICprerequisites!N$3,IF(MASTERprerequisitesMATRIX!I134=2,DYNAMICprerequisites!N$2,IF(MASTERprerequisitesMATRIX!I134=3,DYNAMICprerequisites!N$1,"")))</f>
        <v/>
      </c>
      <c r="O137" s="219" t="str">
        <f>IF(MASTERprerequisitesMATRIX!J134=1,DYNAMICprerequisites!O$3,IF(MASTERprerequisitesMATRIX!J134=2,DYNAMICprerequisites!O$2,IF(MASTERprerequisitesMATRIX!J134=3,DYNAMICprerequisites!O$1,"")))</f>
        <v/>
      </c>
      <c r="P137" s="219" t="str">
        <f>IF(MASTERprerequisitesMATRIX!K134=1,DYNAMICprerequisites!P$3,IF(MASTERprerequisitesMATRIX!K134=2,DYNAMICprerequisites!P$2,IF(MASTERprerequisitesMATRIX!K134=3,DYNAMICprerequisites!P$1,"")))</f>
        <v/>
      </c>
      <c r="Q137" s="219" t="str">
        <f>IF(MASTERprerequisitesMATRIX!L134=1,DYNAMICprerequisites!Q$3,IF(MASTERprerequisitesMATRIX!L134=2,DYNAMICprerequisites!Q$2,IF(MASTERprerequisitesMATRIX!L134=3,DYNAMICprerequisites!Q$1,"")))</f>
        <v/>
      </c>
      <c r="R137" s="219" t="str">
        <f>IF(MASTERprerequisitesMATRIX!M134=1,DYNAMICprerequisites!R$3,IF(MASTERprerequisitesMATRIX!M134=2,DYNAMICprerequisites!R$2,IF(MASTERprerequisitesMATRIX!M134=3,DYNAMICprerequisites!R$1,"")))</f>
        <v/>
      </c>
      <c r="S137" s="219" t="str">
        <f>IF(MASTERprerequisitesMATRIX!N134=1,DYNAMICprerequisites!S$3,IF(MASTERprerequisitesMATRIX!N134=2,DYNAMICprerequisites!S$2,IF(MASTERprerequisitesMATRIX!N134=3,DYNAMICprerequisites!S$1,"")))</f>
        <v/>
      </c>
      <c r="T137" s="219" t="str">
        <f>IF(MASTERprerequisitesMATRIX!O134=1,DYNAMICprerequisites!T$3,IF(MASTERprerequisitesMATRIX!O134=2,DYNAMICprerequisites!T$2,IF(MASTERprerequisitesMATRIX!O134=3,DYNAMICprerequisites!T$1,"")))</f>
        <v/>
      </c>
      <c r="U137" s="219" t="str">
        <f>IF(MASTERprerequisitesMATRIX!P134=1,DYNAMICprerequisites!U$3,IF(MASTERprerequisitesMATRIX!P134=2,DYNAMICprerequisites!U$2,IF(MASTERprerequisitesMATRIX!P134=3,DYNAMICprerequisites!U$1,"")))</f>
        <v/>
      </c>
      <c r="V137" s="219" t="str">
        <f>IF(MASTERprerequisitesMATRIX!Q134=1,DYNAMICprerequisites!V$3,IF(MASTERprerequisitesMATRIX!Q134=2,DYNAMICprerequisites!V$2,IF(MASTERprerequisitesMATRIX!Q134=3,DYNAMICprerequisites!V$1,"")))</f>
        <v/>
      </c>
      <c r="W137" s="219" t="str">
        <f>IF(MASTERprerequisitesMATRIX!R134=1,DYNAMICprerequisites!W$3,IF(MASTERprerequisitesMATRIX!R134=2,DYNAMICprerequisites!W$2,IF(MASTERprerequisitesMATRIX!R134=3,DYNAMICprerequisites!W$1,"")))</f>
        <v/>
      </c>
      <c r="X137" s="219" t="str">
        <f>IF(MASTERprerequisitesMATRIX!S134=1,DYNAMICprerequisites!X$3,IF(MASTERprerequisitesMATRIX!S134=2,DYNAMICprerequisites!X$2,IF(MASTERprerequisitesMATRIX!S134=3,DYNAMICprerequisites!X$1,"")))</f>
        <v/>
      </c>
      <c r="Y137" s="219" t="str">
        <f>IF(MASTERprerequisitesMATRIX!T134=1,DYNAMICprerequisites!Y$3,IF(MASTERprerequisitesMATRIX!T134=2,DYNAMICprerequisites!Y$2,IF(MASTERprerequisitesMATRIX!T134=3,DYNAMICprerequisites!Y$1,"")))</f>
        <v/>
      </c>
      <c r="Z137" s="219" t="str">
        <f>IF(MASTERprerequisitesMATRIX!U134=1,DYNAMICprerequisites!Z$3,IF(MASTERprerequisitesMATRIX!U134=2,DYNAMICprerequisites!Z$2,IF(MASTERprerequisitesMATRIX!U134=3,DYNAMICprerequisites!Z$1,"")))</f>
        <v/>
      </c>
      <c r="AA137" s="219" t="str">
        <f>IF(MASTERprerequisitesMATRIX!V134=1,DYNAMICprerequisites!AA$3,IF(MASTERprerequisitesMATRIX!V134=2,DYNAMICprerequisites!AA$2,IF(MASTERprerequisitesMATRIX!V134=3,DYNAMICprerequisites!AA$1,"")))</f>
        <v/>
      </c>
      <c r="AB137" s="219" t="str">
        <f>IF(MASTERprerequisitesMATRIX!W134=1,DYNAMICprerequisites!AB$3,IF(MASTERprerequisitesMATRIX!W134=2,DYNAMICprerequisites!AB$2,IF(MASTERprerequisitesMATRIX!W134=3,DYNAMICprerequisites!AB$1,"")))</f>
        <v/>
      </c>
      <c r="AC137" s="219" t="str">
        <f>IF(MASTERprerequisitesMATRIX!X134=1,DYNAMICprerequisites!AC$3,IF(MASTERprerequisitesMATRIX!X134=2,DYNAMICprerequisites!AC$2,IF(MASTERprerequisitesMATRIX!X134=3,DYNAMICprerequisites!AC$1,"")))</f>
        <v/>
      </c>
      <c r="AD137" s="219" t="str">
        <f>IF(MASTERprerequisitesMATRIX!Y134=1,DYNAMICprerequisites!AD$3,IF(MASTERprerequisitesMATRIX!Y134=2,DYNAMICprerequisites!AD$2,IF(MASTERprerequisitesMATRIX!Y134=3,DYNAMICprerequisites!AD$1,"")))</f>
        <v/>
      </c>
      <c r="AE137" s="219" t="str">
        <f>IF(MASTERprerequisitesMATRIX!Z134=1,DYNAMICprerequisites!AE$3,IF(MASTERprerequisitesMATRIX!Z134=2,DYNAMICprerequisites!AE$2,IF(MASTERprerequisitesMATRIX!Z134=3,DYNAMICprerequisites!AE$1,"")))</f>
        <v/>
      </c>
      <c r="AF137" s="219" t="str">
        <f>IF(MASTERprerequisitesMATRIX!AA134=1,DYNAMICprerequisites!AF$3,IF(MASTERprerequisitesMATRIX!AA134=2,DYNAMICprerequisites!AF$2,IF(MASTERprerequisitesMATRIX!AA134=3,DYNAMICprerequisites!AF$1,"")))</f>
        <v/>
      </c>
      <c r="AG137" s="219" t="str">
        <f>IF(MASTERprerequisitesMATRIX!AB134=1,DYNAMICprerequisites!AG$3,IF(MASTERprerequisitesMATRIX!AB134=2,DYNAMICprerequisites!AG$2,IF(MASTERprerequisitesMATRIX!AB134=3,DYNAMICprerequisites!AG$1,"")))</f>
        <v/>
      </c>
      <c r="AH137" s="219" t="str">
        <f>IF(MASTERprerequisitesMATRIX!AC134=1,DYNAMICprerequisites!AH$3,IF(MASTERprerequisitesMATRIX!AC134=2,DYNAMICprerequisites!AH$2,IF(MASTERprerequisitesMATRIX!AC134=3,DYNAMICprerequisites!AH$1,"")))</f>
        <v/>
      </c>
      <c r="AI137" s="219" t="str">
        <f>IF(MASTERprerequisitesMATRIX!AD134=1,DYNAMICprerequisites!AI$3,IF(MASTERprerequisitesMATRIX!AD134=2,DYNAMICprerequisites!AI$2,IF(MASTERprerequisitesMATRIX!AD134=3,DYNAMICprerequisites!AI$1,"")))</f>
        <v/>
      </c>
      <c r="AJ137" s="219" t="str">
        <f>IF(MASTERprerequisitesMATRIX!AE134=1,DYNAMICprerequisites!AJ$3,IF(MASTERprerequisitesMATRIX!AE134=2,DYNAMICprerequisites!AJ$2,IF(MASTERprerequisitesMATRIX!AE134=3,DYNAMICprerequisites!AJ$1,"")))</f>
        <v/>
      </c>
      <c r="AK137" s="219" t="str">
        <f>IF(MASTERprerequisitesMATRIX!AF134=1,DYNAMICprerequisites!AK$3,IF(MASTERprerequisitesMATRIX!AF134=2,DYNAMICprerequisites!AK$2,IF(MASTERprerequisitesMATRIX!AF134=3,DYNAMICprerequisites!AK$1,"")))</f>
        <v/>
      </c>
      <c r="AL137" s="219" t="str">
        <f>IF(MASTERprerequisitesMATRIX!AG134=1,DYNAMICprerequisites!AL$3,IF(MASTERprerequisitesMATRIX!AG134=2,DYNAMICprerequisites!AL$2,IF(MASTERprerequisitesMATRIX!AG134=3,DYNAMICprerequisites!AL$1,"")))</f>
        <v/>
      </c>
      <c r="AM137" s="219" t="str">
        <f>IF(MASTERprerequisitesMATRIX!AH134=1,DYNAMICprerequisites!AM$3,IF(MASTERprerequisitesMATRIX!AH134=2,DYNAMICprerequisites!AM$2,IF(MASTERprerequisitesMATRIX!AH134=3,DYNAMICprerequisites!AM$1,"")))</f>
        <v/>
      </c>
      <c r="AN137" s="219" t="str">
        <f>IF(MASTERprerequisitesMATRIX!AI134=1,DYNAMICprerequisites!AN$3,IF(MASTERprerequisitesMATRIX!AI134=2,DYNAMICprerequisites!AN$2,IF(MASTERprerequisitesMATRIX!AI134=3,DYNAMICprerequisites!AN$1,"")))</f>
        <v/>
      </c>
      <c r="AO137" s="219" t="str">
        <f>IF(MASTERprerequisitesMATRIX!AJ134=1,DYNAMICprerequisites!AO$3,IF(MASTERprerequisitesMATRIX!AJ134=2,DYNAMICprerequisites!AO$2,IF(MASTERprerequisitesMATRIX!AJ134=3,DYNAMICprerequisites!AO$1,"")))</f>
        <v/>
      </c>
      <c r="AP137" s="219" t="str">
        <f>IF(MASTERprerequisitesMATRIX!AK134=1,DYNAMICprerequisites!AP$3,IF(MASTERprerequisitesMATRIX!AK134=2,DYNAMICprerequisites!AP$2,IF(MASTERprerequisitesMATRIX!AK134=3,DYNAMICprerequisites!AP$1,"")))</f>
        <v/>
      </c>
      <c r="AQ137" s="219" t="str">
        <f>IF(MASTERprerequisitesMATRIX!AL134=1,DYNAMICprerequisites!AQ$3,IF(MASTERprerequisitesMATRIX!AL134=2,DYNAMICprerequisites!AQ$2,IF(MASTERprerequisitesMATRIX!AL134=3,DYNAMICprerequisites!AQ$1,"")))</f>
        <v/>
      </c>
      <c r="AR137" s="219" t="str">
        <f>IF(MASTERprerequisitesMATRIX!AM134=1,DYNAMICprerequisites!AR$3,IF(MASTERprerequisitesMATRIX!AM134=2,DYNAMICprerequisites!AR$2,IF(MASTERprerequisitesMATRIX!AM134=3,DYNAMICprerequisites!AR$1,"")))</f>
        <v/>
      </c>
      <c r="AS137" s="219" t="str">
        <f>IF(MASTERprerequisitesMATRIX!AN134=1,DYNAMICprerequisites!AS$3,IF(MASTERprerequisitesMATRIX!AN134=2,DYNAMICprerequisites!AS$2,IF(MASTERprerequisitesMATRIX!AN134=3,DYNAMICprerequisites!AS$1,"")))</f>
        <v/>
      </c>
      <c r="AT137" s="219" t="str">
        <f>IF(MASTERprerequisitesMATRIX!AO134=1,DYNAMICprerequisites!AT$3,IF(MASTERprerequisitesMATRIX!AO134=2,DYNAMICprerequisites!AT$2,IF(MASTERprerequisitesMATRIX!AO134=3,DYNAMICprerequisites!AT$1,"")))</f>
        <v/>
      </c>
      <c r="AU137" s="219" t="str">
        <f>IF(MASTERprerequisitesMATRIX!AP134=1,DYNAMICprerequisites!AU$3,IF(MASTERprerequisitesMATRIX!AP134=2,DYNAMICprerequisites!AU$2,IF(MASTERprerequisitesMATRIX!AP134=3,DYNAMICprerequisites!AU$1,"")))</f>
        <v/>
      </c>
      <c r="AV137" s="219" t="str">
        <f>IF(MASTERprerequisitesMATRIX!AQ134=1,DYNAMICprerequisites!AV$3,IF(MASTERprerequisitesMATRIX!AQ134=2,DYNAMICprerequisites!AV$2,IF(MASTERprerequisitesMATRIX!AQ134=3,DYNAMICprerequisites!AV$1,"")))</f>
        <v/>
      </c>
      <c r="AW137" s="219" t="str">
        <f>IF(MASTERprerequisitesMATRIX!AR134=1,DYNAMICprerequisites!AW$3,IF(MASTERprerequisitesMATRIX!AR134=2,DYNAMICprerequisites!AW$2,IF(MASTERprerequisitesMATRIX!AR134=3,DYNAMICprerequisites!AW$1,"")))</f>
        <v/>
      </c>
      <c r="AX137" s="219" t="str">
        <f>IF(MASTERprerequisitesMATRIX!AS134=1,DYNAMICprerequisites!AX$3,IF(MASTERprerequisitesMATRIX!AS134=2,DYNAMICprerequisites!AX$2,IF(MASTERprerequisitesMATRIX!AS134=3,DYNAMICprerequisites!AX$1,"")))</f>
        <v/>
      </c>
      <c r="AY137" s="219" t="str">
        <f>IF(MASTERprerequisitesMATRIX!AT134=1,DYNAMICprerequisites!AY$3,IF(MASTERprerequisitesMATRIX!AT134=2,DYNAMICprerequisites!AY$2,IF(MASTERprerequisitesMATRIX!AT134=3,DYNAMICprerequisites!AY$1,"")))</f>
        <v/>
      </c>
      <c r="AZ137" s="219" t="str">
        <f>IF(MASTERprerequisitesMATRIX!AU134=1,DYNAMICprerequisites!AZ$3,IF(MASTERprerequisitesMATRIX!AU134=2,DYNAMICprerequisites!AZ$2,IF(MASTERprerequisitesMATRIX!AU134=3,DYNAMICprerequisites!AZ$1,"")))</f>
        <v/>
      </c>
      <c r="BA137" s="219" t="str">
        <f>IF(MASTERprerequisitesMATRIX!AV134=1,DYNAMICprerequisites!BA$3,IF(MASTERprerequisitesMATRIX!AV134=2,DYNAMICprerequisites!BA$2,IF(MASTERprerequisitesMATRIX!AV134=3,DYNAMICprerequisites!BA$1,"")))</f>
        <v/>
      </c>
      <c r="BB137" s="219" t="str">
        <f>IF(MASTERprerequisitesMATRIX!AW134=1,DYNAMICprerequisites!BB$3,IF(MASTERprerequisitesMATRIX!AW134=2,DYNAMICprerequisites!BB$2,IF(MASTERprerequisitesMATRIX!AW134=3,DYNAMICprerequisites!BB$1,"")))</f>
        <v/>
      </c>
      <c r="BC137" s="219" t="str">
        <f>IF(MASTERprerequisitesMATRIX!AX134=1,DYNAMICprerequisites!BC$3,IF(MASTERprerequisitesMATRIX!AX134=2,DYNAMICprerequisites!BC$2,IF(MASTERprerequisitesMATRIX!AX134=3,DYNAMICprerequisites!BC$1,"")))</f>
        <v/>
      </c>
      <c r="BD137" s="219" t="str">
        <f>IF(MASTERprerequisitesMATRIX!AY134=1,DYNAMICprerequisites!BD$3,IF(MASTERprerequisitesMATRIX!AY134=2,DYNAMICprerequisites!BD$2,IF(MASTERprerequisitesMATRIX!AY134=3,DYNAMICprerequisites!BD$1,"")))</f>
        <v/>
      </c>
      <c r="BE137" s="219" t="str">
        <f>IF(MASTERprerequisitesMATRIX!AZ134=1,DYNAMICprerequisites!BE$3,IF(MASTERprerequisitesMATRIX!AZ134=2,DYNAMICprerequisites!BE$2,IF(MASTERprerequisitesMATRIX!AZ134=3,DYNAMICprerequisites!BE$1,"")))</f>
        <v/>
      </c>
      <c r="BF137" s="219" t="str">
        <f>IF(MASTERprerequisitesMATRIX!BA134=1,DYNAMICprerequisites!BF$3,IF(MASTERprerequisitesMATRIX!BA134=2,DYNAMICprerequisites!BF$2,IF(MASTERprerequisitesMATRIX!BA134=3,DYNAMICprerequisites!BF$1,"")))</f>
        <v/>
      </c>
      <c r="BG137" s="219" t="str">
        <f>IF(MASTERprerequisitesMATRIX!BB134=1,DYNAMICprerequisites!BG$3,IF(MASTERprerequisitesMATRIX!BB134=2,DYNAMICprerequisites!BG$2,IF(MASTERprerequisitesMATRIX!BB134=3,DYNAMICprerequisites!BG$1,"")))</f>
        <v/>
      </c>
      <c r="BH137" s="219" t="str">
        <f>IF(MASTERprerequisitesMATRIX!BC134=1,DYNAMICprerequisites!BH$3,IF(MASTERprerequisitesMATRIX!BC134=2,DYNAMICprerequisites!BH$2,IF(MASTERprerequisitesMATRIX!BC134=3,DYNAMICprerequisites!BH$1,"")))</f>
        <v/>
      </c>
      <c r="BI137" s="219" t="str">
        <f>IF(MASTERprerequisitesMATRIX!BD134=1,DYNAMICprerequisites!BI$3,IF(MASTERprerequisitesMATRIX!BD134=2,DYNAMICprerequisites!BI$2,IF(MASTERprerequisitesMATRIX!BD134=3,DYNAMICprerequisites!BI$1,"")))</f>
        <v/>
      </c>
      <c r="BJ137" s="219" t="str">
        <f>IF(MASTERprerequisitesMATRIX!BE134=1,DYNAMICprerequisites!BJ$3,IF(MASTERprerequisitesMATRIX!BE134=2,DYNAMICprerequisites!BJ$2,IF(MASTERprerequisitesMATRIX!BE134=3,DYNAMICprerequisites!BJ$1,"")))</f>
        <v/>
      </c>
      <c r="BK137" s="219" t="str">
        <f>IF(MASTERprerequisitesMATRIX!BF134=1,DYNAMICprerequisites!BK$3,IF(MASTERprerequisitesMATRIX!BF134=2,DYNAMICprerequisites!BK$2,IF(MASTERprerequisitesMATRIX!BF134=3,DYNAMICprerequisites!BK$1,"")))</f>
        <v/>
      </c>
      <c r="BL137" s="219" t="str">
        <f>IF(MASTERprerequisitesMATRIX!BG134=1,DYNAMICprerequisites!BL$3,IF(MASTERprerequisitesMATRIX!BG134=2,DYNAMICprerequisites!BL$2,IF(MASTERprerequisitesMATRIX!BG134=3,DYNAMICprerequisites!BL$1,"")))</f>
        <v/>
      </c>
      <c r="BM137" s="219" t="str">
        <f>IF(MASTERprerequisitesMATRIX!BH134=1,DYNAMICprerequisites!BM$3,IF(MASTERprerequisitesMATRIX!BH134=2,DYNAMICprerequisites!BM$2,IF(MASTERprerequisitesMATRIX!BH134=3,DYNAMICprerequisites!BM$1,"")))</f>
        <v/>
      </c>
      <c r="BN137" s="219" t="str">
        <f>IF(MASTERprerequisitesMATRIX!BI134=1,DYNAMICprerequisites!BN$3,IF(MASTERprerequisitesMATRIX!BI134=2,DYNAMICprerequisites!BN$2,IF(MASTERprerequisitesMATRIX!BI134=3,DYNAMICprerequisites!BN$1,"")))</f>
        <v/>
      </c>
      <c r="BO137" s="219" t="str">
        <f>IF(MASTERprerequisitesMATRIX!BJ134=1,DYNAMICprerequisites!BO$3,IF(MASTERprerequisitesMATRIX!BJ134=2,DYNAMICprerequisites!BO$2,IF(MASTERprerequisitesMATRIX!BJ134=3,DYNAMICprerequisites!BO$1,"")))</f>
        <v/>
      </c>
      <c r="BP137" s="219" t="str">
        <f>IF(MASTERprerequisitesMATRIX!BK134=1,DYNAMICprerequisites!BP$3,IF(MASTERprerequisitesMATRIX!BK134=2,DYNAMICprerequisites!BP$2,IF(MASTERprerequisitesMATRIX!BK134=3,DYNAMICprerequisites!BP$1,"")))</f>
        <v/>
      </c>
      <c r="BQ137" s="219" t="str">
        <f>IF(MASTERprerequisitesMATRIX!BL134=1,DYNAMICprerequisites!BQ$3,IF(MASTERprerequisitesMATRIX!BL134=2,DYNAMICprerequisites!BQ$2,IF(MASTERprerequisitesMATRIX!BL134=3,DYNAMICprerequisites!BQ$1,"")))</f>
        <v/>
      </c>
      <c r="BR137" s="219" t="str">
        <f>IF(MASTERprerequisitesMATRIX!BM134=1,DYNAMICprerequisites!BR$3,IF(MASTERprerequisitesMATRIX!BM134=2,DYNAMICprerequisites!BR$2,IF(MASTERprerequisitesMATRIX!BM134=3,DYNAMICprerequisites!BR$1,"")))</f>
        <v/>
      </c>
      <c r="BS137" s="219" t="str">
        <f>IF(MASTERprerequisitesMATRIX!BN134=1,DYNAMICprerequisites!BS$3,IF(MASTERprerequisitesMATRIX!BN134=2,DYNAMICprerequisites!BS$2,IF(MASTERprerequisitesMATRIX!BN134=3,DYNAMICprerequisites!BS$1,"")))</f>
        <v/>
      </c>
      <c r="BT137" s="219" t="str">
        <f>IF(MASTERprerequisitesMATRIX!BO134=1,DYNAMICprerequisites!BT$3,IF(MASTERprerequisitesMATRIX!BO134=2,DYNAMICprerequisites!BT$2,IF(MASTERprerequisitesMATRIX!BO134=3,DYNAMICprerequisites!BT$1,"")))</f>
        <v/>
      </c>
      <c r="BU137" s="219" t="str">
        <f>IF(MASTERprerequisitesMATRIX!BP134=1,DYNAMICprerequisites!BU$3,IF(MASTERprerequisitesMATRIX!BP134=2,DYNAMICprerequisites!BU$2,IF(MASTERprerequisitesMATRIX!BP134=3,DYNAMICprerequisites!BU$1,"")))</f>
        <v/>
      </c>
      <c r="BV137" s="219" t="str">
        <f>IF(MASTERprerequisitesMATRIX!BQ134=1,DYNAMICprerequisites!BV$3,IF(MASTERprerequisitesMATRIX!BQ134=2,DYNAMICprerequisites!BV$2,IF(MASTERprerequisitesMATRIX!BQ134=3,DYNAMICprerequisites!BV$1,"")))</f>
        <v/>
      </c>
      <c r="BW137" s="219" t="str">
        <f>IF(MASTERprerequisitesMATRIX!BR134=1,DYNAMICprerequisites!BW$3,IF(MASTERprerequisitesMATRIX!BR134=2,DYNAMICprerequisites!BW$2,IF(MASTERprerequisitesMATRIX!BR134=3,DYNAMICprerequisites!BW$1,"")))</f>
        <v/>
      </c>
      <c r="BX137" s="219" t="str">
        <f>IF(MASTERprerequisitesMATRIX!BS134=1,DYNAMICprerequisites!BX$3,IF(MASTERprerequisitesMATRIX!BS134=2,DYNAMICprerequisites!BX$2,IF(MASTERprerequisitesMATRIX!BS134=3,DYNAMICprerequisites!BX$1,"")))</f>
        <v/>
      </c>
      <c r="BY137" s="219" t="str">
        <f>IF(MASTERprerequisitesMATRIX!BT134=1,DYNAMICprerequisites!BY$3,IF(MASTERprerequisitesMATRIX!BT134=2,DYNAMICprerequisites!BY$2,IF(MASTERprerequisitesMATRIX!BT134=3,DYNAMICprerequisites!BY$1,"")))</f>
        <v/>
      </c>
      <c r="BZ137" s="219" t="str">
        <f>IF(MASTERprerequisitesMATRIX!BU134=1,DYNAMICprerequisites!BZ$3,IF(MASTERprerequisitesMATRIX!BU134=2,DYNAMICprerequisites!BZ$2,IF(MASTERprerequisitesMATRIX!BU134=3,DYNAMICprerequisites!BZ$1,"")))</f>
        <v/>
      </c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  <c r="EM137" s="219"/>
      <c r="EN137" s="219"/>
      <c r="EO137" s="219"/>
      <c r="EP137" s="219"/>
      <c r="EQ137" s="219"/>
      <c r="ER137" s="219"/>
      <c r="ES137" s="219"/>
      <c r="ET137" s="219"/>
      <c r="EU137" s="219"/>
      <c r="EV137" s="219"/>
      <c r="EW137" s="219"/>
      <c r="EX137" s="219"/>
      <c r="EY137" s="219"/>
      <c r="EZ137" s="219"/>
      <c r="FA137" s="219"/>
      <c r="FB137" s="219"/>
      <c r="FC137" s="219"/>
      <c r="FD137" s="219"/>
      <c r="FE137" s="219"/>
      <c r="FF137" s="219"/>
      <c r="FG137" s="219"/>
      <c r="FH137" s="219"/>
      <c r="FI137" s="219"/>
      <c r="FJ137" s="219"/>
      <c r="FK137" s="219"/>
      <c r="FL137" s="219"/>
      <c r="FM137" s="219"/>
      <c r="FN137" s="219"/>
      <c r="FO137" s="219"/>
      <c r="FP137" s="219"/>
      <c r="FQ137" s="219"/>
      <c r="FR137" s="219"/>
      <c r="FS137" s="219"/>
      <c r="FT137" s="219"/>
      <c r="FU137" s="219"/>
      <c r="FV137" s="219"/>
      <c r="FW137" s="219"/>
      <c r="FX137" s="219"/>
      <c r="FY137" s="219"/>
      <c r="FZ137" s="219"/>
      <c r="GA137" s="219"/>
      <c r="GB137" s="219"/>
      <c r="GC137" s="219"/>
      <c r="GD137" s="219"/>
      <c r="GE137" s="219"/>
      <c r="GF137" s="219"/>
      <c r="GG137" s="219"/>
      <c r="GH137" s="219"/>
      <c r="GI137" s="219"/>
      <c r="GJ137" s="219"/>
      <c r="GK137" s="219"/>
      <c r="GL137" s="219"/>
      <c r="GM137" s="219"/>
      <c r="GN137" s="219"/>
      <c r="GO137" s="219"/>
      <c r="GP137" s="219"/>
      <c r="GQ137" s="219"/>
      <c r="GR137" s="219"/>
      <c r="GS137" s="219"/>
      <c r="GT137" s="219"/>
      <c r="GU137" s="219"/>
      <c r="GV137" s="219"/>
      <c r="GW137" s="219"/>
      <c r="GX137" s="219"/>
      <c r="GY137" s="219"/>
      <c r="GZ137" s="219"/>
      <c r="HA137" s="219"/>
      <c r="HB137" s="219"/>
      <c r="HC137" s="219"/>
      <c r="HD137" s="219"/>
      <c r="HE137" s="219"/>
      <c r="HF137" s="219"/>
      <c r="HG137" s="219"/>
      <c r="HH137" s="219"/>
      <c r="HI137" s="219"/>
      <c r="HJ137" s="219"/>
      <c r="HK137" s="219"/>
      <c r="HL137" s="219"/>
      <c r="HM137" s="219"/>
      <c r="HN137" s="219"/>
      <c r="HO137" s="219"/>
      <c r="HP137" s="219"/>
      <c r="HQ137" s="219"/>
      <c r="HR137" s="219"/>
      <c r="HS137" s="219"/>
      <c r="HT137" s="219"/>
      <c r="HU137" s="219"/>
      <c r="HV137" s="219"/>
      <c r="HW137" s="219"/>
      <c r="HX137" s="219"/>
      <c r="HY137" s="219"/>
      <c r="HZ137" s="219"/>
      <c r="IA137" s="219"/>
      <c r="IB137" s="219"/>
      <c r="IC137" s="219"/>
      <c r="ID137" s="219"/>
      <c r="IE137" s="219"/>
      <c r="IF137" s="219"/>
      <c r="IG137" s="219"/>
      <c r="IH137" s="219"/>
      <c r="II137" s="219"/>
      <c r="IJ137" s="219"/>
      <c r="IK137" s="219"/>
      <c r="IL137" s="219"/>
      <c r="IM137" s="219"/>
      <c r="IN137" s="219"/>
      <c r="IO137" s="219"/>
      <c r="IP137" s="219"/>
      <c r="IQ137" s="219"/>
      <c r="IR137" s="219"/>
      <c r="IS137" s="219"/>
      <c r="IT137" s="219"/>
      <c r="IU137" s="219"/>
      <c r="IV137" s="219"/>
      <c r="IW137" s="219"/>
      <c r="IX137" s="219"/>
      <c r="IY137" s="219"/>
      <c r="IZ137" s="219"/>
      <c r="JA137" s="219"/>
      <c r="JB137" s="219"/>
      <c r="JC137" s="219"/>
      <c r="JD137" s="219"/>
      <c r="JE137" s="219"/>
      <c r="JF137" s="219"/>
      <c r="JG137" s="219"/>
      <c r="JH137" s="219"/>
      <c r="JI137" s="219"/>
      <c r="JJ137" s="219"/>
      <c r="JK137" s="219"/>
      <c r="JL137" s="219"/>
      <c r="JM137" s="219"/>
      <c r="JN137" s="219"/>
      <c r="JO137" s="219"/>
      <c r="JP137" s="219"/>
      <c r="JQ137" s="219"/>
      <c r="JR137" s="219"/>
      <c r="JS137" s="219"/>
      <c r="JT137" s="219"/>
      <c r="JU137" s="219"/>
      <c r="JV137" s="219"/>
      <c r="JW137" s="219"/>
      <c r="JX137" s="219"/>
      <c r="JY137" s="219"/>
      <c r="JZ137" s="219"/>
      <c r="KA137" s="219"/>
      <c r="KB137" s="219"/>
      <c r="KC137" s="219"/>
      <c r="KD137" s="219"/>
      <c r="KE137" s="219"/>
      <c r="KF137" s="219"/>
      <c r="KG137" s="219"/>
      <c r="KH137" s="219"/>
      <c r="KI137" s="219"/>
      <c r="KJ137" s="219"/>
      <c r="KK137" s="219"/>
      <c r="KL137" s="219"/>
      <c r="KM137" s="219"/>
      <c r="KN137" s="219"/>
      <c r="KO137" s="219"/>
      <c r="KP137" s="219"/>
      <c r="KQ137" s="219"/>
      <c r="KR137" s="219"/>
      <c r="KS137" s="219"/>
      <c r="KT137" s="219"/>
      <c r="KU137" s="219"/>
      <c r="KV137" s="219"/>
      <c r="KW137" s="219"/>
      <c r="KX137" s="219"/>
      <c r="KY137" s="219"/>
      <c r="KZ137" s="219"/>
      <c r="LA137" s="219"/>
      <c r="LB137" s="219"/>
      <c r="LC137" s="219"/>
      <c r="LD137" s="219"/>
      <c r="LE137" s="219"/>
    </row>
    <row r="138" spans="1:317" x14ac:dyDescent="0.25">
      <c r="A138" s="214" t="str">
        <f t="shared" si="18"/>
        <v>HEB 302</v>
      </c>
      <c r="B138" s="214" t="str">
        <f t="shared" si="19"/>
        <v>VAR</v>
      </c>
      <c r="C138" s="214" t="str">
        <f t="shared" si="20"/>
        <v>Hebrew Composition</v>
      </c>
      <c r="D138" s="214" t="str">
        <f t="shared" si="21"/>
        <v>HEB 301</v>
      </c>
      <c r="E138" s="214" t="str">
        <f t="shared" ca="1" si="22"/>
        <v>HEB 301</v>
      </c>
      <c r="F138" s="211" t="str">
        <f>MASTERprerequisitesMATRIX!A135</f>
        <v>HEB 302</v>
      </c>
      <c r="G138" s="211" t="str">
        <f>MASTERprerequisitesMATRIX!B135</f>
        <v>VAR</v>
      </c>
      <c r="H138" s="211" t="str">
        <f>MASTERprerequisitesMATRIX!C135</f>
        <v>Hebrew Composition</v>
      </c>
      <c r="I138" s="211" t="str">
        <f>MASTERprerequisitesMATRIX!D135</f>
        <v>HEB 301</v>
      </c>
      <c r="J138" s="219" t="str">
        <f>IF(MASTERprerequisitesMATRIX!E135=1,DYNAMICprerequisites!J$3,IF(MASTERprerequisitesMATRIX!E135=2,DYNAMICprerequisites!J$2,IF(MASTERprerequisitesMATRIX!E135=3,DYNAMICprerequisites!J$1,"")))</f>
        <v/>
      </c>
      <c r="K138" s="219" t="str">
        <f>IF(MASTERprerequisitesMATRIX!F135=1,DYNAMICprerequisites!K$3,IF(MASTERprerequisitesMATRIX!F135=2,DYNAMICprerequisites!K$2,IF(MASTERprerequisitesMATRIX!F135=3,DYNAMICprerequisites!K$1,"")))</f>
        <v/>
      </c>
      <c r="L138" s="219" t="str">
        <f>IF(MASTERprerequisitesMATRIX!G135=1,DYNAMICprerequisites!L$3,IF(MASTERprerequisitesMATRIX!G135=2,DYNAMICprerequisites!L$2,IF(MASTERprerequisitesMATRIX!G135=3,DYNAMICprerequisites!L$1,"")))</f>
        <v/>
      </c>
      <c r="M138" s="219" t="str">
        <f>IF(MASTERprerequisitesMATRIX!H135=1,DYNAMICprerequisites!M$3,IF(MASTERprerequisitesMATRIX!H135=2,DYNAMICprerequisites!M$2,IF(MASTERprerequisitesMATRIX!H135=3,DYNAMICprerequisites!M$1,"")))</f>
        <v/>
      </c>
      <c r="N138" s="219" t="str">
        <f>IF(MASTERprerequisitesMATRIX!I135=1,DYNAMICprerequisites!N$3,IF(MASTERprerequisitesMATRIX!I135=2,DYNAMICprerequisites!N$2,IF(MASTERprerequisitesMATRIX!I135=3,DYNAMICprerequisites!N$1,"")))</f>
        <v/>
      </c>
      <c r="O138" s="219" t="str">
        <f>IF(MASTERprerequisitesMATRIX!J135=1,DYNAMICprerequisites!O$3,IF(MASTERprerequisitesMATRIX!J135=2,DYNAMICprerequisites!O$2,IF(MASTERprerequisitesMATRIX!J135=3,DYNAMICprerequisites!O$1,"")))</f>
        <v/>
      </c>
      <c r="P138" s="219" t="str">
        <f>IF(MASTERprerequisitesMATRIX!K135=1,DYNAMICprerequisites!P$3,IF(MASTERprerequisitesMATRIX!K135=2,DYNAMICprerequisites!P$2,IF(MASTERprerequisitesMATRIX!K135=3,DYNAMICprerequisites!P$1,"")))</f>
        <v/>
      </c>
      <c r="Q138" s="219" t="str">
        <f>IF(MASTERprerequisitesMATRIX!L135=1,DYNAMICprerequisites!Q$3,IF(MASTERprerequisitesMATRIX!L135=2,DYNAMICprerequisites!Q$2,IF(MASTERprerequisitesMATRIX!L135=3,DYNAMICprerequisites!Q$1,"")))</f>
        <v/>
      </c>
      <c r="R138" s="219" t="str">
        <f>IF(MASTERprerequisitesMATRIX!M135=1,DYNAMICprerequisites!R$3,IF(MASTERprerequisitesMATRIX!M135=2,DYNAMICprerequisites!R$2,IF(MASTERprerequisitesMATRIX!M135=3,DYNAMICprerequisites!R$1,"")))</f>
        <v/>
      </c>
      <c r="S138" s="219" t="str">
        <f>IF(MASTERprerequisitesMATRIX!N135=1,DYNAMICprerequisites!S$3,IF(MASTERprerequisitesMATRIX!N135=2,DYNAMICprerequisites!S$2,IF(MASTERprerequisitesMATRIX!N135=3,DYNAMICprerequisites!S$1,"")))</f>
        <v/>
      </c>
      <c r="T138" s="219" t="str">
        <f>IF(MASTERprerequisitesMATRIX!O135=1,DYNAMICprerequisites!T$3,IF(MASTERprerequisitesMATRIX!O135=2,DYNAMICprerequisites!T$2,IF(MASTERprerequisitesMATRIX!O135=3,DYNAMICprerequisites!T$1,"")))</f>
        <v/>
      </c>
      <c r="U138" s="219" t="str">
        <f>IF(MASTERprerequisitesMATRIX!P135=1,DYNAMICprerequisites!U$3,IF(MASTERprerequisitesMATRIX!P135=2,DYNAMICprerequisites!U$2,IF(MASTERprerequisitesMATRIX!P135=3,DYNAMICprerequisites!U$1,"")))</f>
        <v/>
      </c>
      <c r="V138" s="219" t="str">
        <f>IF(MASTERprerequisitesMATRIX!Q135=1,DYNAMICprerequisites!V$3,IF(MASTERprerequisitesMATRIX!Q135=2,DYNAMICprerequisites!V$2,IF(MASTERprerequisitesMATRIX!Q135=3,DYNAMICprerequisites!V$1,"")))</f>
        <v/>
      </c>
      <c r="W138" s="219" t="str">
        <f>IF(MASTERprerequisitesMATRIX!R135=1,DYNAMICprerequisites!W$3,IF(MASTERprerequisitesMATRIX!R135=2,DYNAMICprerequisites!W$2,IF(MASTERprerequisitesMATRIX!R135=3,DYNAMICprerequisites!W$1,"")))</f>
        <v/>
      </c>
      <c r="X138" s="219" t="str">
        <f>IF(MASTERprerequisitesMATRIX!S135=1,DYNAMICprerequisites!X$3,IF(MASTERprerequisitesMATRIX!S135=2,DYNAMICprerequisites!X$2,IF(MASTERprerequisitesMATRIX!S135=3,DYNAMICprerequisites!X$1,"")))</f>
        <v/>
      </c>
      <c r="Y138" s="219" t="str">
        <f>IF(MASTERprerequisitesMATRIX!T135=1,DYNAMICprerequisites!Y$3,IF(MASTERprerequisitesMATRIX!T135=2,DYNAMICprerequisites!Y$2,IF(MASTERprerequisitesMATRIX!T135=3,DYNAMICprerequisites!Y$1,"")))</f>
        <v/>
      </c>
      <c r="Z138" s="219" t="str">
        <f>IF(MASTERprerequisitesMATRIX!U135=1,DYNAMICprerequisites!Z$3,IF(MASTERprerequisitesMATRIX!U135=2,DYNAMICprerequisites!Z$2,IF(MASTERprerequisitesMATRIX!U135=3,DYNAMICprerequisites!Z$1,"")))</f>
        <v/>
      </c>
      <c r="AA138" s="219" t="str">
        <f>IF(MASTERprerequisitesMATRIX!V135=1,DYNAMICprerequisites!AA$3,IF(MASTERprerequisitesMATRIX!V135=2,DYNAMICprerequisites!AA$2,IF(MASTERprerequisitesMATRIX!V135=3,DYNAMICprerequisites!AA$1,"")))</f>
        <v/>
      </c>
      <c r="AB138" s="219" t="str">
        <f>IF(MASTERprerequisitesMATRIX!W135=1,DYNAMICprerequisites!AB$3,IF(MASTERprerequisitesMATRIX!W135=2,DYNAMICprerequisites!AB$2,IF(MASTERprerequisitesMATRIX!W135=3,DYNAMICprerequisites!AB$1,"")))</f>
        <v/>
      </c>
      <c r="AC138" s="219" t="str">
        <f>IF(MASTERprerequisitesMATRIX!X135=1,DYNAMICprerequisites!AC$3,IF(MASTERprerequisitesMATRIX!X135=2,DYNAMICprerequisites!AC$2,IF(MASTERprerequisitesMATRIX!X135=3,DYNAMICprerequisites!AC$1,"")))</f>
        <v/>
      </c>
      <c r="AD138" s="219" t="str">
        <f>IF(MASTERprerequisitesMATRIX!Y135=1,DYNAMICprerequisites!AD$3,IF(MASTERprerequisitesMATRIX!Y135=2,DYNAMICprerequisites!AD$2,IF(MASTERprerequisitesMATRIX!Y135=3,DYNAMICprerequisites!AD$1,"")))</f>
        <v/>
      </c>
      <c r="AE138" s="219" t="str">
        <f>IF(MASTERprerequisitesMATRIX!Z135=1,DYNAMICprerequisites!AE$3,IF(MASTERprerequisitesMATRIX!Z135=2,DYNAMICprerequisites!AE$2,IF(MASTERprerequisitesMATRIX!Z135=3,DYNAMICprerequisites!AE$1,"")))</f>
        <v/>
      </c>
      <c r="AF138" s="219" t="str">
        <f>IF(MASTERprerequisitesMATRIX!AA135=1,DYNAMICprerequisites!AF$3,IF(MASTERprerequisitesMATRIX!AA135=2,DYNAMICprerequisites!AF$2,IF(MASTERprerequisitesMATRIX!AA135=3,DYNAMICprerequisites!AF$1,"")))</f>
        <v/>
      </c>
      <c r="AG138" s="219" t="str">
        <f>IF(MASTERprerequisitesMATRIX!AB135=1,DYNAMICprerequisites!AG$3,IF(MASTERprerequisitesMATRIX!AB135=2,DYNAMICprerequisites!AG$2,IF(MASTERprerequisitesMATRIX!AB135=3,DYNAMICprerequisites!AG$1,"")))</f>
        <v/>
      </c>
      <c r="AH138" s="219" t="str">
        <f>IF(MASTERprerequisitesMATRIX!AC135=1,DYNAMICprerequisites!AH$3,IF(MASTERprerequisitesMATRIX!AC135=2,DYNAMICprerequisites!AH$2,IF(MASTERprerequisitesMATRIX!AC135=3,DYNAMICprerequisites!AH$1,"")))</f>
        <v/>
      </c>
      <c r="AI138" s="219" t="str">
        <f>IF(MASTERprerequisitesMATRIX!AD135=1,DYNAMICprerequisites!AI$3,IF(MASTERprerequisitesMATRIX!AD135=2,DYNAMICprerequisites!AI$2,IF(MASTERprerequisitesMATRIX!AD135=3,DYNAMICprerequisites!AI$1,"")))</f>
        <v/>
      </c>
      <c r="AJ138" s="219" t="str">
        <f ca="1">IF(MASTERprerequisitesMATRIX!AE135=1,DYNAMICprerequisites!AJ$3,IF(MASTERprerequisitesMATRIX!AE135=2,DYNAMICprerequisites!AJ$2,IF(MASTERprerequisitesMATRIX!AE135=3,DYNAMICprerequisites!AJ$1,"")))</f>
        <v xml:space="preserve"> HEB 301 </v>
      </c>
      <c r="AK138" s="219" t="str">
        <f>IF(MASTERprerequisitesMATRIX!AF135=1,DYNAMICprerequisites!AK$3,IF(MASTERprerequisitesMATRIX!AF135=2,DYNAMICprerequisites!AK$2,IF(MASTERprerequisitesMATRIX!AF135=3,DYNAMICprerequisites!AK$1,"")))</f>
        <v/>
      </c>
      <c r="AL138" s="219" t="str">
        <f>IF(MASTERprerequisitesMATRIX!AG135=1,DYNAMICprerequisites!AL$3,IF(MASTERprerequisitesMATRIX!AG135=2,DYNAMICprerequisites!AL$2,IF(MASTERprerequisitesMATRIX!AG135=3,DYNAMICprerequisites!AL$1,"")))</f>
        <v/>
      </c>
      <c r="AM138" s="219" t="str">
        <f>IF(MASTERprerequisitesMATRIX!AH135=1,DYNAMICprerequisites!AM$3,IF(MASTERprerequisitesMATRIX!AH135=2,DYNAMICprerequisites!AM$2,IF(MASTERprerequisitesMATRIX!AH135=3,DYNAMICprerequisites!AM$1,"")))</f>
        <v/>
      </c>
      <c r="AN138" s="219" t="str">
        <f>IF(MASTERprerequisitesMATRIX!AI135=1,DYNAMICprerequisites!AN$3,IF(MASTERprerequisitesMATRIX!AI135=2,DYNAMICprerequisites!AN$2,IF(MASTERprerequisitesMATRIX!AI135=3,DYNAMICprerequisites!AN$1,"")))</f>
        <v/>
      </c>
      <c r="AO138" s="219" t="str">
        <f>IF(MASTERprerequisitesMATRIX!AJ135=1,DYNAMICprerequisites!AO$3,IF(MASTERprerequisitesMATRIX!AJ135=2,DYNAMICprerequisites!AO$2,IF(MASTERprerequisitesMATRIX!AJ135=3,DYNAMICprerequisites!AO$1,"")))</f>
        <v/>
      </c>
      <c r="AP138" s="219" t="str">
        <f>IF(MASTERprerequisitesMATRIX!AK135=1,DYNAMICprerequisites!AP$3,IF(MASTERprerequisitesMATRIX!AK135=2,DYNAMICprerequisites!AP$2,IF(MASTERprerequisitesMATRIX!AK135=3,DYNAMICprerequisites!AP$1,"")))</f>
        <v/>
      </c>
      <c r="AQ138" s="219" t="str">
        <f>IF(MASTERprerequisitesMATRIX!AL135=1,DYNAMICprerequisites!AQ$3,IF(MASTERprerequisitesMATRIX!AL135=2,DYNAMICprerequisites!AQ$2,IF(MASTERprerequisitesMATRIX!AL135=3,DYNAMICprerequisites!AQ$1,"")))</f>
        <v/>
      </c>
      <c r="AR138" s="219" t="str">
        <f>IF(MASTERprerequisitesMATRIX!AM135=1,DYNAMICprerequisites!AR$3,IF(MASTERprerequisitesMATRIX!AM135=2,DYNAMICprerequisites!AR$2,IF(MASTERprerequisitesMATRIX!AM135=3,DYNAMICprerequisites!AR$1,"")))</f>
        <v/>
      </c>
      <c r="AS138" s="219" t="str">
        <f>IF(MASTERprerequisitesMATRIX!AN135=1,DYNAMICprerequisites!AS$3,IF(MASTERprerequisitesMATRIX!AN135=2,DYNAMICprerequisites!AS$2,IF(MASTERprerequisitesMATRIX!AN135=3,DYNAMICprerequisites!AS$1,"")))</f>
        <v/>
      </c>
      <c r="AT138" s="219" t="str">
        <f>IF(MASTERprerequisitesMATRIX!AO135=1,DYNAMICprerequisites!AT$3,IF(MASTERprerequisitesMATRIX!AO135=2,DYNAMICprerequisites!AT$2,IF(MASTERprerequisitesMATRIX!AO135=3,DYNAMICprerequisites!AT$1,"")))</f>
        <v/>
      </c>
      <c r="AU138" s="219" t="str">
        <f>IF(MASTERprerequisitesMATRIX!AP135=1,DYNAMICprerequisites!AU$3,IF(MASTERprerequisitesMATRIX!AP135=2,DYNAMICprerequisites!AU$2,IF(MASTERprerequisitesMATRIX!AP135=3,DYNAMICprerequisites!AU$1,"")))</f>
        <v/>
      </c>
      <c r="AV138" s="219" t="str">
        <f>IF(MASTERprerequisitesMATRIX!AQ135=1,DYNAMICprerequisites!AV$3,IF(MASTERprerequisitesMATRIX!AQ135=2,DYNAMICprerequisites!AV$2,IF(MASTERprerequisitesMATRIX!AQ135=3,DYNAMICprerequisites!AV$1,"")))</f>
        <v/>
      </c>
      <c r="AW138" s="219" t="str">
        <f>IF(MASTERprerequisitesMATRIX!AR135=1,DYNAMICprerequisites!AW$3,IF(MASTERprerequisitesMATRIX!AR135=2,DYNAMICprerequisites!AW$2,IF(MASTERprerequisitesMATRIX!AR135=3,DYNAMICprerequisites!AW$1,"")))</f>
        <v/>
      </c>
      <c r="AX138" s="219" t="str">
        <f>IF(MASTERprerequisitesMATRIX!AS135=1,DYNAMICprerequisites!AX$3,IF(MASTERprerequisitesMATRIX!AS135=2,DYNAMICprerequisites!AX$2,IF(MASTERprerequisitesMATRIX!AS135=3,DYNAMICprerequisites!AX$1,"")))</f>
        <v/>
      </c>
      <c r="AY138" s="219" t="str">
        <f>IF(MASTERprerequisitesMATRIX!AT135=1,DYNAMICprerequisites!AY$3,IF(MASTERprerequisitesMATRIX!AT135=2,DYNAMICprerequisites!AY$2,IF(MASTERprerequisitesMATRIX!AT135=3,DYNAMICprerequisites!AY$1,"")))</f>
        <v/>
      </c>
      <c r="AZ138" s="219" t="str">
        <f>IF(MASTERprerequisitesMATRIX!AU135=1,DYNAMICprerequisites!AZ$3,IF(MASTERprerequisitesMATRIX!AU135=2,DYNAMICprerequisites!AZ$2,IF(MASTERprerequisitesMATRIX!AU135=3,DYNAMICprerequisites!AZ$1,"")))</f>
        <v/>
      </c>
      <c r="BA138" s="219" t="str">
        <f>IF(MASTERprerequisitesMATRIX!AV135=1,DYNAMICprerequisites!BA$3,IF(MASTERprerequisitesMATRIX!AV135=2,DYNAMICprerequisites!BA$2,IF(MASTERprerequisitesMATRIX!AV135=3,DYNAMICprerequisites!BA$1,"")))</f>
        <v/>
      </c>
      <c r="BB138" s="219" t="str">
        <f>IF(MASTERprerequisitesMATRIX!AW135=1,DYNAMICprerequisites!BB$3,IF(MASTERprerequisitesMATRIX!AW135=2,DYNAMICprerequisites!BB$2,IF(MASTERprerequisitesMATRIX!AW135=3,DYNAMICprerequisites!BB$1,"")))</f>
        <v/>
      </c>
      <c r="BC138" s="219" t="str">
        <f>IF(MASTERprerequisitesMATRIX!AX135=1,DYNAMICprerequisites!BC$3,IF(MASTERprerequisitesMATRIX!AX135=2,DYNAMICprerequisites!BC$2,IF(MASTERprerequisitesMATRIX!AX135=3,DYNAMICprerequisites!BC$1,"")))</f>
        <v/>
      </c>
      <c r="BD138" s="219" t="str">
        <f>IF(MASTERprerequisitesMATRIX!AY135=1,DYNAMICprerequisites!BD$3,IF(MASTERprerequisitesMATRIX!AY135=2,DYNAMICprerequisites!BD$2,IF(MASTERprerequisitesMATRIX!AY135=3,DYNAMICprerequisites!BD$1,"")))</f>
        <v/>
      </c>
      <c r="BE138" s="219" t="str">
        <f>IF(MASTERprerequisitesMATRIX!AZ135=1,DYNAMICprerequisites!BE$3,IF(MASTERprerequisitesMATRIX!AZ135=2,DYNAMICprerequisites!BE$2,IF(MASTERprerequisitesMATRIX!AZ135=3,DYNAMICprerequisites!BE$1,"")))</f>
        <v/>
      </c>
      <c r="BF138" s="219" t="str">
        <f>IF(MASTERprerequisitesMATRIX!BA135=1,DYNAMICprerequisites!BF$3,IF(MASTERprerequisitesMATRIX!BA135=2,DYNAMICprerequisites!BF$2,IF(MASTERprerequisitesMATRIX!BA135=3,DYNAMICprerequisites!BF$1,"")))</f>
        <v/>
      </c>
      <c r="BG138" s="219" t="str">
        <f>IF(MASTERprerequisitesMATRIX!BB135=1,DYNAMICprerequisites!BG$3,IF(MASTERprerequisitesMATRIX!BB135=2,DYNAMICprerequisites!BG$2,IF(MASTERprerequisitesMATRIX!BB135=3,DYNAMICprerequisites!BG$1,"")))</f>
        <v/>
      </c>
      <c r="BH138" s="219" t="str">
        <f>IF(MASTERprerequisitesMATRIX!BC135=1,DYNAMICprerequisites!BH$3,IF(MASTERprerequisitesMATRIX!BC135=2,DYNAMICprerequisites!BH$2,IF(MASTERprerequisitesMATRIX!BC135=3,DYNAMICprerequisites!BH$1,"")))</f>
        <v/>
      </c>
      <c r="BI138" s="219" t="str">
        <f>IF(MASTERprerequisitesMATRIX!BD135=1,DYNAMICprerequisites!BI$3,IF(MASTERprerequisitesMATRIX!BD135=2,DYNAMICprerequisites!BI$2,IF(MASTERprerequisitesMATRIX!BD135=3,DYNAMICprerequisites!BI$1,"")))</f>
        <v/>
      </c>
      <c r="BJ138" s="219" t="str">
        <f>IF(MASTERprerequisitesMATRIX!BE135=1,DYNAMICprerequisites!BJ$3,IF(MASTERprerequisitesMATRIX!BE135=2,DYNAMICprerequisites!BJ$2,IF(MASTERprerequisitesMATRIX!BE135=3,DYNAMICprerequisites!BJ$1,"")))</f>
        <v/>
      </c>
      <c r="BK138" s="219" t="str">
        <f>IF(MASTERprerequisitesMATRIX!BF135=1,DYNAMICprerequisites!BK$3,IF(MASTERprerequisitesMATRIX!BF135=2,DYNAMICprerequisites!BK$2,IF(MASTERprerequisitesMATRIX!BF135=3,DYNAMICprerequisites!BK$1,"")))</f>
        <v/>
      </c>
      <c r="BL138" s="219" t="str">
        <f>IF(MASTERprerequisitesMATRIX!BG135=1,DYNAMICprerequisites!BL$3,IF(MASTERprerequisitesMATRIX!BG135=2,DYNAMICprerequisites!BL$2,IF(MASTERprerequisitesMATRIX!BG135=3,DYNAMICprerequisites!BL$1,"")))</f>
        <v/>
      </c>
      <c r="BM138" s="219" t="str">
        <f>IF(MASTERprerequisitesMATRIX!BH135=1,DYNAMICprerequisites!BM$3,IF(MASTERprerequisitesMATRIX!BH135=2,DYNAMICprerequisites!BM$2,IF(MASTERprerequisitesMATRIX!BH135=3,DYNAMICprerequisites!BM$1,"")))</f>
        <v/>
      </c>
      <c r="BN138" s="219" t="str">
        <f>IF(MASTERprerequisitesMATRIX!BI135=1,DYNAMICprerequisites!BN$3,IF(MASTERprerequisitesMATRIX!BI135=2,DYNAMICprerequisites!BN$2,IF(MASTERprerequisitesMATRIX!BI135=3,DYNAMICprerequisites!BN$1,"")))</f>
        <v/>
      </c>
      <c r="BO138" s="219" t="str">
        <f>IF(MASTERprerequisitesMATRIX!BJ135=1,DYNAMICprerequisites!BO$3,IF(MASTERprerequisitesMATRIX!BJ135=2,DYNAMICprerequisites!BO$2,IF(MASTERprerequisitesMATRIX!BJ135=3,DYNAMICprerequisites!BO$1,"")))</f>
        <v/>
      </c>
      <c r="BP138" s="219" t="str">
        <f>IF(MASTERprerequisitesMATRIX!BK135=1,DYNAMICprerequisites!BP$3,IF(MASTERprerequisitesMATRIX!BK135=2,DYNAMICprerequisites!BP$2,IF(MASTERprerequisitesMATRIX!BK135=3,DYNAMICprerequisites!BP$1,"")))</f>
        <v/>
      </c>
      <c r="BQ138" s="219" t="str">
        <f>IF(MASTERprerequisitesMATRIX!BL135=1,DYNAMICprerequisites!BQ$3,IF(MASTERprerequisitesMATRIX!BL135=2,DYNAMICprerequisites!BQ$2,IF(MASTERprerequisitesMATRIX!BL135=3,DYNAMICprerequisites!BQ$1,"")))</f>
        <v/>
      </c>
      <c r="BR138" s="219" t="str">
        <f>IF(MASTERprerequisitesMATRIX!BM135=1,DYNAMICprerequisites!BR$3,IF(MASTERprerequisitesMATRIX!BM135=2,DYNAMICprerequisites!BR$2,IF(MASTERprerequisitesMATRIX!BM135=3,DYNAMICprerequisites!BR$1,"")))</f>
        <v/>
      </c>
      <c r="BS138" s="219" t="str">
        <f>IF(MASTERprerequisitesMATRIX!BN135=1,DYNAMICprerequisites!BS$3,IF(MASTERprerequisitesMATRIX!BN135=2,DYNAMICprerequisites!BS$2,IF(MASTERprerequisitesMATRIX!BN135=3,DYNAMICprerequisites!BS$1,"")))</f>
        <v/>
      </c>
      <c r="BT138" s="219" t="str">
        <f>IF(MASTERprerequisitesMATRIX!BO135=1,DYNAMICprerequisites!BT$3,IF(MASTERprerequisitesMATRIX!BO135=2,DYNAMICprerequisites!BT$2,IF(MASTERprerequisitesMATRIX!BO135=3,DYNAMICprerequisites!BT$1,"")))</f>
        <v/>
      </c>
      <c r="BU138" s="219" t="str">
        <f>IF(MASTERprerequisitesMATRIX!BP135=1,DYNAMICprerequisites!BU$3,IF(MASTERprerequisitesMATRIX!BP135=2,DYNAMICprerequisites!BU$2,IF(MASTERprerequisitesMATRIX!BP135=3,DYNAMICprerequisites!BU$1,"")))</f>
        <v/>
      </c>
      <c r="BV138" s="219" t="str">
        <f>IF(MASTERprerequisitesMATRIX!BQ135=1,DYNAMICprerequisites!BV$3,IF(MASTERprerequisitesMATRIX!BQ135=2,DYNAMICprerequisites!BV$2,IF(MASTERprerequisitesMATRIX!BQ135=3,DYNAMICprerequisites!BV$1,"")))</f>
        <v/>
      </c>
      <c r="BW138" s="219" t="str">
        <f>IF(MASTERprerequisitesMATRIX!BR135=1,DYNAMICprerequisites!BW$3,IF(MASTERprerequisitesMATRIX!BR135=2,DYNAMICprerequisites!BW$2,IF(MASTERprerequisitesMATRIX!BR135=3,DYNAMICprerequisites!BW$1,"")))</f>
        <v/>
      </c>
      <c r="BX138" s="219" t="str">
        <f>IF(MASTERprerequisitesMATRIX!BS135=1,DYNAMICprerequisites!BX$3,IF(MASTERprerequisitesMATRIX!BS135=2,DYNAMICprerequisites!BX$2,IF(MASTERprerequisitesMATRIX!BS135=3,DYNAMICprerequisites!BX$1,"")))</f>
        <v/>
      </c>
      <c r="BY138" s="219" t="str">
        <f>IF(MASTERprerequisitesMATRIX!BT135=1,DYNAMICprerequisites!BY$3,IF(MASTERprerequisitesMATRIX!BT135=2,DYNAMICprerequisites!BY$2,IF(MASTERprerequisitesMATRIX!BT135=3,DYNAMICprerequisites!BY$1,"")))</f>
        <v/>
      </c>
      <c r="BZ138" s="219" t="str">
        <f>IF(MASTERprerequisitesMATRIX!BU135=1,DYNAMICprerequisites!BZ$3,IF(MASTERprerequisitesMATRIX!BU135=2,DYNAMICprerequisites!BZ$2,IF(MASTERprerequisitesMATRIX!BU135=3,DYNAMICprerequisites!BZ$1,"")))</f>
        <v/>
      </c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  <c r="EM138" s="219"/>
      <c r="EN138" s="219"/>
      <c r="EO138" s="219"/>
      <c r="EP138" s="219"/>
      <c r="EQ138" s="219"/>
      <c r="ER138" s="219"/>
      <c r="ES138" s="219"/>
      <c r="ET138" s="219"/>
      <c r="EU138" s="219"/>
      <c r="EV138" s="219"/>
      <c r="EW138" s="219"/>
      <c r="EX138" s="219"/>
      <c r="EY138" s="219"/>
      <c r="EZ138" s="219"/>
      <c r="FA138" s="219"/>
      <c r="FB138" s="219"/>
      <c r="FC138" s="219"/>
      <c r="FD138" s="219"/>
      <c r="FE138" s="219"/>
      <c r="FF138" s="219"/>
      <c r="FG138" s="219"/>
      <c r="FH138" s="219"/>
      <c r="FI138" s="219"/>
      <c r="FJ138" s="219"/>
      <c r="FK138" s="219"/>
      <c r="FL138" s="219"/>
      <c r="FM138" s="219"/>
      <c r="FN138" s="219"/>
      <c r="FO138" s="219"/>
      <c r="FP138" s="219"/>
      <c r="FQ138" s="219"/>
      <c r="FR138" s="219"/>
      <c r="FS138" s="219"/>
      <c r="FT138" s="219"/>
      <c r="FU138" s="219"/>
      <c r="FV138" s="219"/>
      <c r="FW138" s="219"/>
      <c r="FX138" s="219"/>
      <c r="FY138" s="219"/>
      <c r="FZ138" s="219"/>
      <c r="GA138" s="219"/>
      <c r="GB138" s="219"/>
      <c r="GC138" s="219"/>
      <c r="GD138" s="219"/>
      <c r="GE138" s="219"/>
      <c r="GF138" s="219"/>
      <c r="GG138" s="219"/>
      <c r="GH138" s="219"/>
      <c r="GI138" s="219"/>
      <c r="GJ138" s="219"/>
      <c r="GK138" s="219"/>
      <c r="GL138" s="219"/>
      <c r="GM138" s="219"/>
      <c r="GN138" s="219"/>
      <c r="GO138" s="219"/>
      <c r="GP138" s="219"/>
      <c r="GQ138" s="219"/>
      <c r="GR138" s="219"/>
      <c r="GS138" s="219"/>
      <c r="GT138" s="219"/>
      <c r="GU138" s="219"/>
      <c r="GV138" s="219"/>
      <c r="GW138" s="219"/>
      <c r="GX138" s="219"/>
      <c r="GY138" s="219"/>
      <c r="GZ138" s="219"/>
      <c r="HA138" s="219"/>
      <c r="HB138" s="219"/>
      <c r="HC138" s="219"/>
      <c r="HD138" s="219"/>
      <c r="HE138" s="219"/>
      <c r="HF138" s="219"/>
      <c r="HG138" s="219"/>
      <c r="HH138" s="219"/>
      <c r="HI138" s="219"/>
      <c r="HJ138" s="219"/>
      <c r="HK138" s="219"/>
      <c r="HL138" s="219"/>
      <c r="HM138" s="219"/>
      <c r="HN138" s="219"/>
      <c r="HO138" s="219"/>
      <c r="HP138" s="219"/>
      <c r="HQ138" s="219"/>
      <c r="HR138" s="219"/>
      <c r="HS138" s="219"/>
      <c r="HT138" s="219"/>
      <c r="HU138" s="219"/>
      <c r="HV138" s="219"/>
      <c r="HW138" s="219"/>
      <c r="HX138" s="219"/>
      <c r="HY138" s="219"/>
      <c r="HZ138" s="219"/>
      <c r="IA138" s="219"/>
      <c r="IB138" s="219"/>
      <c r="IC138" s="219"/>
      <c r="ID138" s="219"/>
      <c r="IE138" s="219"/>
      <c r="IF138" s="219"/>
      <c r="IG138" s="219"/>
      <c r="IH138" s="219"/>
      <c r="II138" s="219"/>
      <c r="IJ138" s="219"/>
      <c r="IK138" s="219"/>
      <c r="IL138" s="219"/>
      <c r="IM138" s="219"/>
      <c r="IN138" s="219"/>
      <c r="IO138" s="219"/>
      <c r="IP138" s="219"/>
      <c r="IQ138" s="219"/>
      <c r="IR138" s="219"/>
      <c r="IS138" s="219"/>
      <c r="IT138" s="219"/>
      <c r="IU138" s="219"/>
      <c r="IV138" s="219"/>
      <c r="IW138" s="219"/>
      <c r="IX138" s="219"/>
      <c r="IY138" s="219"/>
      <c r="IZ138" s="219"/>
      <c r="JA138" s="219"/>
      <c r="JB138" s="219"/>
      <c r="JC138" s="219"/>
      <c r="JD138" s="219"/>
      <c r="JE138" s="219"/>
      <c r="JF138" s="219"/>
      <c r="JG138" s="219"/>
      <c r="JH138" s="219"/>
      <c r="JI138" s="219"/>
      <c r="JJ138" s="219"/>
      <c r="JK138" s="219"/>
      <c r="JL138" s="219"/>
      <c r="JM138" s="219"/>
      <c r="JN138" s="219"/>
      <c r="JO138" s="219"/>
      <c r="JP138" s="219"/>
      <c r="JQ138" s="219"/>
      <c r="JR138" s="219"/>
      <c r="JS138" s="219"/>
      <c r="JT138" s="219"/>
      <c r="JU138" s="219"/>
      <c r="JV138" s="219"/>
      <c r="JW138" s="219"/>
      <c r="JX138" s="219"/>
      <c r="JY138" s="219"/>
      <c r="JZ138" s="219"/>
      <c r="KA138" s="219"/>
      <c r="KB138" s="219"/>
      <c r="KC138" s="219"/>
      <c r="KD138" s="219"/>
      <c r="KE138" s="219"/>
      <c r="KF138" s="219"/>
      <c r="KG138" s="219"/>
      <c r="KH138" s="219"/>
      <c r="KI138" s="219"/>
      <c r="KJ138" s="219"/>
      <c r="KK138" s="219"/>
      <c r="KL138" s="219"/>
      <c r="KM138" s="219"/>
      <c r="KN138" s="219"/>
      <c r="KO138" s="219"/>
      <c r="KP138" s="219"/>
      <c r="KQ138" s="219"/>
      <c r="KR138" s="219"/>
      <c r="KS138" s="219"/>
      <c r="KT138" s="219"/>
      <c r="KU138" s="219"/>
      <c r="KV138" s="219"/>
      <c r="KW138" s="219"/>
      <c r="KX138" s="219"/>
      <c r="KY138" s="219"/>
      <c r="KZ138" s="219"/>
      <c r="LA138" s="219"/>
      <c r="LB138" s="219"/>
      <c r="LC138" s="219"/>
      <c r="LD138" s="219"/>
      <c r="LE138" s="219"/>
    </row>
    <row r="139" spans="1:317" x14ac:dyDescent="0.25">
      <c r="A139" s="214" t="str">
        <f t="shared" si="18"/>
        <v>HEB 351</v>
      </c>
      <c r="B139" s="214" t="str">
        <f t="shared" si="19"/>
        <v>VAR</v>
      </c>
      <c r="C139" s="214" t="str">
        <f t="shared" si="20"/>
        <v>Special Readings</v>
      </c>
      <c r="D139" s="214" t="str">
        <f t="shared" si="21"/>
        <v>permission</v>
      </c>
      <c r="E139" s="214" t="str">
        <f t="shared" ca="1" si="22"/>
        <v>permission</v>
      </c>
      <c r="F139" s="211" t="str">
        <f>MASTERprerequisitesMATRIX!A136</f>
        <v>HEB 351</v>
      </c>
      <c r="G139" s="211" t="str">
        <f>MASTERprerequisitesMATRIX!B136</f>
        <v>VAR</v>
      </c>
      <c r="H139" s="211" t="str">
        <f>MASTERprerequisitesMATRIX!C136</f>
        <v>Special Readings</v>
      </c>
      <c r="I139" s="211" t="str">
        <f>MASTERprerequisitesMATRIX!D136</f>
        <v>permission</v>
      </c>
      <c r="J139" s="219" t="str">
        <f>IF(MASTERprerequisitesMATRIX!E136=1,DYNAMICprerequisites!J$3,IF(MASTERprerequisitesMATRIX!E136=2,DYNAMICprerequisites!J$2,IF(MASTERprerequisitesMATRIX!E136=3,DYNAMICprerequisites!J$1,"")))</f>
        <v/>
      </c>
      <c r="K139" s="219" t="str">
        <f>IF(MASTERprerequisitesMATRIX!F136=1,DYNAMICprerequisites!K$3,IF(MASTERprerequisitesMATRIX!F136=2,DYNAMICprerequisites!K$2,IF(MASTERprerequisitesMATRIX!F136=3,DYNAMICprerequisites!K$1,"")))</f>
        <v/>
      </c>
      <c r="L139" s="219" t="str">
        <f>IF(MASTERprerequisitesMATRIX!G136=1,DYNAMICprerequisites!L$3,IF(MASTERprerequisitesMATRIX!G136=2,DYNAMICprerequisites!L$2,IF(MASTERprerequisitesMATRIX!G136=3,DYNAMICprerequisites!L$1,"")))</f>
        <v/>
      </c>
      <c r="M139" s="219" t="str">
        <f>IF(MASTERprerequisitesMATRIX!H136=1,DYNAMICprerequisites!M$3,IF(MASTERprerequisitesMATRIX!H136=2,DYNAMICprerequisites!M$2,IF(MASTERprerequisitesMATRIX!H136=3,DYNAMICprerequisites!M$1,"")))</f>
        <v/>
      </c>
      <c r="N139" s="219" t="str">
        <f>IF(MASTERprerequisitesMATRIX!I136=1,DYNAMICprerequisites!N$3,IF(MASTERprerequisitesMATRIX!I136=2,DYNAMICprerequisites!N$2,IF(MASTERprerequisitesMATRIX!I136=3,DYNAMICprerequisites!N$1,"")))</f>
        <v/>
      </c>
      <c r="O139" s="219" t="str">
        <f>IF(MASTERprerequisitesMATRIX!J136=1,DYNAMICprerequisites!O$3,IF(MASTERprerequisitesMATRIX!J136=2,DYNAMICprerequisites!O$2,IF(MASTERprerequisitesMATRIX!J136=3,DYNAMICprerequisites!O$1,"")))</f>
        <v/>
      </c>
      <c r="P139" s="219" t="str">
        <f>IF(MASTERprerequisitesMATRIX!K136=1,DYNAMICprerequisites!P$3,IF(MASTERprerequisitesMATRIX!K136=2,DYNAMICprerequisites!P$2,IF(MASTERprerequisitesMATRIX!K136=3,DYNAMICprerequisites!P$1,"")))</f>
        <v/>
      </c>
      <c r="Q139" s="219" t="str">
        <f>IF(MASTERprerequisitesMATRIX!L136=1,DYNAMICprerequisites!Q$3,IF(MASTERprerequisitesMATRIX!L136=2,DYNAMICprerequisites!Q$2,IF(MASTERprerequisitesMATRIX!L136=3,DYNAMICprerequisites!Q$1,"")))</f>
        <v/>
      </c>
      <c r="R139" s="219" t="str">
        <f>IF(MASTERprerequisitesMATRIX!M136=1,DYNAMICprerequisites!R$3,IF(MASTERprerequisitesMATRIX!M136=2,DYNAMICprerequisites!R$2,IF(MASTERprerequisitesMATRIX!M136=3,DYNAMICprerequisites!R$1,"")))</f>
        <v/>
      </c>
      <c r="S139" s="219" t="str">
        <f>IF(MASTERprerequisitesMATRIX!N136=1,DYNAMICprerequisites!S$3,IF(MASTERprerequisitesMATRIX!N136=2,DYNAMICprerequisites!S$2,IF(MASTERprerequisitesMATRIX!N136=3,DYNAMICprerequisites!S$1,"")))</f>
        <v/>
      </c>
      <c r="T139" s="219" t="str">
        <f>IF(MASTERprerequisitesMATRIX!O136=1,DYNAMICprerequisites!T$3,IF(MASTERprerequisitesMATRIX!O136=2,DYNAMICprerequisites!T$2,IF(MASTERprerequisitesMATRIX!O136=3,DYNAMICprerequisites!T$1,"")))</f>
        <v/>
      </c>
      <c r="U139" s="219" t="str">
        <f>IF(MASTERprerequisitesMATRIX!P136=1,DYNAMICprerequisites!U$3,IF(MASTERprerequisitesMATRIX!P136=2,DYNAMICprerequisites!U$2,IF(MASTERprerequisitesMATRIX!P136=3,DYNAMICprerequisites!U$1,"")))</f>
        <v/>
      </c>
      <c r="V139" s="219" t="str">
        <f>IF(MASTERprerequisitesMATRIX!Q136=1,DYNAMICprerequisites!V$3,IF(MASTERprerequisitesMATRIX!Q136=2,DYNAMICprerequisites!V$2,IF(MASTERprerequisitesMATRIX!Q136=3,DYNAMICprerequisites!V$1,"")))</f>
        <v/>
      </c>
      <c r="W139" s="219" t="str">
        <f>IF(MASTERprerequisitesMATRIX!R136=1,DYNAMICprerequisites!W$3,IF(MASTERprerequisitesMATRIX!R136=2,DYNAMICprerequisites!W$2,IF(MASTERprerequisitesMATRIX!R136=3,DYNAMICprerequisites!W$1,"")))</f>
        <v/>
      </c>
      <c r="X139" s="219" t="str">
        <f>IF(MASTERprerequisitesMATRIX!S136=1,DYNAMICprerequisites!X$3,IF(MASTERprerequisitesMATRIX!S136=2,DYNAMICprerequisites!X$2,IF(MASTERprerequisitesMATRIX!S136=3,DYNAMICprerequisites!X$1,"")))</f>
        <v/>
      </c>
      <c r="Y139" s="219" t="str">
        <f>IF(MASTERprerequisitesMATRIX!T136=1,DYNAMICprerequisites!Y$3,IF(MASTERprerequisitesMATRIX!T136=2,DYNAMICprerequisites!Y$2,IF(MASTERprerequisitesMATRIX!T136=3,DYNAMICprerequisites!Y$1,"")))</f>
        <v/>
      </c>
      <c r="Z139" s="219" t="str">
        <f>IF(MASTERprerequisitesMATRIX!U136=1,DYNAMICprerequisites!Z$3,IF(MASTERprerequisitesMATRIX!U136=2,DYNAMICprerequisites!Z$2,IF(MASTERprerequisitesMATRIX!U136=3,DYNAMICprerequisites!Z$1,"")))</f>
        <v/>
      </c>
      <c r="AA139" s="219" t="str">
        <f>IF(MASTERprerequisitesMATRIX!V136=1,DYNAMICprerequisites!AA$3,IF(MASTERprerequisitesMATRIX!V136=2,DYNAMICprerequisites!AA$2,IF(MASTERprerequisitesMATRIX!V136=3,DYNAMICprerequisites!AA$1,"")))</f>
        <v/>
      </c>
      <c r="AB139" s="219" t="str">
        <f>IF(MASTERprerequisitesMATRIX!W136=1,DYNAMICprerequisites!AB$3,IF(MASTERprerequisitesMATRIX!W136=2,DYNAMICprerequisites!AB$2,IF(MASTERprerequisitesMATRIX!W136=3,DYNAMICprerequisites!AB$1,"")))</f>
        <v/>
      </c>
      <c r="AC139" s="219" t="str">
        <f>IF(MASTERprerequisitesMATRIX!X136=1,DYNAMICprerequisites!AC$3,IF(MASTERprerequisitesMATRIX!X136=2,DYNAMICprerequisites!AC$2,IF(MASTERprerequisitesMATRIX!X136=3,DYNAMICprerequisites!AC$1,"")))</f>
        <v/>
      </c>
      <c r="AD139" s="219" t="str">
        <f>IF(MASTERprerequisitesMATRIX!Y136=1,DYNAMICprerequisites!AD$3,IF(MASTERprerequisitesMATRIX!Y136=2,DYNAMICprerequisites!AD$2,IF(MASTERprerequisitesMATRIX!Y136=3,DYNAMICprerequisites!AD$1,"")))</f>
        <v/>
      </c>
      <c r="AE139" s="219" t="str">
        <f>IF(MASTERprerequisitesMATRIX!Z136=1,DYNAMICprerequisites!AE$3,IF(MASTERprerequisitesMATRIX!Z136=2,DYNAMICprerequisites!AE$2,IF(MASTERprerequisitesMATRIX!Z136=3,DYNAMICprerequisites!AE$1,"")))</f>
        <v/>
      </c>
      <c r="AF139" s="219" t="str">
        <f>IF(MASTERprerequisitesMATRIX!AA136=1,DYNAMICprerequisites!AF$3,IF(MASTERprerequisitesMATRIX!AA136=2,DYNAMICprerequisites!AF$2,IF(MASTERprerequisitesMATRIX!AA136=3,DYNAMICprerequisites!AF$1,"")))</f>
        <v/>
      </c>
      <c r="AG139" s="219" t="str">
        <f>IF(MASTERprerequisitesMATRIX!AB136=1,DYNAMICprerequisites!AG$3,IF(MASTERprerequisitesMATRIX!AB136=2,DYNAMICprerequisites!AG$2,IF(MASTERprerequisitesMATRIX!AB136=3,DYNAMICprerequisites!AG$1,"")))</f>
        <v/>
      </c>
      <c r="AH139" s="219" t="str">
        <f>IF(MASTERprerequisitesMATRIX!AC136=1,DYNAMICprerequisites!AH$3,IF(MASTERprerequisitesMATRIX!AC136=2,DYNAMICprerequisites!AH$2,IF(MASTERprerequisitesMATRIX!AC136=3,DYNAMICprerequisites!AH$1,"")))</f>
        <v/>
      </c>
      <c r="AI139" s="219" t="str">
        <f>IF(MASTERprerequisitesMATRIX!AD136=1,DYNAMICprerequisites!AI$3,IF(MASTERprerequisitesMATRIX!AD136=2,DYNAMICprerequisites!AI$2,IF(MASTERprerequisitesMATRIX!AD136=3,DYNAMICprerequisites!AI$1,"")))</f>
        <v/>
      </c>
      <c r="AJ139" s="219" t="str">
        <f>IF(MASTERprerequisitesMATRIX!AE136=1,DYNAMICprerequisites!AJ$3,IF(MASTERprerequisitesMATRIX!AE136=2,DYNAMICprerequisites!AJ$2,IF(MASTERprerequisitesMATRIX!AE136=3,DYNAMICprerequisites!AJ$1,"")))</f>
        <v/>
      </c>
      <c r="AK139" s="219" t="str">
        <f>IF(MASTERprerequisitesMATRIX!AF136=1,DYNAMICprerequisites!AK$3,IF(MASTERprerequisitesMATRIX!AF136=2,DYNAMICprerequisites!AK$2,IF(MASTERprerequisitesMATRIX!AF136=3,DYNAMICprerequisites!AK$1,"")))</f>
        <v/>
      </c>
      <c r="AL139" s="219" t="str">
        <f>IF(MASTERprerequisitesMATRIX!AG136=1,DYNAMICprerequisites!AL$3,IF(MASTERprerequisitesMATRIX!AG136=2,DYNAMICprerequisites!AL$2,IF(MASTERprerequisitesMATRIX!AG136=3,DYNAMICprerequisites!AL$1,"")))</f>
        <v/>
      </c>
      <c r="AM139" s="219" t="str">
        <f>IF(MASTERprerequisitesMATRIX!AH136=1,DYNAMICprerequisites!AM$3,IF(MASTERprerequisitesMATRIX!AH136=2,DYNAMICprerequisites!AM$2,IF(MASTERprerequisitesMATRIX!AH136=3,DYNAMICprerequisites!AM$1,"")))</f>
        <v/>
      </c>
      <c r="AN139" s="219" t="str">
        <f>IF(MASTERprerequisitesMATRIX!AI136=1,DYNAMICprerequisites!AN$3,IF(MASTERprerequisitesMATRIX!AI136=2,DYNAMICprerequisites!AN$2,IF(MASTERprerequisitesMATRIX!AI136=3,DYNAMICprerequisites!AN$1,"")))</f>
        <v/>
      </c>
      <c r="AO139" s="219" t="str">
        <f>IF(MASTERprerequisitesMATRIX!AJ136=1,DYNAMICprerequisites!AO$3,IF(MASTERprerequisitesMATRIX!AJ136=2,DYNAMICprerequisites!AO$2,IF(MASTERprerequisitesMATRIX!AJ136=3,DYNAMICprerequisites!AO$1,"")))</f>
        <v/>
      </c>
      <c r="AP139" s="219" t="str">
        <f>IF(MASTERprerequisitesMATRIX!AK136=1,DYNAMICprerequisites!AP$3,IF(MASTERprerequisitesMATRIX!AK136=2,DYNAMICprerequisites!AP$2,IF(MASTERprerequisitesMATRIX!AK136=3,DYNAMICprerequisites!AP$1,"")))</f>
        <v/>
      </c>
      <c r="AQ139" s="219" t="str">
        <f>IF(MASTERprerequisitesMATRIX!AL136=1,DYNAMICprerequisites!AQ$3,IF(MASTERprerequisitesMATRIX!AL136=2,DYNAMICprerequisites!AQ$2,IF(MASTERprerequisitesMATRIX!AL136=3,DYNAMICprerequisites!AQ$1,"")))</f>
        <v/>
      </c>
      <c r="AR139" s="219" t="str">
        <f>IF(MASTERprerequisitesMATRIX!AM136=1,DYNAMICprerequisites!AR$3,IF(MASTERprerequisitesMATRIX!AM136=2,DYNAMICprerequisites!AR$2,IF(MASTERprerequisitesMATRIX!AM136=3,DYNAMICprerequisites!AR$1,"")))</f>
        <v/>
      </c>
      <c r="AS139" s="219" t="str">
        <f>IF(MASTERprerequisitesMATRIX!AN136=1,DYNAMICprerequisites!AS$3,IF(MASTERprerequisitesMATRIX!AN136=2,DYNAMICprerequisites!AS$2,IF(MASTERprerequisitesMATRIX!AN136=3,DYNAMICprerequisites!AS$1,"")))</f>
        <v/>
      </c>
      <c r="AT139" s="219" t="str">
        <f>IF(MASTERprerequisitesMATRIX!AO136=1,DYNAMICprerequisites!AT$3,IF(MASTERprerequisitesMATRIX!AO136=2,DYNAMICprerequisites!AT$2,IF(MASTERprerequisitesMATRIX!AO136=3,DYNAMICprerequisites!AT$1,"")))</f>
        <v/>
      </c>
      <c r="AU139" s="219" t="str">
        <f>IF(MASTERprerequisitesMATRIX!AP136=1,DYNAMICprerequisites!AU$3,IF(MASTERprerequisitesMATRIX!AP136=2,DYNAMICprerequisites!AU$2,IF(MASTERprerequisitesMATRIX!AP136=3,DYNAMICprerequisites!AU$1,"")))</f>
        <v/>
      </c>
      <c r="AV139" s="219" t="str">
        <f>IF(MASTERprerequisitesMATRIX!AQ136=1,DYNAMICprerequisites!AV$3,IF(MASTERprerequisitesMATRIX!AQ136=2,DYNAMICprerequisites!AV$2,IF(MASTERprerequisitesMATRIX!AQ136=3,DYNAMICprerequisites!AV$1,"")))</f>
        <v/>
      </c>
      <c r="AW139" s="219" t="str">
        <f>IF(MASTERprerequisitesMATRIX!AR136=1,DYNAMICprerequisites!AW$3,IF(MASTERprerequisitesMATRIX!AR136=2,DYNAMICprerequisites!AW$2,IF(MASTERprerequisitesMATRIX!AR136=3,DYNAMICprerequisites!AW$1,"")))</f>
        <v/>
      </c>
      <c r="AX139" s="219" t="str">
        <f>IF(MASTERprerequisitesMATRIX!AS136=1,DYNAMICprerequisites!AX$3,IF(MASTERprerequisitesMATRIX!AS136=2,DYNAMICprerequisites!AX$2,IF(MASTERprerequisitesMATRIX!AS136=3,DYNAMICprerequisites!AX$1,"")))</f>
        <v/>
      </c>
      <c r="AY139" s="219" t="str">
        <f>IF(MASTERprerequisitesMATRIX!AT136=1,DYNAMICprerequisites!AY$3,IF(MASTERprerequisitesMATRIX!AT136=2,DYNAMICprerequisites!AY$2,IF(MASTERprerequisitesMATRIX!AT136=3,DYNAMICprerequisites!AY$1,"")))</f>
        <v/>
      </c>
      <c r="AZ139" s="219" t="str">
        <f>IF(MASTERprerequisitesMATRIX!AU136=1,DYNAMICprerequisites!AZ$3,IF(MASTERprerequisitesMATRIX!AU136=2,DYNAMICprerequisites!AZ$2,IF(MASTERprerequisitesMATRIX!AU136=3,DYNAMICprerequisites!AZ$1,"")))</f>
        <v/>
      </c>
      <c r="BA139" s="219" t="str">
        <f>IF(MASTERprerequisitesMATRIX!AV136=1,DYNAMICprerequisites!BA$3,IF(MASTERprerequisitesMATRIX!AV136=2,DYNAMICprerequisites!BA$2,IF(MASTERprerequisitesMATRIX!AV136=3,DYNAMICprerequisites!BA$1,"")))</f>
        <v/>
      </c>
      <c r="BB139" s="219" t="str">
        <f>IF(MASTERprerequisitesMATRIX!AW136=1,DYNAMICprerequisites!BB$3,IF(MASTERprerequisitesMATRIX!AW136=2,DYNAMICprerequisites!BB$2,IF(MASTERprerequisitesMATRIX!AW136=3,DYNAMICprerequisites!BB$1,"")))</f>
        <v/>
      </c>
      <c r="BC139" s="219" t="str">
        <f>IF(MASTERprerequisitesMATRIX!AX136=1,DYNAMICprerequisites!BC$3,IF(MASTERprerequisitesMATRIX!AX136=2,DYNAMICprerequisites!BC$2,IF(MASTERprerequisitesMATRIX!AX136=3,DYNAMICprerequisites!BC$1,"")))</f>
        <v/>
      </c>
      <c r="BD139" s="219" t="str">
        <f>IF(MASTERprerequisitesMATRIX!AY136=1,DYNAMICprerequisites!BD$3,IF(MASTERprerequisitesMATRIX!AY136=2,DYNAMICprerequisites!BD$2,IF(MASTERprerequisitesMATRIX!AY136=3,DYNAMICprerequisites!BD$1,"")))</f>
        <v/>
      </c>
      <c r="BE139" s="219" t="str">
        <f>IF(MASTERprerequisitesMATRIX!AZ136=1,DYNAMICprerequisites!BE$3,IF(MASTERprerequisitesMATRIX!AZ136=2,DYNAMICprerequisites!BE$2,IF(MASTERprerequisitesMATRIX!AZ136=3,DYNAMICprerequisites!BE$1,"")))</f>
        <v/>
      </c>
      <c r="BF139" s="219" t="str">
        <f>IF(MASTERprerequisitesMATRIX!BA136=1,DYNAMICprerequisites!BF$3,IF(MASTERprerequisitesMATRIX!BA136=2,DYNAMICprerequisites!BF$2,IF(MASTERprerequisitesMATRIX!BA136=3,DYNAMICprerequisites!BF$1,"")))</f>
        <v/>
      </c>
      <c r="BG139" s="219" t="str">
        <f ca="1">IF(MASTERprerequisitesMATRIX!BB136=1,DYNAMICprerequisites!BG$3,IF(MASTERprerequisitesMATRIX!BB136=2,DYNAMICprerequisites!BG$2,IF(MASTERprerequisitesMATRIX!BB136=3,DYNAMICprerequisites!BG$1,"")))</f>
        <v xml:space="preserve"> permission </v>
      </c>
      <c r="BH139" s="219" t="str">
        <f>IF(MASTERprerequisitesMATRIX!BC136=1,DYNAMICprerequisites!BH$3,IF(MASTERprerequisitesMATRIX!BC136=2,DYNAMICprerequisites!BH$2,IF(MASTERprerequisitesMATRIX!BC136=3,DYNAMICprerequisites!BH$1,"")))</f>
        <v/>
      </c>
      <c r="BI139" s="219" t="str">
        <f>IF(MASTERprerequisitesMATRIX!BD136=1,DYNAMICprerequisites!BI$3,IF(MASTERprerequisitesMATRIX!BD136=2,DYNAMICprerequisites!BI$2,IF(MASTERprerequisitesMATRIX!BD136=3,DYNAMICprerequisites!BI$1,"")))</f>
        <v/>
      </c>
      <c r="BJ139" s="219" t="str">
        <f>IF(MASTERprerequisitesMATRIX!BE136=1,DYNAMICprerequisites!BJ$3,IF(MASTERprerequisitesMATRIX!BE136=2,DYNAMICprerequisites!BJ$2,IF(MASTERprerequisitesMATRIX!BE136=3,DYNAMICprerequisites!BJ$1,"")))</f>
        <v/>
      </c>
      <c r="BK139" s="219" t="str">
        <f>IF(MASTERprerequisitesMATRIX!BF136=1,DYNAMICprerequisites!BK$3,IF(MASTERprerequisitesMATRIX!BF136=2,DYNAMICprerequisites!BK$2,IF(MASTERprerequisitesMATRIX!BF136=3,DYNAMICprerequisites!BK$1,"")))</f>
        <v/>
      </c>
      <c r="BL139" s="219" t="str">
        <f>IF(MASTERprerequisitesMATRIX!BG136=1,DYNAMICprerequisites!BL$3,IF(MASTERprerequisitesMATRIX!BG136=2,DYNAMICprerequisites!BL$2,IF(MASTERprerequisitesMATRIX!BG136=3,DYNAMICprerequisites!BL$1,"")))</f>
        <v/>
      </c>
      <c r="BM139" s="219" t="str">
        <f>IF(MASTERprerequisitesMATRIX!BH136=1,DYNAMICprerequisites!BM$3,IF(MASTERprerequisitesMATRIX!BH136=2,DYNAMICprerequisites!BM$2,IF(MASTERprerequisitesMATRIX!BH136=3,DYNAMICprerequisites!BM$1,"")))</f>
        <v/>
      </c>
      <c r="BN139" s="219" t="str">
        <f>IF(MASTERprerequisitesMATRIX!BI136=1,DYNAMICprerequisites!BN$3,IF(MASTERprerequisitesMATRIX!BI136=2,DYNAMICprerequisites!BN$2,IF(MASTERprerequisitesMATRIX!BI136=3,DYNAMICprerequisites!BN$1,"")))</f>
        <v/>
      </c>
      <c r="BO139" s="219" t="str">
        <f>IF(MASTERprerequisitesMATRIX!BJ136=1,DYNAMICprerequisites!BO$3,IF(MASTERprerequisitesMATRIX!BJ136=2,DYNAMICprerequisites!BO$2,IF(MASTERprerequisitesMATRIX!BJ136=3,DYNAMICprerequisites!BO$1,"")))</f>
        <v/>
      </c>
      <c r="BP139" s="219" t="str">
        <f>IF(MASTERprerequisitesMATRIX!BK136=1,DYNAMICprerequisites!BP$3,IF(MASTERprerequisitesMATRIX!BK136=2,DYNAMICprerequisites!BP$2,IF(MASTERprerequisitesMATRIX!BK136=3,DYNAMICprerequisites!BP$1,"")))</f>
        <v/>
      </c>
      <c r="BQ139" s="219" t="str">
        <f>IF(MASTERprerequisitesMATRIX!BL136=1,DYNAMICprerequisites!BQ$3,IF(MASTERprerequisitesMATRIX!BL136=2,DYNAMICprerequisites!BQ$2,IF(MASTERprerequisitesMATRIX!BL136=3,DYNAMICprerequisites!BQ$1,"")))</f>
        <v/>
      </c>
      <c r="BR139" s="219" t="str">
        <f>IF(MASTERprerequisitesMATRIX!BM136=1,DYNAMICprerequisites!BR$3,IF(MASTERprerequisitesMATRIX!BM136=2,DYNAMICprerequisites!BR$2,IF(MASTERprerequisitesMATRIX!BM136=3,DYNAMICprerequisites!BR$1,"")))</f>
        <v/>
      </c>
      <c r="BS139" s="219" t="str">
        <f>IF(MASTERprerequisitesMATRIX!BN136=1,DYNAMICprerequisites!BS$3,IF(MASTERprerequisitesMATRIX!BN136=2,DYNAMICprerequisites!BS$2,IF(MASTERprerequisitesMATRIX!BN136=3,DYNAMICprerequisites!BS$1,"")))</f>
        <v/>
      </c>
      <c r="BT139" s="219" t="str">
        <f>IF(MASTERprerequisitesMATRIX!BO136=1,DYNAMICprerequisites!BT$3,IF(MASTERprerequisitesMATRIX!BO136=2,DYNAMICprerequisites!BT$2,IF(MASTERprerequisitesMATRIX!BO136=3,DYNAMICprerequisites!BT$1,"")))</f>
        <v/>
      </c>
      <c r="BU139" s="219" t="str">
        <f>IF(MASTERprerequisitesMATRIX!BP136=1,DYNAMICprerequisites!BU$3,IF(MASTERprerequisitesMATRIX!BP136=2,DYNAMICprerequisites!BU$2,IF(MASTERprerequisitesMATRIX!BP136=3,DYNAMICprerequisites!BU$1,"")))</f>
        <v/>
      </c>
      <c r="BV139" s="219" t="str">
        <f>IF(MASTERprerequisitesMATRIX!BQ136=1,DYNAMICprerequisites!BV$3,IF(MASTERprerequisitesMATRIX!BQ136=2,DYNAMICprerequisites!BV$2,IF(MASTERprerequisitesMATRIX!BQ136=3,DYNAMICprerequisites!BV$1,"")))</f>
        <v/>
      </c>
      <c r="BW139" s="219" t="str">
        <f>IF(MASTERprerequisitesMATRIX!BR136=1,DYNAMICprerequisites!BW$3,IF(MASTERprerequisitesMATRIX!BR136=2,DYNAMICprerequisites!BW$2,IF(MASTERprerequisitesMATRIX!BR136=3,DYNAMICprerequisites!BW$1,"")))</f>
        <v/>
      </c>
      <c r="BX139" s="219" t="str">
        <f>IF(MASTERprerequisitesMATRIX!BS136=1,DYNAMICprerequisites!BX$3,IF(MASTERprerequisitesMATRIX!BS136=2,DYNAMICprerequisites!BX$2,IF(MASTERprerequisitesMATRIX!BS136=3,DYNAMICprerequisites!BX$1,"")))</f>
        <v/>
      </c>
      <c r="BY139" s="219" t="str">
        <f>IF(MASTERprerequisitesMATRIX!BT136=1,DYNAMICprerequisites!BY$3,IF(MASTERprerequisitesMATRIX!BT136=2,DYNAMICprerequisites!BY$2,IF(MASTERprerequisitesMATRIX!BT136=3,DYNAMICprerequisites!BY$1,"")))</f>
        <v/>
      </c>
      <c r="BZ139" s="219" t="str">
        <f>IF(MASTERprerequisitesMATRIX!BU136=1,DYNAMICprerequisites!BZ$3,IF(MASTERprerequisitesMATRIX!BU136=2,DYNAMICprerequisites!BZ$2,IF(MASTERprerequisitesMATRIX!BU136=3,DYNAMICprerequisites!BZ$1,"")))</f>
        <v/>
      </c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  <c r="EV139" s="219"/>
      <c r="EW139" s="219"/>
      <c r="EX139" s="219"/>
      <c r="EY139" s="219"/>
      <c r="EZ139" s="219"/>
      <c r="FA139" s="219"/>
      <c r="FB139" s="219"/>
      <c r="FC139" s="219"/>
      <c r="FD139" s="219"/>
      <c r="FE139" s="219"/>
      <c r="FF139" s="219"/>
      <c r="FG139" s="219"/>
      <c r="FH139" s="219"/>
      <c r="FI139" s="219"/>
      <c r="FJ139" s="219"/>
      <c r="FK139" s="219"/>
      <c r="FL139" s="219"/>
      <c r="FM139" s="219"/>
      <c r="FN139" s="219"/>
      <c r="FO139" s="219"/>
      <c r="FP139" s="219"/>
      <c r="FQ139" s="219"/>
      <c r="FR139" s="219"/>
      <c r="FS139" s="219"/>
      <c r="FT139" s="219"/>
      <c r="FU139" s="219"/>
      <c r="FV139" s="219"/>
      <c r="FW139" s="219"/>
      <c r="FX139" s="219"/>
      <c r="FY139" s="219"/>
      <c r="FZ139" s="219"/>
      <c r="GA139" s="219"/>
      <c r="GB139" s="219"/>
      <c r="GC139" s="219"/>
      <c r="GD139" s="219"/>
      <c r="GE139" s="219"/>
      <c r="GF139" s="219"/>
      <c r="GG139" s="219"/>
      <c r="GH139" s="219"/>
      <c r="GI139" s="219"/>
      <c r="GJ139" s="219"/>
      <c r="GK139" s="219"/>
      <c r="GL139" s="219"/>
      <c r="GM139" s="219"/>
      <c r="GN139" s="219"/>
      <c r="GO139" s="219"/>
      <c r="GP139" s="219"/>
      <c r="GQ139" s="219"/>
      <c r="GR139" s="219"/>
      <c r="GS139" s="219"/>
      <c r="GT139" s="219"/>
      <c r="GU139" s="219"/>
      <c r="GV139" s="219"/>
      <c r="GW139" s="219"/>
      <c r="GX139" s="219"/>
      <c r="GY139" s="219"/>
      <c r="GZ139" s="219"/>
      <c r="HA139" s="219"/>
      <c r="HB139" s="219"/>
      <c r="HC139" s="219"/>
      <c r="HD139" s="219"/>
      <c r="HE139" s="219"/>
      <c r="HF139" s="219"/>
      <c r="HG139" s="219"/>
      <c r="HH139" s="219"/>
      <c r="HI139" s="219"/>
      <c r="HJ139" s="219"/>
      <c r="HK139" s="219"/>
      <c r="HL139" s="219"/>
      <c r="HM139" s="219"/>
      <c r="HN139" s="219"/>
      <c r="HO139" s="219"/>
      <c r="HP139" s="219"/>
      <c r="HQ139" s="219"/>
      <c r="HR139" s="219"/>
      <c r="HS139" s="219"/>
      <c r="HT139" s="219"/>
      <c r="HU139" s="219"/>
      <c r="HV139" s="219"/>
      <c r="HW139" s="219"/>
      <c r="HX139" s="219"/>
      <c r="HY139" s="219"/>
      <c r="HZ139" s="219"/>
      <c r="IA139" s="219"/>
      <c r="IB139" s="219"/>
      <c r="IC139" s="219"/>
      <c r="ID139" s="219"/>
      <c r="IE139" s="219"/>
      <c r="IF139" s="219"/>
      <c r="IG139" s="219"/>
      <c r="IH139" s="219"/>
      <c r="II139" s="219"/>
      <c r="IJ139" s="219"/>
      <c r="IK139" s="219"/>
      <c r="IL139" s="219"/>
      <c r="IM139" s="219"/>
      <c r="IN139" s="219"/>
      <c r="IO139" s="219"/>
      <c r="IP139" s="219"/>
      <c r="IQ139" s="219"/>
      <c r="IR139" s="219"/>
      <c r="IS139" s="219"/>
      <c r="IT139" s="219"/>
      <c r="IU139" s="219"/>
      <c r="IV139" s="219"/>
      <c r="IW139" s="219"/>
      <c r="IX139" s="219"/>
      <c r="IY139" s="219"/>
      <c r="IZ139" s="219"/>
      <c r="JA139" s="219"/>
      <c r="JB139" s="219"/>
      <c r="JC139" s="219"/>
      <c r="JD139" s="219"/>
      <c r="JE139" s="219"/>
      <c r="JF139" s="219"/>
      <c r="JG139" s="219"/>
      <c r="JH139" s="219"/>
      <c r="JI139" s="219"/>
      <c r="JJ139" s="219"/>
      <c r="JK139" s="219"/>
      <c r="JL139" s="219"/>
      <c r="JM139" s="219"/>
      <c r="JN139" s="219"/>
      <c r="JO139" s="219"/>
      <c r="JP139" s="219"/>
      <c r="JQ139" s="219"/>
      <c r="JR139" s="219"/>
      <c r="JS139" s="219"/>
      <c r="JT139" s="219"/>
      <c r="JU139" s="219"/>
      <c r="JV139" s="219"/>
      <c r="JW139" s="219"/>
      <c r="JX139" s="219"/>
      <c r="JY139" s="219"/>
      <c r="JZ139" s="219"/>
      <c r="KA139" s="219"/>
      <c r="KB139" s="219"/>
      <c r="KC139" s="219"/>
      <c r="KD139" s="219"/>
      <c r="KE139" s="219"/>
      <c r="KF139" s="219"/>
      <c r="KG139" s="219"/>
      <c r="KH139" s="219"/>
      <c r="KI139" s="219"/>
      <c r="KJ139" s="219"/>
      <c r="KK139" s="219"/>
      <c r="KL139" s="219"/>
      <c r="KM139" s="219"/>
      <c r="KN139" s="219"/>
      <c r="KO139" s="219"/>
      <c r="KP139" s="219"/>
      <c r="KQ139" s="219"/>
      <c r="KR139" s="219"/>
      <c r="KS139" s="219"/>
      <c r="KT139" s="219"/>
      <c r="KU139" s="219"/>
      <c r="KV139" s="219"/>
      <c r="KW139" s="219"/>
      <c r="KX139" s="219"/>
      <c r="KY139" s="219"/>
      <c r="KZ139" s="219"/>
      <c r="LA139" s="219"/>
      <c r="LB139" s="219"/>
      <c r="LC139" s="219"/>
      <c r="LD139" s="219"/>
      <c r="LE139" s="219"/>
    </row>
    <row r="140" spans="1:317" x14ac:dyDescent="0.25">
      <c r="A140" s="214" t="str">
        <f t="shared" si="18"/>
        <v>SPA 101</v>
      </c>
      <c r="B140" s="214" t="str">
        <f t="shared" si="19"/>
        <v>VAR</v>
      </c>
      <c r="C140" s="214" t="str">
        <f t="shared" si="20"/>
        <v>Elementary Spanish I</v>
      </c>
      <c r="D140" s="214">
        <f t="shared" si="21"/>
        <v>0</v>
      </c>
      <c r="E140" s="214" t="str">
        <f t="shared" si="22"/>
        <v/>
      </c>
      <c r="F140" s="211" t="str">
        <f>MASTERprerequisitesMATRIX!A137</f>
        <v>SPA 101</v>
      </c>
      <c r="G140" s="211" t="str">
        <f>MASTERprerequisitesMATRIX!B137</f>
        <v>VAR</v>
      </c>
      <c r="H140" s="211" t="str">
        <f>MASTERprerequisitesMATRIX!C137</f>
        <v>Elementary Spanish I</v>
      </c>
      <c r="I140" s="211">
        <f>MASTERprerequisitesMATRIX!D137</f>
        <v>0</v>
      </c>
      <c r="J140" s="219" t="str">
        <f>IF(MASTERprerequisitesMATRIX!E137=1,DYNAMICprerequisites!J$3,IF(MASTERprerequisitesMATRIX!E137=2,DYNAMICprerequisites!J$2,IF(MASTERprerequisitesMATRIX!E137=3,DYNAMICprerequisites!J$1,"")))</f>
        <v/>
      </c>
      <c r="K140" s="219" t="str">
        <f>IF(MASTERprerequisitesMATRIX!F137=1,DYNAMICprerequisites!K$3,IF(MASTERprerequisitesMATRIX!F137=2,DYNAMICprerequisites!K$2,IF(MASTERprerequisitesMATRIX!F137=3,DYNAMICprerequisites!K$1,"")))</f>
        <v/>
      </c>
      <c r="L140" s="219" t="str">
        <f>IF(MASTERprerequisitesMATRIX!G137=1,DYNAMICprerequisites!L$3,IF(MASTERprerequisitesMATRIX!G137=2,DYNAMICprerequisites!L$2,IF(MASTERprerequisitesMATRIX!G137=3,DYNAMICprerequisites!L$1,"")))</f>
        <v/>
      </c>
      <c r="M140" s="219" t="str">
        <f>IF(MASTERprerequisitesMATRIX!H137=1,DYNAMICprerequisites!M$3,IF(MASTERprerequisitesMATRIX!H137=2,DYNAMICprerequisites!M$2,IF(MASTERprerequisitesMATRIX!H137=3,DYNAMICprerequisites!M$1,"")))</f>
        <v/>
      </c>
      <c r="N140" s="219" t="str">
        <f>IF(MASTERprerequisitesMATRIX!I137=1,DYNAMICprerequisites!N$3,IF(MASTERprerequisitesMATRIX!I137=2,DYNAMICprerequisites!N$2,IF(MASTERprerequisitesMATRIX!I137=3,DYNAMICprerequisites!N$1,"")))</f>
        <v/>
      </c>
      <c r="O140" s="219" t="str">
        <f>IF(MASTERprerequisitesMATRIX!J137=1,DYNAMICprerequisites!O$3,IF(MASTERprerequisitesMATRIX!J137=2,DYNAMICprerequisites!O$2,IF(MASTERprerequisitesMATRIX!J137=3,DYNAMICprerequisites!O$1,"")))</f>
        <v/>
      </c>
      <c r="P140" s="219" t="str">
        <f>IF(MASTERprerequisitesMATRIX!K137=1,DYNAMICprerequisites!P$3,IF(MASTERprerequisitesMATRIX!K137=2,DYNAMICprerequisites!P$2,IF(MASTERprerequisitesMATRIX!K137=3,DYNAMICprerequisites!P$1,"")))</f>
        <v/>
      </c>
      <c r="Q140" s="219" t="str">
        <f>IF(MASTERprerequisitesMATRIX!L137=1,DYNAMICprerequisites!Q$3,IF(MASTERprerequisitesMATRIX!L137=2,DYNAMICprerequisites!Q$2,IF(MASTERprerequisitesMATRIX!L137=3,DYNAMICprerequisites!Q$1,"")))</f>
        <v/>
      </c>
      <c r="R140" s="219" t="str">
        <f>IF(MASTERprerequisitesMATRIX!M137=1,DYNAMICprerequisites!R$3,IF(MASTERprerequisitesMATRIX!M137=2,DYNAMICprerequisites!R$2,IF(MASTERprerequisitesMATRIX!M137=3,DYNAMICprerequisites!R$1,"")))</f>
        <v/>
      </c>
      <c r="S140" s="219" t="str">
        <f>IF(MASTERprerequisitesMATRIX!N137=1,DYNAMICprerequisites!S$3,IF(MASTERprerequisitesMATRIX!N137=2,DYNAMICprerequisites!S$2,IF(MASTERprerequisitesMATRIX!N137=3,DYNAMICprerequisites!S$1,"")))</f>
        <v/>
      </c>
      <c r="T140" s="219" t="str">
        <f>IF(MASTERprerequisitesMATRIX!O137=1,DYNAMICprerequisites!T$3,IF(MASTERprerequisitesMATRIX!O137=2,DYNAMICprerequisites!T$2,IF(MASTERprerequisitesMATRIX!O137=3,DYNAMICprerequisites!T$1,"")))</f>
        <v/>
      </c>
      <c r="U140" s="219" t="str">
        <f>IF(MASTERprerequisitesMATRIX!P137=1,DYNAMICprerequisites!U$3,IF(MASTERprerequisitesMATRIX!P137=2,DYNAMICprerequisites!U$2,IF(MASTERprerequisitesMATRIX!P137=3,DYNAMICprerequisites!U$1,"")))</f>
        <v/>
      </c>
      <c r="V140" s="219" t="str">
        <f>IF(MASTERprerequisitesMATRIX!Q137=1,DYNAMICprerequisites!V$3,IF(MASTERprerequisitesMATRIX!Q137=2,DYNAMICprerequisites!V$2,IF(MASTERprerequisitesMATRIX!Q137=3,DYNAMICprerequisites!V$1,"")))</f>
        <v/>
      </c>
      <c r="W140" s="219" t="str">
        <f>IF(MASTERprerequisitesMATRIX!R137=1,DYNAMICprerequisites!W$3,IF(MASTERprerequisitesMATRIX!R137=2,DYNAMICprerequisites!W$2,IF(MASTERprerequisitesMATRIX!R137=3,DYNAMICprerequisites!W$1,"")))</f>
        <v/>
      </c>
      <c r="X140" s="219" t="str">
        <f>IF(MASTERprerequisitesMATRIX!S137=1,DYNAMICprerequisites!X$3,IF(MASTERprerequisitesMATRIX!S137=2,DYNAMICprerequisites!X$2,IF(MASTERprerequisitesMATRIX!S137=3,DYNAMICprerequisites!X$1,"")))</f>
        <v/>
      </c>
      <c r="Y140" s="219" t="str">
        <f>IF(MASTERprerequisitesMATRIX!T137=1,DYNAMICprerequisites!Y$3,IF(MASTERprerequisitesMATRIX!T137=2,DYNAMICprerequisites!Y$2,IF(MASTERprerequisitesMATRIX!T137=3,DYNAMICprerequisites!Y$1,"")))</f>
        <v/>
      </c>
      <c r="Z140" s="219" t="str">
        <f>IF(MASTERprerequisitesMATRIX!U137=1,DYNAMICprerequisites!Z$3,IF(MASTERprerequisitesMATRIX!U137=2,DYNAMICprerequisites!Z$2,IF(MASTERprerequisitesMATRIX!U137=3,DYNAMICprerequisites!Z$1,"")))</f>
        <v/>
      </c>
      <c r="AA140" s="219" t="str">
        <f>IF(MASTERprerequisitesMATRIX!V137=1,DYNAMICprerequisites!AA$3,IF(MASTERprerequisitesMATRIX!V137=2,DYNAMICprerequisites!AA$2,IF(MASTERprerequisitesMATRIX!V137=3,DYNAMICprerequisites!AA$1,"")))</f>
        <v/>
      </c>
      <c r="AB140" s="219" t="str">
        <f>IF(MASTERprerequisitesMATRIX!W137=1,DYNAMICprerequisites!AB$3,IF(MASTERprerequisitesMATRIX!W137=2,DYNAMICprerequisites!AB$2,IF(MASTERprerequisitesMATRIX!W137=3,DYNAMICprerequisites!AB$1,"")))</f>
        <v/>
      </c>
      <c r="AC140" s="219" t="str">
        <f>IF(MASTERprerequisitesMATRIX!X137=1,DYNAMICprerequisites!AC$3,IF(MASTERprerequisitesMATRIX!X137=2,DYNAMICprerequisites!AC$2,IF(MASTERprerequisitesMATRIX!X137=3,DYNAMICprerequisites!AC$1,"")))</f>
        <v/>
      </c>
      <c r="AD140" s="219" t="str">
        <f>IF(MASTERprerequisitesMATRIX!Y137=1,DYNAMICprerequisites!AD$3,IF(MASTERprerequisitesMATRIX!Y137=2,DYNAMICprerequisites!AD$2,IF(MASTERprerequisitesMATRIX!Y137=3,DYNAMICprerequisites!AD$1,"")))</f>
        <v/>
      </c>
      <c r="AE140" s="219" t="str">
        <f>IF(MASTERprerequisitesMATRIX!Z137=1,DYNAMICprerequisites!AE$3,IF(MASTERprerequisitesMATRIX!Z137=2,DYNAMICprerequisites!AE$2,IF(MASTERprerequisitesMATRIX!Z137=3,DYNAMICprerequisites!AE$1,"")))</f>
        <v/>
      </c>
      <c r="AF140" s="219" t="str">
        <f>IF(MASTERprerequisitesMATRIX!AA137=1,DYNAMICprerequisites!AF$3,IF(MASTERprerequisitesMATRIX!AA137=2,DYNAMICprerequisites!AF$2,IF(MASTERprerequisitesMATRIX!AA137=3,DYNAMICprerequisites!AF$1,"")))</f>
        <v/>
      </c>
      <c r="AG140" s="219" t="str">
        <f>IF(MASTERprerequisitesMATRIX!AB137=1,DYNAMICprerequisites!AG$3,IF(MASTERprerequisitesMATRIX!AB137=2,DYNAMICprerequisites!AG$2,IF(MASTERprerequisitesMATRIX!AB137=3,DYNAMICprerequisites!AG$1,"")))</f>
        <v/>
      </c>
      <c r="AH140" s="219" t="str">
        <f>IF(MASTERprerequisitesMATRIX!AC137=1,DYNAMICprerequisites!AH$3,IF(MASTERprerequisitesMATRIX!AC137=2,DYNAMICprerequisites!AH$2,IF(MASTERprerequisitesMATRIX!AC137=3,DYNAMICprerequisites!AH$1,"")))</f>
        <v/>
      </c>
      <c r="AI140" s="219" t="str">
        <f>IF(MASTERprerequisitesMATRIX!AD137=1,DYNAMICprerequisites!AI$3,IF(MASTERprerequisitesMATRIX!AD137=2,DYNAMICprerequisites!AI$2,IF(MASTERprerequisitesMATRIX!AD137=3,DYNAMICprerequisites!AI$1,"")))</f>
        <v/>
      </c>
      <c r="AJ140" s="219" t="str">
        <f>IF(MASTERprerequisitesMATRIX!AE137=1,DYNAMICprerequisites!AJ$3,IF(MASTERprerequisitesMATRIX!AE137=2,DYNAMICprerequisites!AJ$2,IF(MASTERprerequisitesMATRIX!AE137=3,DYNAMICprerequisites!AJ$1,"")))</f>
        <v/>
      </c>
      <c r="AK140" s="219" t="str">
        <f>IF(MASTERprerequisitesMATRIX!AF137=1,DYNAMICprerequisites!AK$3,IF(MASTERprerequisitesMATRIX!AF137=2,DYNAMICprerequisites!AK$2,IF(MASTERprerequisitesMATRIX!AF137=3,DYNAMICprerequisites!AK$1,"")))</f>
        <v/>
      </c>
      <c r="AL140" s="219" t="str">
        <f>IF(MASTERprerequisitesMATRIX!AG137=1,DYNAMICprerequisites!AL$3,IF(MASTERprerequisitesMATRIX!AG137=2,DYNAMICprerequisites!AL$2,IF(MASTERprerequisitesMATRIX!AG137=3,DYNAMICprerequisites!AL$1,"")))</f>
        <v/>
      </c>
      <c r="AM140" s="219" t="str">
        <f>IF(MASTERprerequisitesMATRIX!AH137=1,DYNAMICprerequisites!AM$3,IF(MASTERprerequisitesMATRIX!AH137=2,DYNAMICprerequisites!AM$2,IF(MASTERprerequisitesMATRIX!AH137=3,DYNAMICprerequisites!AM$1,"")))</f>
        <v/>
      </c>
      <c r="AN140" s="219" t="str">
        <f>IF(MASTERprerequisitesMATRIX!AI137=1,DYNAMICprerequisites!AN$3,IF(MASTERprerequisitesMATRIX!AI137=2,DYNAMICprerequisites!AN$2,IF(MASTERprerequisitesMATRIX!AI137=3,DYNAMICprerequisites!AN$1,"")))</f>
        <v/>
      </c>
      <c r="AO140" s="219" t="str">
        <f>IF(MASTERprerequisitesMATRIX!AJ137=1,DYNAMICprerequisites!AO$3,IF(MASTERprerequisitesMATRIX!AJ137=2,DYNAMICprerequisites!AO$2,IF(MASTERprerequisitesMATRIX!AJ137=3,DYNAMICprerequisites!AO$1,"")))</f>
        <v/>
      </c>
      <c r="AP140" s="219" t="str">
        <f>IF(MASTERprerequisitesMATRIX!AK137=1,DYNAMICprerequisites!AP$3,IF(MASTERprerequisitesMATRIX!AK137=2,DYNAMICprerequisites!AP$2,IF(MASTERprerequisitesMATRIX!AK137=3,DYNAMICprerequisites!AP$1,"")))</f>
        <v/>
      </c>
      <c r="AQ140" s="219" t="str">
        <f>IF(MASTERprerequisitesMATRIX!AL137=1,DYNAMICprerequisites!AQ$3,IF(MASTERprerequisitesMATRIX!AL137=2,DYNAMICprerequisites!AQ$2,IF(MASTERprerequisitesMATRIX!AL137=3,DYNAMICprerequisites!AQ$1,"")))</f>
        <v/>
      </c>
      <c r="AR140" s="219" t="str">
        <f>IF(MASTERprerequisitesMATRIX!AM137=1,DYNAMICprerequisites!AR$3,IF(MASTERprerequisitesMATRIX!AM137=2,DYNAMICprerequisites!AR$2,IF(MASTERprerequisitesMATRIX!AM137=3,DYNAMICprerequisites!AR$1,"")))</f>
        <v/>
      </c>
      <c r="AS140" s="219" t="str">
        <f>IF(MASTERprerequisitesMATRIX!AN137=1,DYNAMICprerequisites!AS$3,IF(MASTERprerequisitesMATRIX!AN137=2,DYNAMICprerequisites!AS$2,IF(MASTERprerequisitesMATRIX!AN137=3,DYNAMICprerequisites!AS$1,"")))</f>
        <v/>
      </c>
      <c r="AT140" s="219" t="str">
        <f>IF(MASTERprerequisitesMATRIX!AO137=1,DYNAMICprerequisites!AT$3,IF(MASTERprerequisitesMATRIX!AO137=2,DYNAMICprerequisites!AT$2,IF(MASTERprerequisitesMATRIX!AO137=3,DYNAMICprerequisites!AT$1,"")))</f>
        <v/>
      </c>
      <c r="AU140" s="219" t="str">
        <f>IF(MASTERprerequisitesMATRIX!AP137=1,DYNAMICprerequisites!AU$3,IF(MASTERprerequisitesMATRIX!AP137=2,DYNAMICprerequisites!AU$2,IF(MASTERprerequisitesMATRIX!AP137=3,DYNAMICprerequisites!AU$1,"")))</f>
        <v/>
      </c>
      <c r="AV140" s="219" t="str">
        <f>IF(MASTERprerequisitesMATRIX!AQ137=1,DYNAMICprerequisites!AV$3,IF(MASTERprerequisitesMATRIX!AQ137=2,DYNAMICprerequisites!AV$2,IF(MASTERprerequisitesMATRIX!AQ137=3,DYNAMICprerequisites!AV$1,"")))</f>
        <v/>
      </c>
      <c r="AW140" s="219" t="str">
        <f>IF(MASTERprerequisitesMATRIX!AR137=1,DYNAMICprerequisites!AW$3,IF(MASTERprerequisitesMATRIX!AR137=2,DYNAMICprerequisites!AW$2,IF(MASTERprerequisitesMATRIX!AR137=3,DYNAMICprerequisites!AW$1,"")))</f>
        <v/>
      </c>
      <c r="AX140" s="219" t="str">
        <f>IF(MASTERprerequisitesMATRIX!AS137=1,DYNAMICprerequisites!AX$3,IF(MASTERprerequisitesMATRIX!AS137=2,DYNAMICprerequisites!AX$2,IF(MASTERprerequisitesMATRIX!AS137=3,DYNAMICprerequisites!AX$1,"")))</f>
        <v/>
      </c>
      <c r="AY140" s="219" t="str">
        <f>IF(MASTERprerequisitesMATRIX!AT137=1,DYNAMICprerequisites!AY$3,IF(MASTERprerequisitesMATRIX!AT137=2,DYNAMICprerequisites!AY$2,IF(MASTERprerequisitesMATRIX!AT137=3,DYNAMICprerequisites!AY$1,"")))</f>
        <v/>
      </c>
      <c r="AZ140" s="219" t="str">
        <f>IF(MASTERprerequisitesMATRIX!AU137=1,DYNAMICprerequisites!AZ$3,IF(MASTERprerequisitesMATRIX!AU137=2,DYNAMICprerequisites!AZ$2,IF(MASTERprerequisitesMATRIX!AU137=3,DYNAMICprerequisites!AZ$1,"")))</f>
        <v/>
      </c>
      <c r="BA140" s="219" t="str">
        <f>IF(MASTERprerequisitesMATRIX!AV137=1,DYNAMICprerequisites!BA$3,IF(MASTERprerequisitesMATRIX!AV137=2,DYNAMICprerequisites!BA$2,IF(MASTERprerequisitesMATRIX!AV137=3,DYNAMICprerequisites!BA$1,"")))</f>
        <v/>
      </c>
      <c r="BB140" s="219" t="str">
        <f>IF(MASTERprerequisitesMATRIX!AW137=1,DYNAMICprerequisites!BB$3,IF(MASTERprerequisitesMATRIX!AW137=2,DYNAMICprerequisites!BB$2,IF(MASTERprerequisitesMATRIX!AW137=3,DYNAMICprerequisites!BB$1,"")))</f>
        <v/>
      </c>
      <c r="BC140" s="219" t="str">
        <f>IF(MASTERprerequisitesMATRIX!AX137=1,DYNAMICprerequisites!BC$3,IF(MASTERprerequisitesMATRIX!AX137=2,DYNAMICprerequisites!BC$2,IF(MASTERprerequisitesMATRIX!AX137=3,DYNAMICprerequisites!BC$1,"")))</f>
        <v/>
      </c>
      <c r="BD140" s="219" t="str">
        <f>IF(MASTERprerequisitesMATRIX!AY137=1,DYNAMICprerequisites!BD$3,IF(MASTERprerequisitesMATRIX!AY137=2,DYNAMICprerequisites!BD$2,IF(MASTERprerequisitesMATRIX!AY137=3,DYNAMICprerequisites!BD$1,"")))</f>
        <v/>
      </c>
      <c r="BE140" s="219" t="str">
        <f>IF(MASTERprerequisitesMATRIX!AZ137=1,DYNAMICprerequisites!BE$3,IF(MASTERprerequisitesMATRIX!AZ137=2,DYNAMICprerequisites!BE$2,IF(MASTERprerequisitesMATRIX!AZ137=3,DYNAMICprerequisites!BE$1,"")))</f>
        <v/>
      </c>
      <c r="BF140" s="219" t="str">
        <f>IF(MASTERprerequisitesMATRIX!BA137=1,DYNAMICprerequisites!BF$3,IF(MASTERprerequisitesMATRIX!BA137=2,DYNAMICprerequisites!BF$2,IF(MASTERprerequisitesMATRIX!BA137=3,DYNAMICprerequisites!BF$1,"")))</f>
        <v/>
      </c>
      <c r="BG140" s="219" t="str">
        <f>IF(MASTERprerequisitesMATRIX!BB137=1,DYNAMICprerequisites!BG$3,IF(MASTERprerequisitesMATRIX!BB137=2,DYNAMICprerequisites!BG$2,IF(MASTERprerequisitesMATRIX!BB137=3,DYNAMICprerequisites!BG$1,"")))</f>
        <v/>
      </c>
      <c r="BH140" s="219" t="str">
        <f>IF(MASTERprerequisitesMATRIX!BC137=1,DYNAMICprerequisites!BH$3,IF(MASTERprerequisitesMATRIX!BC137=2,DYNAMICprerequisites!BH$2,IF(MASTERprerequisitesMATRIX!BC137=3,DYNAMICprerequisites!BH$1,"")))</f>
        <v/>
      </c>
      <c r="BI140" s="219" t="str">
        <f>IF(MASTERprerequisitesMATRIX!BD137=1,DYNAMICprerequisites!BI$3,IF(MASTERprerequisitesMATRIX!BD137=2,DYNAMICprerequisites!BI$2,IF(MASTERprerequisitesMATRIX!BD137=3,DYNAMICprerequisites!BI$1,"")))</f>
        <v/>
      </c>
      <c r="BJ140" s="219" t="str">
        <f>IF(MASTERprerequisitesMATRIX!BE137=1,DYNAMICprerequisites!BJ$3,IF(MASTERprerequisitesMATRIX!BE137=2,DYNAMICprerequisites!BJ$2,IF(MASTERprerequisitesMATRIX!BE137=3,DYNAMICprerequisites!BJ$1,"")))</f>
        <v/>
      </c>
      <c r="BK140" s="219" t="str">
        <f>IF(MASTERprerequisitesMATRIX!BF137=1,DYNAMICprerequisites!BK$3,IF(MASTERprerequisitesMATRIX!BF137=2,DYNAMICprerequisites!BK$2,IF(MASTERprerequisitesMATRIX!BF137=3,DYNAMICprerequisites!BK$1,"")))</f>
        <v/>
      </c>
      <c r="BL140" s="219" t="str">
        <f>IF(MASTERprerequisitesMATRIX!BG137=1,DYNAMICprerequisites!BL$3,IF(MASTERprerequisitesMATRIX!BG137=2,DYNAMICprerequisites!BL$2,IF(MASTERprerequisitesMATRIX!BG137=3,DYNAMICprerequisites!BL$1,"")))</f>
        <v/>
      </c>
      <c r="BM140" s="219" t="str">
        <f>IF(MASTERprerequisitesMATRIX!BH137=1,DYNAMICprerequisites!BM$3,IF(MASTERprerequisitesMATRIX!BH137=2,DYNAMICprerequisites!BM$2,IF(MASTERprerequisitesMATRIX!BH137=3,DYNAMICprerequisites!BM$1,"")))</f>
        <v/>
      </c>
      <c r="BN140" s="219" t="str">
        <f>IF(MASTERprerequisitesMATRIX!BI137=1,DYNAMICprerequisites!BN$3,IF(MASTERprerequisitesMATRIX!BI137=2,DYNAMICprerequisites!BN$2,IF(MASTERprerequisitesMATRIX!BI137=3,DYNAMICprerequisites!BN$1,"")))</f>
        <v/>
      </c>
      <c r="BO140" s="219" t="str">
        <f>IF(MASTERprerequisitesMATRIX!BJ137=1,DYNAMICprerequisites!BO$3,IF(MASTERprerequisitesMATRIX!BJ137=2,DYNAMICprerequisites!BO$2,IF(MASTERprerequisitesMATRIX!BJ137=3,DYNAMICprerequisites!BO$1,"")))</f>
        <v/>
      </c>
      <c r="BP140" s="219" t="str">
        <f>IF(MASTERprerequisitesMATRIX!BK137=1,DYNAMICprerequisites!BP$3,IF(MASTERprerequisitesMATRIX!BK137=2,DYNAMICprerequisites!BP$2,IF(MASTERprerequisitesMATRIX!BK137=3,DYNAMICprerequisites!BP$1,"")))</f>
        <v/>
      </c>
      <c r="BQ140" s="219" t="str">
        <f>IF(MASTERprerequisitesMATRIX!BL137=1,DYNAMICprerequisites!BQ$3,IF(MASTERprerequisitesMATRIX!BL137=2,DYNAMICprerequisites!BQ$2,IF(MASTERprerequisitesMATRIX!BL137=3,DYNAMICprerequisites!BQ$1,"")))</f>
        <v/>
      </c>
      <c r="BR140" s="219" t="str">
        <f>IF(MASTERprerequisitesMATRIX!BM137=1,DYNAMICprerequisites!BR$3,IF(MASTERprerequisitesMATRIX!BM137=2,DYNAMICprerequisites!BR$2,IF(MASTERprerequisitesMATRIX!BM137=3,DYNAMICprerequisites!BR$1,"")))</f>
        <v/>
      </c>
      <c r="BS140" s="219" t="str">
        <f>IF(MASTERprerequisitesMATRIX!BN137=1,DYNAMICprerequisites!BS$3,IF(MASTERprerequisitesMATRIX!BN137=2,DYNAMICprerequisites!BS$2,IF(MASTERprerequisitesMATRIX!BN137=3,DYNAMICprerequisites!BS$1,"")))</f>
        <v/>
      </c>
      <c r="BT140" s="219" t="str">
        <f>IF(MASTERprerequisitesMATRIX!BO137=1,DYNAMICprerequisites!BT$3,IF(MASTERprerequisitesMATRIX!BO137=2,DYNAMICprerequisites!BT$2,IF(MASTERprerequisitesMATRIX!BO137=3,DYNAMICprerequisites!BT$1,"")))</f>
        <v/>
      </c>
      <c r="BU140" s="219" t="str">
        <f>IF(MASTERprerequisitesMATRIX!BP137=1,DYNAMICprerequisites!BU$3,IF(MASTERprerequisitesMATRIX!BP137=2,DYNAMICprerequisites!BU$2,IF(MASTERprerequisitesMATRIX!BP137=3,DYNAMICprerequisites!BU$1,"")))</f>
        <v/>
      </c>
      <c r="BV140" s="219" t="str">
        <f>IF(MASTERprerequisitesMATRIX!BQ137=1,DYNAMICprerequisites!BV$3,IF(MASTERprerequisitesMATRIX!BQ137=2,DYNAMICprerequisites!BV$2,IF(MASTERprerequisitesMATRIX!BQ137=3,DYNAMICprerequisites!BV$1,"")))</f>
        <v/>
      </c>
      <c r="BW140" s="219" t="str">
        <f>IF(MASTERprerequisitesMATRIX!BR137=1,DYNAMICprerequisites!BW$3,IF(MASTERprerequisitesMATRIX!BR137=2,DYNAMICprerequisites!BW$2,IF(MASTERprerequisitesMATRIX!BR137=3,DYNAMICprerequisites!BW$1,"")))</f>
        <v/>
      </c>
      <c r="BX140" s="219" t="str">
        <f>IF(MASTERprerequisitesMATRIX!BS137=1,DYNAMICprerequisites!BX$3,IF(MASTERprerequisitesMATRIX!BS137=2,DYNAMICprerequisites!BX$2,IF(MASTERprerequisitesMATRIX!BS137=3,DYNAMICprerequisites!BX$1,"")))</f>
        <v/>
      </c>
      <c r="BY140" s="219" t="str">
        <f>IF(MASTERprerequisitesMATRIX!BT137=1,DYNAMICprerequisites!BY$3,IF(MASTERprerequisitesMATRIX!BT137=2,DYNAMICprerequisites!BY$2,IF(MASTERprerequisitesMATRIX!BT137=3,DYNAMICprerequisites!BY$1,"")))</f>
        <v/>
      </c>
      <c r="BZ140" s="219" t="str">
        <f>IF(MASTERprerequisitesMATRIX!BU137=1,DYNAMICprerequisites!BZ$3,IF(MASTERprerequisitesMATRIX!BU137=2,DYNAMICprerequisites!BZ$2,IF(MASTERprerequisitesMATRIX!BU137=3,DYNAMICprerequisites!BZ$1,"")))</f>
        <v/>
      </c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  <c r="EV140" s="219"/>
      <c r="EW140" s="219"/>
      <c r="EX140" s="219"/>
      <c r="EY140" s="219"/>
      <c r="EZ140" s="219"/>
      <c r="FA140" s="219"/>
      <c r="FB140" s="219"/>
      <c r="FC140" s="219"/>
      <c r="FD140" s="219"/>
      <c r="FE140" s="219"/>
      <c r="FF140" s="219"/>
      <c r="FG140" s="219"/>
      <c r="FH140" s="219"/>
      <c r="FI140" s="219"/>
      <c r="FJ140" s="219"/>
      <c r="FK140" s="219"/>
      <c r="FL140" s="219"/>
      <c r="FM140" s="219"/>
      <c r="FN140" s="219"/>
      <c r="FO140" s="219"/>
      <c r="FP140" s="219"/>
      <c r="FQ140" s="219"/>
      <c r="FR140" s="219"/>
      <c r="FS140" s="219"/>
      <c r="FT140" s="219"/>
      <c r="FU140" s="219"/>
      <c r="FV140" s="219"/>
      <c r="FW140" s="219"/>
      <c r="FX140" s="219"/>
      <c r="FY140" s="219"/>
      <c r="FZ140" s="219"/>
      <c r="GA140" s="219"/>
      <c r="GB140" s="219"/>
      <c r="GC140" s="219"/>
      <c r="GD140" s="219"/>
      <c r="GE140" s="219"/>
      <c r="GF140" s="219"/>
      <c r="GG140" s="219"/>
      <c r="GH140" s="219"/>
      <c r="GI140" s="219"/>
      <c r="GJ140" s="219"/>
      <c r="GK140" s="219"/>
      <c r="GL140" s="219"/>
      <c r="GM140" s="219"/>
      <c r="GN140" s="219"/>
      <c r="GO140" s="219"/>
      <c r="GP140" s="219"/>
      <c r="GQ140" s="219"/>
      <c r="GR140" s="219"/>
      <c r="GS140" s="219"/>
      <c r="GT140" s="219"/>
      <c r="GU140" s="219"/>
      <c r="GV140" s="219"/>
      <c r="GW140" s="219"/>
      <c r="GX140" s="219"/>
      <c r="GY140" s="219"/>
      <c r="GZ140" s="219"/>
      <c r="HA140" s="219"/>
      <c r="HB140" s="219"/>
      <c r="HC140" s="219"/>
      <c r="HD140" s="219"/>
      <c r="HE140" s="219"/>
      <c r="HF140" s="219"/>
      <c r="HG140" s="219"/>
      <c r="HH140" s="219"/>
      <c r="HI140" s="219"/>
      <c r="HJ140" s="219"/>
      <c r="HK140" s="219"/>
      <c r="HL140" s="219"/>
      <c r="HM140" s="219"/>
      <c r="HN140" s="219"/>
      <c r="HO140" s="219"/>
      <c r="HP140" s="219"/>
      <c r="HQ140" s="219"/>
      <c r="HR140" s="219"/>
      <c r="HS140" s="219"/>
      <c r="HT140" s="219"/>
      <c r="HU140" s="219"/>
      <c r="HV140" s="219"/>
      <c r="HW140" s="219"/>
      <c r="HX140" s="219"/>
      <c r="HY140" s="219"/>
      <c r="HZ140" s="219"/>
      <c r="IA140" s="219"/>
      <c r="IB140" s="219"/>
      <c r="IC140" s="219"/>
      <c r="ID140" s="219"/>
      <c r="IE140" s="219"/>
      <c r="IF140" s="219"/>
      <c r="IG140" s="219"/>
      <c r="IH140" s="219"/>
      <c r="II140" s="219"/>
      <c r="IJ140" s="219"/>
      <c r="IK140" s="219"/>
      <c r="IL140" s="219"/>
      <c r="IM140" s="219"/>
      <c r="IN140" s="219"/>
      <c r="IO140" s="219"/>
      <c r="IP140" s="219"/>
      <c r="IQ140" s="219"/>
      <c r="IR140" s="219"/>
      <c r="IS140" s="219"/>
      <c r="IT140" s="219"/>
      <c r="IU140" s="219"/>
      <c r="IV140" s="219"/>
      <c r="IW140" s="219"/>
      <c r="IX140" s="219"/>
      <c r="IY140" s="219"/>
      <c r="IZ140" s="219"/>
      <c r="JA140" s="219"/>
      <c r="JB140" s="219"/>
      <c r="JC140" s="219"/>
      <c r="JD140" s="219"/>
      <c r="JE140" s="219"/>
      <c r="JF140" s="219"/>
      <c r="JG140" s="219"/>
      <c r="JH140" s="219"/>
      <c r="JI140" s="219"/>
      <c r="JJ140" s="219"/>
      <c r="JK140" s="219"/>
      <c r="JL140" s="219"/>
      <c r="JM140" s="219"/>
      <c r="JN140" s="219"/>
      <c r="JO140" s="219"/>
      <c r="JP140" s="219"/>
      <c r="JQ140" s="219"/>
      <c r="JR140" s="219"/>
      <c r="JS140" s="219"/>
      <c r="JT140" s="219"/>
      <c r="JU140" s="219"/>
      <c r="JV140" s="219"/>
      <c r="JW140" s="219"/>
      <c r="JX140" s="219"/>
      <c r="JY140" s="219"/>
      <c r="JZ140" s="219"/>
      <c r="KA140" s="219"/>
      <c r="KB140" s="219"/>
      <c r="KC140" s="219"/>
      <c r="KD140" s="219"/>
      <c r="KE140" s="219"/>
      <c r="KF140" s="219"/>
      <c r="KG140" s="219"/>
      <c r="KH140" s="219"/>
      <c r="KI140" s="219"/>
      <c r="KJ140" s="219"/>
      <c r="KK140" s="219"/>
      <c r="KL140" s="219"/>
      <c r="KM140" s="219"/>
      <c r="KN140" s="219"/>
      <c r="KO140" s="219"/>
      <c r="KP140" s="219"/>
      <c r="KQ140" s="219"/>
      <c r="KR140" s="219"/>
      <c r="KS140" s="219"/>
      <c r="KT140" s="219"/>
      <c r="KU140" s="219"/>
      <c r="KV140" s="219"/>
      <c r="KW140" s="219"/>
      <c r="KX140" s="219"/>
      <c r="KY140" s="219"/>
      <c r="KZ140" s="219"/>
      <c r="LA140" s="219"/>
      <c r="LB140" s="219"/>
      <c r="LC140" s="219"/>
      <c r="LD140" s="219"/>
      <c r="LE140" s="219"/>
    </row>
    <row r="141" spans="1:317" x14ac:dyDescent="0.25">
      <c r="A141" s="214" t="str">
        <f t="shared" si="18"/>
        <v>SPA 302</v>
      </c>
      <c r="B141" s="214" t="str">
        <f t="shared" si="19"/>
        <v>VAR</v>
      </c>
      <c r="C141" s="214" t="str">
        <f t="shared" si="20"/>
        <v>Spanish Composition</v>
      </c>
      <c r="D141" s="214" t="str">
        <f t="shared" si="21"/>
        <v>SPA 204</v>
      </c>
      <c r="E141" s="214" t="str">
        <f t="shared" ca="1" si="22"/>
        <v>SPA 204</v>
      </c>
      <c r="F141" s="211" t="str">
        <f>MASTERprerequisitesMATRIX!A138</f>
        <v>SPA 302</v>
      </c>
      <c r="G141" s="211" t="str">
        <f>MASTERprerequisitesMATRIX!B138</f>
        <v>VAR</v>
      </c>
      <c r="H141" s="211" t="str">
        <f>MASTERprerequisitesMATRIX!C138</f>
        <v>Spanish Composition</v>
      </c>
      <c r="I141" s="211" t="str">
        <f>MASTERprerequisitesMATRIX!D138</f>
        <v>SPA 204</v>
      </c>
      <c r="J141" s="219" t="str">
        <f>IF(MASTERprerequisitesMATRIX!E138=1,DYNAMICprerequisites!J$3,IF(MASTERprerequisitesMATRIX!E138=2,DYNAMICprerequisites!J$2,IF(MASTERprerequisitesMATRIX!E138=3,DYNAMICprerequisites!J$1,"")))</f>
        <v/>
      </c>
      <c r="K141" s="219" t="str">
        <f>IF(MASTERprerequisitesMATRIX!F138=1,DYNAMICprerequisites!K$3,IF(MASTERprerequisitesMATRIX!F138=2,DYNAMICprerequisites!K$2,IF(MASTERprerequisitesMATRIX!F138=3,DYNAMICprerequisites!K$1,"")))</f>
        <v/>
      </c>
      <c r="L141" s="219" t="str">
        <f>IF(MASTERprerequisitesMATRIX!G138=1,DYNAMICprerequisites!L$3,IF(MASTERprerequisitesMATRIX!G138=2,DYNAMICprerequisites!L$2,IF(MASTERprerequisitesMATRIX!G138=3,DYNAMICprerequisites!L$1,"")))</f>
        <v/>
      </c>
      <c r="M141" s="219" t="str">
        <f>IF(MASTERprerequisitesMATRIX!H138=1,DYNAMICprerequisites!M$3,IF(MASTERprerequisitesMATRIX!H138=2,DYNAMICprerequisites!M$2,IF(MASTERprerequisitesMATRIX!H138=3,DYNAMICprerequisites!M$1,"")))</f>
        <v/>
      </c>
      <c r="N141" s="219" t="str">
        <f>IF(MASTERprerequisitesMATRIX!I138=1,DYNAMICprerequisites!N$3,IF(MASTERprerequisitesMATRIX!I138=2,DYNAMICprerequisites!N$2,IF(MASTERprerequisitesMATRIX!I138=3,DYNAMICprerequisites!N$1,"")))</f>
        <v/>
      </c>
      <c r="O141" s="219" t="str">
        <f>IF(MASTERprerequisitesMATRIX!J138=1,DYNAMICprerequisites!O$3,IF(MASTERprerequisitesMATRIX!J138=2,DYNAMICprerequisites!O$2,IF(MASTERprerequisitesMATRIX!J138=3,DYNAMICprerequisites!O$1,"")))</f>
        <v/>
      </c>
      <c r="P141" s="219" t="str">
        <f>IF(MASTERprerequisitesMATRIX!K138=1,DYNAMICprerequisites!P$3,IF(MASTERprerequisitesMATRIX!K138=2,DYNAMICprerequisites!P$2,IF(MASTERprerequisitesMATRIX!K138=3,DYNAMICprerequisites!P$1,"")))</f>
        <v/>
      </c>
      <c r="Q141" s="219" t="str">
        <f>IF(MASTERprerequisitesMATRIX!L138=1,DYNAMICprerequisites!Q$3,IF(MASTERprerequisitesMATRIX!L138=2,DYNAMICprerequisites!Q$2,IF(MASTERprerequisitesMATRIX!L138=3,DYNAMICprerequisites!Q$1,"")))</f>
        <v/>
      </c>
      <c r="R141" s="219" t="str">
        <f>IF(MASTERprerequisitesMATRIX!M138=1,DYNAMICprerequisites!R$3,IF(MASTERprerequisitesMATRIX!M138=2,DYNAMICprerequisites!R$2,IF(MASTERprerequisitesMATRIX!M138=3,DYNAMICprerequisites!R$1,"")))</f>
        <v/>
      </c>
      <c r="S141" s="219" t="str">
        <f>IF(MASTERprerequisitesMATRIX!N138=1,DYNAMICprerequisites!S$3,IF(MASTERprerequisitesMATRIX!N138=2,DYNAMICprerequisites!S$2,IF(MASTERprerequisitesMATRIX!N138=3,DYNAMICprerequisites!S$1,"")))</f>
        <v/>
      </c>
      <c r="T141" s="219" t="str">
        <f>IF(MASTERprerequisitesMATRIX!O138=1,DYNAMICprerequisites!T$3,IF(MASTERprerequisitesMATRIX!O138=2,DYNAMICprerequisites!T$2,IF(MASTERprerequisitesMATRIX!O138=3,DYNAMICprerequisites!T$1,"")))</f>
        <v/>
      </c>
      <c r="U141" s="219" t="str">
        <f>IF(MASTERprerequisitesMATRIX!P138=1,DYNAMICprerequisites!U$3,IF(MASTERprerequisitesMATRIX!P138=2,DYNAMICprerequisites!U$2,IF(MASTERprerequisitesMATRIX!P138=3,DYNAMICprerequisites!U$1,"")))</f>
        <v/>
      </c>
      <c r="V141" s="219" t="str">
        <f>IF(MASTERprerequisitesMATRIX!Q138=1,DYNAMICprerequisites!V$3,IF(MASTERprerequisitesMATRIX!Q138=2,DYNAMICprerequisites!V$2,IF(MASTERprerequisitesMATRIX!Q138=3,DYNAMICprerequisites!V$1,"")))</f>
        <v/>
      </c>
      <c r="W141" s="219" t="str">
        <f>IF(MASTERprerequisitesMATRIX!R138=1,DYNAMICprerequisites!W$3,IF(MASTERprerequisitesMATRIX!R138=2,DYNAMICprerequisites!W$2,IF(MASTERprerequisitesMATRIX!R138=3,DYNAMICprerequisites!W$1,"")))</f>
        <v/>
      </c>
      <c r="X141" s="219" t="str">
        <f>IF(MASTERprerequisitesMATRIX!S138=1,DYNAMICprerequisites!X$3,IF(MASTERprerequisitesMATRIX!S138=2,DYNAMICprerequisites!X$2,IF(MASTERprerequisitesMATRIX!S138=3,DYNAMICprerequisites!X$1,"")))</f>
        <v/>
      </c>
      <c r="Y141" s="219" t="str">
        <f>IF(MASTERprerequisitesMATRIX!T138=1,DYNAMICprerequisites!Y$3,IF(MASTERprerequisitesMATRIX!T138=2,DYNAMICprerequisites!Y$2,IF(MASTERprerequisitesMATRIX!T138=3,DYNAMICprerequisites!Y$1,"")))</f>
        <v/>
      </c>
      <c r="Z141" s="219" t="str">
        <f>IF(MASTERprerequisitesMATRIX!U138=1,DYNAMICprerequisites!Z$3,IF(MASTERprerequisitesMATRIX!U138=2,DYNAMICprerequisites!Z$2,IF(MASTERprerequisitesMATRIX!U138=3,DYNAMICprerequisites!Z$1,"")))</f>
        <v/>
      </c>
      <c r="AA141" s="219" t="str">
        <f>IF(MASTERprerequisitesMATRIX!V138=1,DYNAMICprerequisites!AA$3,IF(MASTERprerequisitesMATRIX!V138=2,DYNAMICprerequisites!AA$2,IF(MASTERprerequisitesMATRIX!V138=3,DYNAMICprerequisites!AA$1,"")))</f>
        <v/>
      </c>
      <c r="AB141" s="219" t="str">
        <f>IF(MASTERprerequisitesMATRIX!W138=1,DYNAMICprerequisites!AB$3,IF(MASTERprerequisitesMATRIX!W138=2,DYNAMICprerequisites!AB$2,IF(MASTERprerequisitesMATRIX!W138=3,DYNAMICprerequisites!AB$1,"")))</f>
        <v/>
      </c>
      <c r="AC141" s="219" t="str">
        <f>IF(MASTERprerequisitesMATRIX!X138=1,DYNAMICprerequisites!AC$3,IF(MASTERprerequisitesMATRIX!X138=2,DYNAMICprerequisites!AC$2,IF(MASTERprerequisitesMATRIX!X138=3,DYNAMICprerequisites!AC$1,"")))</f>
        <v/>
      </c>
      <c r="AD141" s="219" t="str">
        <f>IF(MASTERprerequisitesMATRIX!Y138=1,DYNAMICprerequisites!AD$3,IF(MASTERprerequisitesMATRIX!Y138=2,DYNAMICprerequisites!AD$2,IF(MASTERprerequisitesMATRIX!Y138=3,DYNAMICprerequisites!AD$1,"")))</f>
        <v/>
      </c>
      <c r="AE141" s="219" t="str">
        <f>IF(MASTERprerequisitesMATRIX!Z138=1,DYNAMICprerequisites!AE$3,IF(MASTERprerequisitesMATRIX!Z138=2,DYNAMICprerequisites!AE$2,IF(MASTERprerequisitesMATRIX!Z138=3,DYNAMICprerequisites!AE$1,"")))</f>
        <v/>
      </c>
      <c r="AF141" s="219" t="str">
        <f>IF(MASTERprerequisitesMATRIX!AA138=1,DYNAMICprerequisites!AF$3,IF(MASTERprerequisitesMATRIX!AA138=2,DYNAMICprerequisites!AF$2,IF(MASTERprerequisitesMATRIX!AA138=3,DYNAMICprerequisites!AF$1,"")))</f>
        <v/>
      </c>
      <c r="AG141" s="219" t="str">
        <f>IF(MASTERprerequisitesMATRIX!AB138=1,DYNAMICprerequisites!AG$3,IF(MASTERprerequisitesMATRIX!AB138=2,DYNAMICprerequisites!AG$2,IF(MASTERprerequisitesMATRIX!AB138=3,DYNAMICprerequisites!AG$1,"")))</f>
        <v/>
      </c>
      <c r="AH141" s="219" t="str">
        <f>IF(MASTERprerequisitesMATRIX!AC138=1,DYNAMICprerequisites!AH$3,IF(MASTERprerequisitesMATRIX!AC138=2,DYNAMICprerequisites!AH$2,IF(MASTERprerequisitesMATRIX!AC138=3,DYNAMICprerequisites!AH$1,"")))</f>
        <v/>
      </c>
      <c r="AI141" s="219" t="str">
        <f>IF(MASTERprerequisitesMATRIX!AD138=1,DYNAMICprerequisites!AI$3,IF(MASTERprerequisitesMATRIX!AD138=2,DYNAMICprerequisites!AI$2,IF(MASTERprerequisitesMATRIX!AD138=3,DYNAMICprerequisites!AI$1,"")))</f>
        <v/>
      </c>
      <c r="AJ141" s="219" t="str">
        <f>IF(MASTERprerequisitesMATRIX!AE138=1,DYNAMICprerequisites!AJ$3,IF(MASTERprerequisitesMATRIX!AE138=2,DYNAMICprerequisites!AJ$2,IF(MASTERprerequisitesMATRIX!AE138=3,DYNAMICprerequisites!AJ$1,"")))</f>
        <v/>
      </c>
      <c r="AK141" s="219" t="str">
        <f>IF(MASTERprerequisitesMATRIX!AF138=1,DYNAMICprerequisites!AK$3,IF(MASTERprerequisitesMATRIX!AF138=2,DYNAMICprerequisites!AK$2,IF(MASTERprerequisitesMATRIX!AF138=3,DYNAMICprerequisites!AK$1,"")))</f>
        <v/>
      </c>
      <c r="AL141" s="219" t="str">
        <f>IF(MASTERprerequisitesMATRIX!AG138=1,DYNAMICprerequisites!AL$3,IF(MASTERprerequisitesMATRIX!AG138=2,DYNAMICprerequisites!AL$2,IF(MASTERprerequisitesMATRIX!AG138=3,DYNAMICprerequisites!AL$1,"")))</f>
        <v/>
      </c>
      <c r="AM141" s="219" t="str">
        <f>IF(MASTERprerequisitesMATRIX!AH138=1,DYNAMICprerequisites!AM$3,IF(MASTERprerequisitesMATRIX!AH138=2,DYNAMICprerequisites!AM$2,IF(MASTERprerequisitesMATRIX!AH138=3,DYNAMICprerequisites!AM$1,"")))</f>
        <v/>
      </c>
      <c r="AN141" s="219" t="str">
        <f>IF(MASTERprerequisitesMATRIX!AI138=1,DYNAMICprerequisites!AN$3,IF(MASTERprerequisitesMATRIX!AI138=2,DYNAMICprerequisites!AN$2,IF(MASTERprerequisitesMATRIX!AI138=3,DYNAMICprerequisites!AN$1,"")))</f>
        <v/>
      </c>
      <c r="AO141" s="219" t="str">
        <f>IF(MASTERprerequisitesMATRIX!AJ138=1,DYNAMICprerequisites!AO$3,IF(MASTERprerequisitesMATRIX!AJ138=2,DYNAMICprerequisites!AO$2,IF(MASTERprerequisitesMATRIX!AJ138=3,DYNAMICprerequisites!AO$1,"")))</f>
        <v/>
      </c>
      <c r="AP141" s="219" t="str">
        <f>IF(MASTERprerequisitesMATRIX!AK138=1,DYNAMICprerequisites!AP$3,IF(MASTERprerequisitesMATRIX!AK138=2,DYNAMICprerequisites!AP$2,IF(MASTERprerequisitesMATRIX!AK138=3,DYNAMICprerequisites!AP$1,"")))</f>
        <v/>
      </c>
      <c r="AQ141" s="219" t="str">
        <f>IF(MASTERprerequisitesMATRIX!AL138=1,DYNAMICprerequisites!AQ$3,IF(MASTERprerequisitesMATRIX!AL138=2,DYNAMICprerequisites!AQ$2,IF(MASTERprerequisitesMATRIX!AL138=3,DYNAMICprerequisites!AQ$1,"")))</f>
        <v/>
      </c>
      <c r="AR141" s="219" t="str">
        <f>IF(MASTERprerequisitesMATRIX!AM138=1,DYNAMICprerequisites!AR$3,IF(MASTERprerequisitesMATRIX!AM138=2,DYNAMICprerequisites!AR$2,IF(MASTERprerequisitesMATRIX!AM138=3,DYNAMICprerequisites!AR$1,"")))</f>
        <v/>
      </c>
      <c r="AS141" s="219" t="str">
        <f>IF(MASTERprerequisitesMATRIX!AN138=1,DYNAMICprerequisites!AS$3,IF(MASTERprerequisitesMATRIX!AN138=2,DYNAMICprerequisites!AS$2,IF(MASTERprerequisitesMATRIX!AN138=3,DYNAMICprerequisites!AS$1,"")))</f>
        <v/>
      </c>
      <c r="AT141" s="219" t="str">
        <f>IF(MASTERprerequisitesMATRIX!AO138=1,DYNAMICprerequisites!AT$3,IF(MASTERprerequisitesMATRIX!AO138=2,DYNAMICprerequisites!AT$2,IF(MASTERprerequisitesMATRIX!AO138=3,DYNAMICprerequisites!AT$1,"")))</f>
        <v/>
      </c>
      <c r="AU141" s="219" t="str">
        <f ca="1">IF(MASTERprerequisitesMATRIX!AP138=1,DYNAMICprerequisites!AU$3,IF(MASTERprerequisitesMATRIX!AP138=2,DYNAMICprerequisites!AU$2,IF(MASTERprerequisitesMATRIX!AP138=3,DYNAMICprerequisites!AU$1,"")))</f>
        <v xml:space="preserve"> SPA 204 </v>
      </c>
      <c r="AV141" s="219" t="str">
        <f>IF(MASTERprerequisitesMATRIX!AQ138=1,DYNAMICprerequisites!AV$3,IF(MASTERprerequisitesMATRIX!AQ138=2,DYNAMICprerequisites!AV$2,IF(MASTERprerequisitesMATRIX!AQ138=3,DYNAMICprerequisites!AV$1,"")))</f>
        <v/>
      </c>
      <c r="AW141" s="219" t="str">
        <f>IF(MASTERprerequisitesMATRIX!AR138=1,DYNAMICprerequisites!AW$3,IF(MASTERprerequisitesMATRIX!AR138=2,DYNAMICprerequisites!AW$2,IF(MASTERprerequisitesMATRIX!AR138=3,DYNAMICprerequisites!AW$1,"")))</f>
        <v/>
      </c>
      <c r="AX141" s="219" t="str">
        <f>IF(MASTERprerequisitesMATRIX!AS138=1,DYNAMICprerequisites!AX$3,IF(MASTERprerequisitesMATRIX!AS138=2,DYNAMICprerequisites!AX$2,IF(MASTERprerequisitesMATRIX!AS138=3,DYNAMICprerequisites!AX$1,"")))</f>
        <v/>
      </c>
      <c r="AY141" s="219" t="str">
        <f>IF(MASTERprerequisitesMATRIX!AT138=1,DYNAMICprerequisites!AY$3,IF(MASTERprerequisitesMATRIX!AT138=2,DYNAMICprerequisites!AY$2,IF(MASTERprerequisitesMATRIX!AT138=3,DYNAMICprerequisites!AY$1,"")))</f>
        <v/>
      </c>
      <c r="AZ141" s="219" t="str">
        <f>IF(MASTERprerequisitesMATRIX!AU138=1,DYNAMICprerequisites!AZ$3,IF(MASTERprerequisitesMATRIX!AU138=2,DYNAMICprerequisites!AZ$2,IF(MASTERprerequisitesMATRIX!AU138=3,DYNAMICprerequisites!AZ$1,"")))</f>
        <v/>
      </c>
      <c r="BA141" s="219" t="str">
        <f>IF(MASTERprerequisitesMATRIX!AV138=1,DYNAMICprerequisites!BA$3,IF(MASTERprerequisitesMATRIX!AV138=2,DYNAMICprerequisites!BA$2,IF(MASTERprerequisitesMATRIX!AV138=3,DYNAMICprerequisites!BA$1,"")))</f>
        <v/>
      </c>
      <c r="BB141" s="219" t="str">
        <f>IF(MASTERprerequisitesMATRIX!AW138=1,DYNAMICprerequisites!BB$3,IF(MASTERprerequisitesMATRIX!AW138=2,DYNAMICprerequisites!BB$2,IF(MASTERprerequisitesMATRIX!AW138=3,DYNAMICprerequisites!BB$1,"")))</f>
        <v/>
      </c>
      <c r="BC141" s="219" t="str">
        <f>IF(MASTERprerequisitesMATRIX!AX138=1,DYNAMICprerequisites!BC$3,IF(MASTERprerequisitesMATRIX!AX138=2,DYNAMICprerequisites!BC$2,IF(MASTERprerequisitesMATRIX!AX138=3,DYNAMICprerequisites!BC$1,"")))</f>
        <v/>
      </c>
      <c r="BD141" s="219" t="str">
        <f>IF(MASTERprerequisitesMATRIX!AY138=1,DYNAMICprerequisites!BD$3,IF(MASTERprerequisitesMATRIX!AY138=2,DYNAMICprerequisites!BD$2,IF(MASTERprerequisitesMATRIX!AY138=3,DYNAMICprerequisites!BD$1,"")))</f>
        <v/>
      </c>
      <c r="BE141" s="219" t="str">
        <f>IF(MASTERprerequisitesMATRIX!AZ138=1,DYNAMICprerequisites!BE$3,IF(MASTERprerequisitesMATRIX!AZ138=2,DYNAMICprerequisites!BE$2,IF(MASTERprerequisitesMATRIX!AZ138=3,DYNAMICprerequisites!BE$1,"")))</f>
        <v/>
      </c>
      <c r="BF141" s="219" t="str">
        <f>IF(MASTERprerequisitesMATRIX!BA138=1,DYNAMICprerequisites!BF$3,IF(MASTERprerequisitesMATRIX!BA138=2,DYNAMICprerequisites!BF$2,IF(MASTERprerequisitesMATRIX!BA138=3,DYNAMICprerequisites!BF$1,"")))</f>
        <v/>
      </c>
      <c r="BG141" s="219" t="str">
        <f>IF(MASTERprerequisitesMATRIX!BB138=1,DYNAMICprerequisites!BG$3,IF(MASTERprerequisitesMATRIX!BB138=2,DYNAMICprerequisites!BG$2,IF(MASTERprerequisitesMATRIX!BB138=3,DYNAMICprerequisites!BG$1,"")))</f>
        <v/>
      </c>
      <c r="BH141" s="219" t="str">
        <f>IF(MASTERprerequisitesMATRIX!BC138=1,DYNAMICprerequisites!BH$3,IF(MASTERprerequisitesMATRIX!BC138=2,DYNAMICprerequisites!BH$2,IF(MASTERprerequisitesMATRIX!BC138=3,DYNAMICprerequisites!BH$1,"")))</f>
        <v/>
      </c>
      <c r="BI141" s="219" t="str">
        <f>IF(MASTERprerequisitesMATRIX!BD138=1,DYNAMICprerequisites!BI$3,IF(MASTERprerequisitesMATRIX!BD138=2,DYNAMICprerequisites!BI$2,IF(MASTERprerequisitesMATRIX!BD138=3,DYNAMICprerequisites!BI$1,"")))</f>
        <v/>
      </c>
      <c r="BJ141" s="219" t="str">
        <f>IF(MASTERprerequisitesMATRIX!BE138=1,DYNAMICprerequisites!BJ$3,IF(MASTERprerequisitesMATRIX!BE138=2,DYNAMICprerequisites!BJ$2,IF(MASTERprerequisitesMATRIX!BE138=3,DYNAMICprerequisites!BJ$1,"")))</f>
        <v/>
      </c>
      <c r="BK141" s="219" t="str">
        <f>IF(MASTERprerequisitesMATRIX!BF138=1,DYNAMICprerequisites!BK$3,IF(MASTERprerequisitesMATRIX!BF138=2,DYNAMICprerequisites!BK$2,IF(MASTERprerequisitesMATRIX!BF138=3,DYNAMICprerequisites!BK$1,"")))</f>
        <v/>
      </c>
      <c r="BL141" s="219" t="str">
        <f>IF(MASTERprerequisitesMATRIX!BG138=1,DYNAMICprerequisites!BL$3,IF(MASTERprerequisitesMATRIX!BG138=2,DYNAMICprerequisites!BL$2,IF(MASTERprerequisitesMATRIX!BG138=3,DYNAMICprerequisites!BL$1,"")))</f>
        <v/>
      </c>
      <c r="BM141" s="219" t="str">
        <f>IF(MASTERprerequisitesMATRIX!BH138=1,DYNAMICprerequisites!BM$3,IF(MASTERprerequisitesMATRIX!BH138=2,DYNAMICprerequisites!BM$2,IF(MASTERprerequisitesMATRIX!BH138=3,DYNAMICprerequisites!BM$1,"")))</f>
        <v/>
      </c>
      <c r="BN141" s="219" t="str">
        <f>IF(MASTERprerequisitesMATRIX!BI138=1,DYNAMICprerequisites!BN$3,IF(MASTERprerequisitesMATRIX!BI138=2,DYNAMICprerequisites!BN$2,IF(MASTERprerequisitesMATRIX!BI138=3,DYNAMICprerequisites!BN$1,"")))</f>
        <v/>
      </c>
      <c r="BO141" s="219" t="str">
        <f>IF(MASTERprerequisitesMATRIX!BJ138=1,DYNAMICprerequisites!BO$3,IF(MASTERprerequisitesMATRIX!BJ138=2,DYNAMICprerequisites!BO$2,IF(MASTERprerequisitesMATRIX!BJ138=3,DYNAMICprerequisites!BO$1,"")))</f>
        <v/>
      </c>
      <c r="BP141" s="219" t="str">
        <f>IF(MASTERprerequisitesMATRIX!BK138=1,DYNAMICprerequisites!BP$3,IF(MASTERprerequisitesMATRIX!BK138=2,DYNAMICprerequisites!BP$2,IF(MASTERprerequisitesMATRIX!BK138=3,DYNAMICprerequisites!BP$1,"")))</f>
        <v/>
      </c>
      <c r="BQ141" s="219" t="str">
        <f>IF(MASTERprerequisitesMATRIX!BL138=1,DYNAMICprerequisites!BQ$3,IF(MASTERprerequisitesMATRIX!BL138=2,DYNAMICprerequisites!BQ$2,IF(MASTERprerequisitesMATRIX!BL138=3,DYNAMICprerequisites!BQ$1,"")))</f>
        <v/>
      </c>
      <c r="BR141" s="219" t="str">
        <f>IF(MASTERprerequisitesMATRIX!BM138=1,DYNAMICprerequisites!BR$3,IF(MASTERprerequisitesMATRIX!BM138=2,DYNAMICprerequisites!BR$2,IF(MASTERprerequisitesMATRIX!BM138=3,DYNAMICprerequisites!BR$1,"")))</f>
        <v/>
      </c>
      <c r="BS141" s="219" t="str">
        <f>IF(MASTERprerequisitesMATRIX!BN138=1,DYNAMICprerequisites!BS$3,IF(MASTERprerequisitesMATRIX!BN138=2,DYNAMICprerequisites!BS$2,IF(MASTERprerequisitesMATRIX!BN138=3,DYNAMICprerequisites!BS$1,"")))</f>
        <v/>
      </c>
      <c r="BT141" s="219" t="str">
        <f>IF(MASTERprerequisitesMATRIX!BO138=1,DYNAMICprerequisites!BT$3,IF(MASTERprerequisitesMATRIX!BO138=2,DYNAMICprerequisites!BT$2,IF(MASTERprerequisitesMATRIX!BO138=3,DYNAMICprerequisites!BT$1,"")))</f>
        <v/>
      </c>
      <c r="BU141" s="219" t="str">
        <f>IF(MASTERprerequisitesMATRIX!BP138=1,DYNAMICprerequisites!BU$3,IF(MASTERprerequisitesMATRIX!BP138=2,DYNAMICprerequisites!BU$2,IF(MASTERprerequisitesMATRIX!BP138=3,DYNAMICprerequisites!BU$1,"")))</f>
        <v/>
      </c>
      <c r="BV141" s="219" t="str">
        <f>IF(MASTERprerequisitesMATRIX!BQ138=1,DYNAMICprerequisites!BV$3,IF(MASTERprerequisitesMATRIX!BQ138=2,DYNAMICprerequisites!BV$2,IF(MASTERprerequisitesMATRIX!BQ138=3,DYNAMICprerequisites!BV$1,"")))</f>
        <v/>
      </c>
      <c r="BW141" s="219" t="str">
        <f>IF(MASTERprerequisitesMATRIX!BR138=1,DYNAMICprerequisites!BW$3,IF(MASTERprerequisitesMATRIX!BR138=2,DYNAMICprerequisites!BW$2,IF(MASTERprerequisitesMATRIX!BR138=3,DYNAMICprerequisites!BW$1,"")))</f>
        <v/>
      </c>
      <c r="BX141" s="219" t="str">
        <f>IF(MASTERprerequisitesMATRIX!BS138=1,DYNAMICprerequisites!BX$3,IF(MASTERprerequisitesMATRIX!BS138=2,DYNAMICprerequisites!BX$2,IF(MASTERprerequisitesMATRIX!BS138=3,DYNAMICprerequisites!BX$1,"")))</f>
        <v/>
      </c>
      <c r="BY141" s="219" t="str">
        <f>IF(MASTERprerequisitesMATRIX!BT138=1,DYNAMICprerequisites!BY$3,IF(MASTERprerequisitesMATRIX!BT138=2,DYNAMICprerequisites!BY$2,IF(MASTERprerequisitesMATRIX!BT138=3,DYNAMICprerequisites!BY$1,"")))</f>
        <v/>
      </c>
      <c r="BZ141" s="219" t="str">
        <f>IF(MASTERprerequisitesMATRIX!BU138=1,DYNAMICprerequisites!BZ$3,IF(MASTERprerequisitesMATRIX!BU138=2,DYNAMICprerequisites!BZ$2,IF(MASTERprerequisitesMATRIX!BU138=3,DYNAMICprerequisites!BZ$1,"")))</f>
        <v/>
      </c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  <c r="EV141" s="219"/>
      <c r="EW141" s="219"/>
      <c r="EX141" s="219"/>
      <c r="EY141" s="219"/>
      <c r="EZ141" s="219"/>
      <c r="FA141" s="219"/>
      <c r="FB141" s="219"/>
      <c r="FC141" s="219"/>
      <c r="FD141" s="219"/>
      <c r="FE141" s="219"/>
      <c r="FF141" s="219"/>
      <c r="FG141" s="219"/>
      <c r="FH141" s="219"/>
      <c r="FI141" s="219"/>
      <c r="FJ141" s="219"/>
      <c r="FK141" s="219"/>
      <c r="FL141" s="219"/>
      <c r="FM141" s="219"/>
      <c r="FN141" s="219"/>
      <c r="FO141" s="219"/>
      <c r="FP141" s="219"/>
      <c r="FQ141" s="219"/>
      <c r="FR141" s="219"/>
      <c r="FS141" s="219"/>
      <c r="FT141" s="219"/>
      <c r="FU141" s="219"/>
      <c r="FV141" s="219"/>
      <c r="FW141" s="219"/>
      <c r="FX141" s="219"/>
      <c r="FY141" s="219"/>
      <c r="FZ141" s="219"/>
      <c r="GA141" s="219"/>
      <c r="GB141" s="219"/>
      <c r="GC141" s="219"/>
      <c r="GD141" s="219"/>
      <c r="GE141" s="219"/>
      <c r="GF141" s="219"/>
      <c r="GG141" s="219"/>
      <c r="GH141" s="219"/>
      <c r="GI141" s="219"/>
      <c r="GJ141" s="219"/>
      <c r="GK141" s="219"/>
      <c r="GL141" s="219"/>
      <c r="GM141" s="219"/>
      <c r="GN141" s="219"/>
      <c r="GO141" s="219"/>
      <c r="GP141" s="219"/>
      <c r="GQ141" s="219"/>
      <c r="GR141" s="219"/>
      <c r="GS141" s="219"/>
      <c r="GT141" s="219"/>
      <c r="GU141" s="219"/>
      <c r="GV141" s="219"/>
      <c r="GW141" s="219"/>
      <c r="GX141" s="219"/>
      <c r="GY141" s="219"/>
      <c r="GZ141" s="219"/>
      <c r="HA141" s="219"/>
      <c r="HB141" s="219"/>
      <c r="HC141" s="219"/>
      <c r="HD141" s="219"/>
      <c r="HE141" s="219"/>
      <c r="HF141" s="219"/>
      <c r="HG141" s="219"/>
      <c r="HH141" s="219"/>
      <c r="HI141" s="219"/>
      <c r="HJ141" s="219"/>
      <c r="HK141" s="219"/>
      <c r="HL141" s="219"/>
      <c r="HM141" s="219"/>
      <c r="HN141" s="219"/>
      <c r="HO141" s="219"/>
      <c r="HP141" s="219"/>
      <c r="HQ141" s="219"/>
      <c r="HR141" s="219"/>
      <c r="HS141" s="219"/>
      <c r="HT141" s="219"/>
      <c r="HU141" s="219"/>
      <c r="HV141" s="219"/>
      <c r="HW141" s="219"/>
      <c r="HX141" s="219"/>
      <c r="HY141" s="219"/>
      <c r="HZ141" s="219"/>
      <c r="IA141" s="219"/>
      <c r="IB141" s="219"/>
      <c r="IC141" s="219"/>
      <c r="ID141" s="219"/>
      <c r="IE141" s="219"/>
      <c r="IF141" s="219"/>
      <c r="IG141" s="219"/>
      <c r="IH141" s="219"/>
      <c r="II141" s="219"/>
      <c r="IJ141" s="219"/>
      <c r="IK141" s="219"/>
      <c r="IL141" s="219"/>
      <c r="IM141" s="219"/>
      <c r="IN141" s="219"/>
      <c r="IO141" s="219"/>
      <c r="IP141" s="219"/>
      <c r="IQ141" s="219"/>
      <c r="IR141" s="219"/>
      <c r="IS141" s="219"/>
      <c r="IT141" s="219"/>
      <c r="IU141" s="219"/>
      <c r="IV141" s="219"/>
      <c r="IW141" s="219"/>
      <c r="IX141" s="219"/>
      <c r="IY141" s="219"/>
      <c r="IZ141" s="219"/>
      <c r="JA141" s="219"/>
      <c r="JB141" s="219"/>
      <c r="JC141" s="219"/>
      <c r="JD141" s="219"/>
      <c r="JE141" s="219"/>
      <c r="JF141" s="219"/>
      <c r="JG141" s="219"/>
      <c r="JH141" s="219"/>
      <c r="JI141" s="219"/>
      <c r="JJ141" s="219"/>
      <c r="JK141" s="219"/>
      <c r="JL141" s="219"/>
      <c r="JM141" s="219"/>
      <c r="JN141" s="219"/>
      <c r="JO141" s="219"/>
      <c r="JP141" s="219"/>
      <c r="JQ141" s="219"/>
      <c r="JR141" s="219"/>
      <c r="JS141" s="219"/>
      <c r="JT141" s="219"/>
      <c r="JU141" s="219"/>
      <c r="JV141" s="219"/>
      <c r="JW141" s="219"/>
      <c r="JX141" s="219"/>
      <c r="JY141" s="219"/>
      <c r="JZ141" s="219"/>
      <c r="KA141" s="219"/>
      <c r="KB141" s="219"/>
      <c r="KC141" s="219"/>
      <c r="KD141" s="219"/>
      <c r="KE141" s="219"/>
      <c r="KF141" s="219"/>
      <c r="KG141" s="219"/>
      <c r="KH141" s="219"/>
      <c r="KI141" s="219"/>
      <c r="KJ141" s="219"/>
      <c r="KK141" s="219"/>
      <c r="KL141" s="219"/>
      <c r="KM141" s="219"/>
      <c r="KN141" s="219"/>
      <c r="KO141" s="219"/>
      <c r="KP141" s="219"/>
      <c r="KQ141" s="219"/>
      <c r="KR141" s="219"/>
      <c r="KS141" s="219"/>
      <c r="KT141" s="219"/>
      <c r="KU141" s="219"/>
      <c r="KV141" s="219"/>
      <c r="KW141" s="219"/>
      <c r="KX141" s="219"/>
      <c r="KY141" s="219"/>
      <c r="KZ141" s="219"/>
      <c r="LA141" s="219"/>
      <c r="LB141" s="219"/>
      <c r="LC141" s="219"/>
      <c r="LD141" s="219"/>
      <c r="LE141" s="219"/>
    </row>
    <row r="142" spans="1:317" x14ac:dyDescent="0.25">
      <c r="A142" s="214" t="str">
        <f t="shared" si="18"/>
        <v>SPA 314</v>
      </c>
      <c r="B142" s="214" t="str">
        <f t="shared" si="19"/>
        <v>VAR</v>
      </c>
      <c r="C142" s="214" t="str">
        <f t="shared" si="20"/>
        <v>Survey of Latin American Literature</v>
      </c>
      <c r="D142" s="214" t="str">
        <f t="shared" si="21"/>
        <v>SPA 204</v>
      </c>
      <c r="E142" s="214" t="str">
        <f t="shared" ca="1" si="22"/>
        <v>SPA 204</v>
      </c>
      <c r="F142" s="211" t="str">
        <f>MASTERprerequisitesMATRIX!A139</f>
        <v>SPA 314</v>
      </c>
      <c r="G142" s="211" t="str">
        <f>MASTERprerequisitesMATRIX!B139</f>
        <v>VAR</v>
      </c>
      <c r="H142" s="211" t="str">
        <f>MASTERprerequisitesMATRIX!C139</f>
        <v>Survey of Latin American Literature</v>
      </c>
      <c r="I142" s="211" t="str">
        <f>MASTERprerequisitesMATRIX!D139</f>
        <v>SPA 204</v>
      </c>
      <c r="J142" s="219" t="str">
        <f>IF(MASTERprerequisitesMATRIX!E139=1,DYNAMICprerequisites!J$3,IF(MASTERprerequisitesMATRIX!E139=2,DYNAMICprerequisites!J$2,IF(MASTERprerequisitesMATRIX!E139=3,DYNAMICprerequisites!J$1,"")))</f>
        <v/>
      </c>
      <c r="K142" s="219" t="str">
        <f>IF(MASTERprerequisitesMATRIX!F139=1,DYNAMICprerequisites!K$3,IF(MASTERprerequisitesMATRIX!F139=2,DYNAMICprerequisites!K$2,IF(MASTERprerequisitesMATRIX!F139=3,DYNAMICprerequisites!K$1,"")))</f>
        <v/>
      </c>
      <c r="L142" s="219" t="str">
        <f>IF(MASTERprerequisitesMATRIX!G139=1,DYNAMICprerequisites!L$3,IF(MASTERprerequisitesMATRIX!G139=2,DYNAMICprerequisites!L$2,IF(MASTERprerequisitesMATRIX!G139=3,DYNAMICprerequisites!L$1,"")))</f>
        <v/>
      </c>
      <c r="M142" s="219" t="str">
        <f>IF(MASTERprerequisitesMATRIX!H139=1,DYNAMICprerequisites!M$3,IF(MASTERprerequisitesMATRIX!H139=2,DYNAMICprerequisites!M$2,IF(MASTERprerequisitesMATRIX!H139=3,DYNAMICprerequisites!M$1,"")))</f>
        <v/>
      </c>
      <c r="N142" s="219" t="str">
        <f>IF(MASTERprerequisitesMATRIX!I139=1,DYNAMICprerequisites!N$3,IF(MASTERprerequisitesMATRIX!I139=2,DYNAMICprerequisites!N$2,IF(MASTERprerequisitesMATRIX!I139=3,DYNAMICprerequisites!N$1,"")))</f>
        <v/>
      </c>
      <c r="O142" s="219" t="str">
        <f>IF(MASTERprerequisitesMATRIX!J139=1,DYNAMICprerequisites!O$3,IF(MASTERprerequisitesMATRIX!J139=2,DYNAMICprerequisites!O$2,IF(MASTERprerequisitesMATRIX!J139=3,DYNAMICprerequisites!O$1,"")))</f>
        <v/>
      </c>
      <c r="P142" s="219" t="str">
        <f>IF(MASTERprerequisitesMATRIX!K139=1,DYNAMICprerequisites!P$3,IF(MASTERprerequisitesMATRIX!K139=2,DYNAMICprerequisites!P$2,IF(MASTERprerequisitesMATRIX!K139=3,DYNAMICprerequisites!P$1,"")))</f>
        <v/>
      </c>
      <c r="Q142" s="219" t="str">
        <f>IF(MASTERprerequisitesMATRIX!L139=1,DYNAMICprerequisites!Q$3,IF(MASTERprerequisitesMATRIX!L139=2,DYNAMICprerequisites!Q$2,IF(MASTERprerequisitesMATRIX!L139=3,DYNAMICprerequisites!Q$1,"")))</f>
        <v/>
      </c>
      <c r="R142" s="219" t="str">
        <f>IF(MASTERprerequisitesMATRIX!M139=1,DYNAMICprerequisites!R$3,IF(MASTERprerequisitesMATRIX!M139=2,DYNAMICprerequisites!R$2,IF(MASTERprerequisitesMATRIX!M139=3,DYNAMICprerequisites!R$1,"")))</f>
        <v/>
      </c>
      <c r="S142" s="219" t="str">
        <f>IF(MASTERprerequisitesMATRIX!N139=1,DYNAMICprerequisites!S$3,IF(MASTERprerequisitesMATRIX!N139=2,DYNAMICprerequisites!S$2,IF(MASTERprerequisitesMATRIX!N139=3,DYNAMICprerequisites!S$1,"")))</f>
        <v/>
      </c>
      <c r="T142" s="219" t="str">
        <f>IF(MASTERprerequisitesMATRIX!O139=1,DYNAMICprerequisites!T$3,IF(MASTERprerequisitesMATRIX!O139=2,DYNAMICprerequisites!T$2,IF(MASTERprerequisitesMATRIX!O139=3,DYNAMICprerequisites!T$1,"")))</f>
        <v/>
      </c>
      <c r="U142" s="219" t="str">
        <f>IF(MASTERprerequisitesMATRIX!P139=1,DYNAMICprerequisites!U$3,IF(MASTERprerequisitesMATRIX!P139=2,DYNAMICprerequisites!U$2,IF(MASTERprerequisitesMATRIX!P139=3,DYNAMICprerequisites!U$1,"")))</f>
        <v/>
      </c>
      <c r="V142" s="219" t="str">
        <f>IF(MASTERprerequisitesMATRIX!Q139=1,DYNAMICprerequisites!V$3,IF(MASTERprerequisitesMATRIX!Q139=2,DYNAMICprerequisites!V$2,IF(MASTERprerequisitesMATRIX!Q139=3,DYNAMICprerequisites!V$1,"")))</f>
        <v/>
      </c>
      <c r="W142" s="219" t="str">
        <f>IF(MASTERprerequisitesMATRIX!R139=1,DYNAMICprerequisites!W$3,IF(MASTERprerequisitesMATRIX!R139=2,DYNAMICprerequisites!W$2,IF(MASTERprerequisitesMATRIX!R139=3,DYNAMICprerequisites!W$1,"")))</f>
        <v/>
      </c>
      <c r="X142" s="219" t="str">
        <f>IF(MASTERprerequisitesMATRIX!S139=1,DYNAMICprerequisites!X$3,IF(MASTERprerequisitesMATRIX!S139=2,DYNAMICprerequisites!X$2,IF(MASTERprerequisitesMATRIX!S139=3,DYNAMICprerequisites!X$1,"")))</f>
        <v/>
      </c>
      <c r="Y142" s="219" t="str">
        <f>IF(MASTERprerequisitesMATRIX!T139=1,DYNAMICprerequisites!Y$3,IF(MASTERprerequisitesMATRIX!T139=2,DYNAMICprerequisites!Y$2,IF(MASTERprerequisitesMATRIX!T139=3,DYNAMICprerequisites!Y$1,"")))</f>
        <v/>
      </c>
      <c r="Z142" s="219" t="str">
        <f>IF(MASTERprerequisitesMATRIX!U139=1,DYNAMICprerequisites!Z$3,IF(MASTERprerequisitesMATRIX!U139=2,DYNAMICprerequisites!Z$2,IF(MASTERprerequisitesMATRIX!U139=3,DYNAMICprerequisites!Z$1,"")))</f>
        <v/>
      </c>
      <c r="AA142" s="219" t="str">
        <f>IF(MASTERprerequisitesMATRIX!V139=1,DYNAMICprerequisites!AA$3,IF(MASTERprerequisitesMATRIX!V139=2,DYNAMICprerequisites!AA$2,IF(MASTERprerequisitesMATRIX!V139=3,DYNAMICprerequisites!AA$1,"")))</f>
        <v/>
      </c>
      <c r="AB142" s="219" t="str">
        <f>IF(MASTERprerequisitesMATRIX!W139=1,DYNAMICprerequisites!AB$3,IF(MASTERprerequisitesMATRIX!W139=2,DYNAMICprerequisites!AB$2,IF(MASTERprerequisitesMATRIX!W139=3,DYNAMICprerequisites!AB$1,"")))</f>
        <v/>
      </c>
      <c r="AC142" s="219" t="str">
        <f>IF(MASTERprerequisitesMATRIX!X139=1,DYNAMICprerequisites!AC$3,IF(MASTERprerequisitesMATRIX!X139=2,DYNAMICprerequisites!AC$2,IF(MASTERprerequisitesMATRIX!X139=3,DYNAMICprerequisites!AC$1,"")))</f>
        <v/>
      </c>
      <c r="AD142" s="219" t="str">
        <f>IF(MASTERprerequisitesMATRIX!Y139=1,DYNAMICprerequisites!AD$3,IF(MASTERprerequisitesMATRIX!Y139=2,DYNAMICprerequisites!AD$2,IF(MASTERprerequisitesMATRIX!Y139=3,DYNAMICprerequisites!AD$1,"")))</f>
        <v/>
      </c>
      <c r="AE142" s="219" t="str">
        <f>IF(MASTERprerequisitesMATRIX!Z139=1,DYNAMICprerequisites!AE$3,IF(MASTERprerequisitesMATRIX!Z139=2,DYNAMICprerequisites!AE$2,IF(MASTERprerequisitesMATRIX!Z139=3,DYNAMICprerequisites!AE$1,"")))</f>
        <v/>
      </c>
      <c r="AF142" s="219" t="str">
        <f>IF(MASTERprerequisitesMATRIX!AA139=1,DYNAMICprerequisites!AF$3,IF(MASTERprerequisitesMATRIX!AA139=2,DYNAMICprerequisites!AF$2,IF(MASTERprerequisitesMATRIX!AA139=3,DYNAMICprerequisites!AF$1,"")))</f>
        <v/>
      </c>
      <c r="AG142" s="219" t="str">
        <f>IF(MASTERprerequisitesMATRIX!AB139=1,DYNAMICprerequisites!AG$3,IF(MASTERprerequisitesMATRIX!AB139=2,DYNAMICprerequisites!AG$2,IF(MASTERprerequisitesMATRIX!AB139=3,DYNAMICprerequisites!AG$1,"")))</f>
        <v/>
      </c>
      <c r="AH142" s="219" t="str">
        <f>IF(MASTERprerequisitesMATRIX!AC139=1,DYNAMICprerequisites!AH$3,IF(MASTERprerequisitesMATRIX!AC139=2,DYNAMICprerequisites!AH$2,IF(MASTERprerequisitesMATRIX!AC139=3,DYNAMICprerequisites!AH$1,"")))</f>
        <v/>
      </c>
      <c r="AI142" s="219" t="str">
        <f>IF(MASTERprerequisitesMATRIX!AD139=1,DYNAMICprerequisites!AI$3,IF(MASTERprerequisitesMATRIX!AD139=2,DYNAMICprerequisites!AI$2,IF(MASTERprerequisitesMATRIX!AD139=3,DYNAMICprerequisites!AI$1,"")))</f>
        <v/>
      </c>
      <c r="AJ142" s="219" t="str">
        <f>IF(MASTERprerequisitesMATRIX!AE139=1,DYNAMICprerequisites!AJ$3,IF(MASTERprerequisitesMATRIX!AE139=2,DYNAMICprerequisites!AJ$2,IF(MASTERprerequisitesMATRIX!AE139=3,DYNAMICprerequisites!AJ$1,"")))</f>
        <v/>
      </c>
      <c r="AK142" s="219" t="str">
        <f>IF(MASTERprerequisitesMATRIX!AF139=1,DYNAMICprerequisites!AK$3,IF(MASTERprerequisitesMATRIX!AF139=2,DYNAMICprerequisites!AK$2,IF(MASTERprerequisitesMATRIX!AF139=3,DYNAMICprerequisites!AK$1,"")))</f>
        <v/>
      </c>
      <c r="AL142" s="219" t="str">
        <f>IF(MASTERprerequisitesMATRIX!AG139=1,DYNAMICprerequisites!AL$3,IF(MASTERprerequisitesMATRIX!AG139=2,DYNAMICprerequisites!AL$2,IF(MASTERprerequisitesMATRIX!AG139=3,DYNAMICprerequisites!AL$1,"")))</f>
        <v/>
      </c>
      <c r="AM142" s="219" t="str">
        <f>IF(MASTERprerequisitesMATRIX!AH139=1,DYNAMICprerequisites!AM$3,IF(MASTERprerequisitesMATRIX!AH139=2,DYNAMICprerequisites!AM$2,IF(MASTERprerequisitesMATRIX!AH139=3,DYNAMICprerequisites!AM$1,"")))</f>
        <v/>
      </c>
      <c r="AN142" s="219" t="str">
        <f>IF(MASTERprerequisitesMATRIX!AI139=1,DYNAMICprerequisites!AN$3,IF(MASTERprerequisitesMATRIX!AI139=2,DYNAMICprerequisites!AN$2,IF(MASTERprerequisitesMATRIX!AI139=3,DYNAMICprerequisites!AN$1,"")))</f>
        <v/>
      </c>
      <c r="AO142" s="219" t="str">
        <f>IF(MASTERprerequisitesMATRIX!AJ139=1,DYNAMICprerequisites!AO$3,IF(MASTERprerequisitesMATRIX!AJ139=2,DYNAMICprerequisites!AO$2,IF(MASTERprerequisitesMATRIX!AJ139=3,DYNAMICprerequisites!AO$1,"")))</f>
        <v/>
      </c>
      <c r="AP142" s="219" t="str">
        <f>IF(MASTERprerequisitesMATRIX!AK139=1,DYNAMICprerequisites!AP$3,IF(MASTERprerequisitesMATRIX!AK139=2,DYNAMICprerequisites!AP$2,IF(MASTERprerequisitesMATRIX!AK139=3,DYNAMICprerequisites!AP$1,"")))</f>
        <v/>
      </c>
      <c r="AQ142" s="219" t="str">
        <f>IF(MASTERprerequisitesMATRIX!AL139=1,DYNAMICprerequisites!AQ$3,IF(MASTERprerequisitesMATRIX!AL139=2,DYNAMICprerequisites!AQ$2,IF(MASTERprerequisitesMATRIX!AL139=3,DYNAMICprerequisites!AQ$1,"")))</f>
        <v/>
      </c>
      <c r="AR142" s="219" t="str">
        <f>IF(MASTERprerequisitesMATRIX!AM139=1,DYNAMICprerequisites!AR$3,IF(MASTERprerequisitesMATRIX!AM139=2,DYNAMICprerequisites!AR$2,IF(MASTERprerequisitesMATRIX!AM139=3,DYNAMICprerequisites!AR$1,"")))</f>
        <v/>
      </c>
      <c r="AS142" s="219" t="str">
        <f>IF(MASTERprerequisitesMATRIX!AN139=1,DYNAMICprerequisites!AS$3,IF(MASTERprerequisitesMATRIX!AN139=2,DYNAMICprerequisites!AS$2,IF(MASTERprerequisitesMATRIX!AN139=3,DYNAMICprerequisites!AS$1,"")))</f>
        <v/>
      </c>
      <c r="AT142" s="219" t="str">
        <f>IF(MASTERprerequisitesMATRIX!AO139=1,DYNAMICprerequisites!AT$3,IF(MASTERprerequisitesMATRIX!AO139=2,DYNAMICprerequisites!AT$2,IF(MASTERprerequisitesMATRIX!AO139=3,DYNAMICprerequisites!AT$1,"")))</f>
        <v/>
      </c>
      <c r="AU142" s="219" t="str">
        <f ca="1">IF(MASTERprerequisitesMATRIX!AP139=1,DYNAMICprerequisites!AU$3,IF(MASTERprerequisitesMATRIX!AP139=2,DYNAMICprerequisites!AU$2,IF(MASTERprerequisitesMATRIX!AP139=3,DYNAMICprerequisites!AU$1,"")))</f>
        <v xml:space="preserve"> SPA 204 </v>
      </c>
      <c r="AV142" s="219" t="str">
        <f>IF(MASTERprerequisitesMATRIX!AQ139=1,DYNAMICprerequisites!AV$3,IF(MASTERprerequisitesMATRIX!AQ139=2,DYNAMICprerequisites!AV$2,IF(MASTERprerequisitesMATRIX!AQ139=3,DYNAMICprerequisites!AV$1,"")))</f>
        <v/>
      </c>
      <c r="AW142" s="219" t="str">
        <f>IF(MASTERprerequisitesMATRIX!AR139=1,DYNAMICprerequisites!AW$3,IF(MASTERprerequisitesMATRIX!AR139=2,DYNAMICprerequisites!AW$2,IF(MASTERprerequisitesMATRIX!AR139=3,DYNAMICprerequisites!AW$1,"")))</f>
        <v/>
      </c>
      <c r="AX142" s="219" t="str">
        <f>IF(MASTERprerequisitesMATRIX!AS139=1,DYNAMICprerequisites!AX$3,IF(MASTERprerequisitesMATRIX!AS139=2,DYNAMICprerequisites!AX$2,IF(MASTERprerequisitesMATRIX!AS139=3,DYNAMICprerequisites!AX$1,"")))</f>
        <v/>
      </c>
      <c r="AY142" s="219" t="str">
        <f>IF(MASTERprerequisitesMATRIX!AT139=1,DYNAMICprerequisites!AY$3,IF(MASTERprerequisitesMATRIX!AT139=2,DYNAMICprerequisites!AY$2,IF(MASTERprerequisitesMATRIX!AT139=3,DYNAMICprerequisites!AY$1,"")))</f>
        <v/>
      </c>
      <c r="AZ142" s="219" t="str">
        <f>IF(MASTERprerequisitesMATRIX!AU139=1,DYNAMICprerequisites!AZ$3,IF(MASTERprerequisitesMATRIX!AU139=2,DYNAMICprerequisites!AZ$2,IF(MASTERprerequisitesMATRIX!AU139=3,DYNAMICprerequisites!AZ$1,"")))</f>
        <v/>
      </c>
      <c r="BA142" s="219" t="str">
        <f>IF(MASTERprerequisitesMATRIX!AV139=1,DYNAMICprerequisites!BA$3,IF(MASTERprerequisitesMATRIX!AV139=2,DYNAMICprerequisites!BA$2,IF(MASTERprerequisitesMATRIX!AV139=3,DYNAMICprerequisites!BA$1,"")))</f>
        <v/>
      </c>
      <c r="BB142" s="219" t="str">
        <f>IF(MASTERprerequisitesMATRIX!AW139=1,DYNAMICprerequisites!BB$3,IF(MASTERprerequisitesMATRIX!AW139=2,DYNAMICprerequisites!BB$2,IF(MASTERprerequisitesMATRIX!AW139=3,DYNAMICprerequisites!BB$1,"")))</f>
        <v/>
      </c>
      <c r="BC142" s="219" t="str">
        <f>IF(MASTERprerequisitesMATRIX!AX139=1,DYNAMICprerequisites!BC$3,IF(MASTERprerequisitesMATRIX!AX139=2,DYNAMICprerequisites!BC$2,IF(MASTERprerequisitesMATRIX!AX139=3,DYNAMICprerequisites!BC$1,"")))</f>
        <v/>
      </c>
      <c r="BD142" s="219" t="str">
        <f>IF(MASTERprerequisitesMATRIX!AY139=1,DYNAMICprerequisites!BD$3,IF(MASTERprerequisitesMATRIX!AY139=2,DYNAMICprerequisites!BD$2,IF(MASTERprerequisitesMATRIX!AY139=3,DYNAMICprerequisites!BD$1,"")))</f>
        <v/>
      </c>
      <c r="BE142" s="219" t="str">
        <f>IF(MASTERprerequisitesMATRIX!AZ139=1,DYNAMICprerequisites!BE$3,IF(MASTERprerequisitesMATRIX!AZ139=2,DYNAMICprerequisites!BE$2,IF(MASTERprerequisitesMATRIX!AZ139=3,DYNAMICprerequisites!BE$1,"")))</f>
        <v/>
      </c>
      <c r="BF142" s="219" t="str">
        <f>IF(MASTERprerequisitesMATRIX!BA139=1,DYNAMICprerequisites!BF$3,IF(MASTERprerequisitesMATRIX!BA139=2,DYNAMICprerequisites!BF$2,IF(MASTERprerequisitesMATRIX!BA139=3,DYNAMICprerequisites!BF$1,"")))</f>
        <v/>
      </c>
      <c r="BG142" s="219" t="str">
        <f>IF(MASTERprerequisitesMATRIX!BB139=1,DYNAMICprerequisites!BG$3,IF(MASTERprerequisitesMATRIX!BB139=2,DYNAMICprerequisites!BG$2,IF(MASTERprerequisitesMATRIX!BB139=3,DYNAMICprerequisites!BG$1,"")))</f>
        <v/>
      </c>
      <c r="BH142" s="219" t="str">
        <f>IF(MASTERprerequisitesMATRIX!BC139=1,DYNAMICprerequisites!BH$3,IF(MASTERprerequisitesMATRIX!BC139=2,DYNAMICprerequisites!BH$2,IF(MASTERprerequisitesMATRIX!BC139=3,DYNAMICprerequisites!BH$1,"")))</f>
        <v/>
      </c>
      <c r="BI142" s="219" t="str">
        <f>IF(MASTERprerequisitesMATRIX!BD139=1,DYNAMICprerequisites!BI$3,IF(MASTERprerequisitesMATRIX!BD139=2,DYNAMICprerequisites!BI$2,IF(MASTERprerequisitesMATRIX!BD139=3,DYNAMICprerequisites!BI$1,"")))</f>
        <v/>
      </c>
      <c r="BJ142" s="219" t="str">
        <f>IF(MASTERprerequisitesMATRIX!BE139=1,DYNAMICprerequisites!BJ$3,IF(MASTERprerequisitesMATRIX!BE139=2,DYNAMICprerequisites!BJ$2,IF(MASTERprerequisitesMATRIX!BE139=3,DYNAMICprerequisites!BJ$1,"")))</f>
        <v/>
      </c>
      <c r="BK142" s="219" t="str">
        <f>IF(MASTERprerequisitesMATRIX!BF139=1,DYNAMICprerequisites!BK$3,IF(MASTERprerequisitesMATRIX!BF139=2,DYNAMICprerequisites!BK$2,IF(MASTERprerequisitesMATRIX!BF139=3,DYNAMICprerequisites!BK$1,"")))</f>
        <v/>
      </c>
      <c r="BL142" s="219" t="str">
        <f>IF(MASTERprerequisitesMATRIX!BG139=1,DYNAMICprerequisites!BL$3,IF(MASTERprerequisitesMATRIX!BG139=2,DYNAMICprerequisites!BL$2,IF(MASTERprerequisitesMATRIX!BG139=3,DYNAMICprerequisites!BL$1,"")))</f>
        <v/>
      </c>
      <c r="BM142" s="219" t="str">
        <f>IF(MASTERprerequisitesMATRIX!BH139=1,DYNAMICprerequisites!BM$3,IF(MASTERprerequisitesMATRIX!BH139=2,DYNAMICprerequisites!BM$2,IF(MASTERprerequisitesMATRIX!BH139=3,DYNAMICprerequisites!BM$1,"")))</f>
        <v/>
      </c>
      <c r="BN142" s="219" t="str">
        <f>IF(MASTERprerequisitesMATRIX!BI139=1,DYNAMICprerequisites!BN$3,IF(MASTERprerequisitesMATRIX!BI139=2,DYNAMICprerequisites!BN$2,IF(MASTERprerequisitesMATRIX!BI139=3,DYNAMICprerequisites!BN$1,"")))</f>
        <v/>
      </c>
      <c r="BO142" s="219" t="str">
        <f>IF(MASTERprerequisitesMATRIX!BJ139=1,DYNAMICprerequisites!BO$3,IF(MASTERprerequisitesMATRIX!BJ139=2,DYNAMICprerequisites!BO$2,IF(MASTERprerequisitesMATRIX!BJ139=3,DYNAMICprerequisites!BO$1,"")))</f>
        <v/>
      </c>
      <c r="BP142" s="219" t="str">
        <f>IF(MASTERprerequisitesMATRIX!BK139=1,DYNAMICprerequisites!BP$3,IF(MASTERprerequisitesMATRIX!BK139=2,DYNAMICprerequisites!BP$2,IF(MASTERprerequisitesMATRIX!BK139=3,DYNAMICprerequisites!BP$1,"")))</f>
        <v/>
      </c>
      <c r="BQ142" s="219" t="str">
        <f>IF(MASTERprerequisitesMATRIX!BL139=1,DYNAMICprerequisites!BQ$3,IF(MASTERprerequisitesMATRIX!BL139=2,DYNAMICprerequisites!BQ$2,IF(MASTERprerequisitesMATRIX!BL139=3,DYNAMICprerequisites!BQ$1,"")))</f>
        <v/>
      </c>
      <c r="BR142" s="219" t="str">
        <f>IF(MASTERprerequisitesMATRIX!BM139=1,DYNAMICprerequisites!BR$3,IF(MASTERprerequisitesMATRIX!BM139=2,DYNAMICprerequisites!BR$2,IF(MASTERprerequisitesMATRIX!BM139=3,DYNAMICprerequisites!BR$1,"")))</f>
        <v/>
      </c>
      <c r="BS142" s="219" t="str">
        <f>IF(MASTERprerequisitesMATRIX!BN139=1,DYNAMICprerequisites!BS$3,IF(MASTERprerequisitesMATRIX!BN139=2,DYNAMICprerequisites!BS$2,IF(MASTERprerequisitesMATRIX!BN139=3,DYNAMICprerequisites!BS$1,"")))</f>
        <v/>
      </c>
      <c r="BT142" s="219" t="str">
        <f>IF(MASTERprerequisitesMATRIX!BO139=1,DYNAMICprerequisites!BT$3,IF(MASTERprerequisitesMATRIX!BO139=2,DYNAMICprerequisites!BT$2,IF(MASTERprerequisitesMATRIX!BO139=3,DYNAMICprerequisites!BT$1,"")))</f>
        <v/>
      </c>
      <c r="BU142" s="219" t="str">
        <f>IF(MASTERprerequisitesMATRIX!BP139=1,DYNAMICprerequisites!BU$3,IF(MASTERprerequisitesMATRIX!BP139=2,DYNAMICprerequisites!BU$2,IF(MASTERprerequisitesMATRIX!BP139=3,DYNAMICprerequisites!BU$1,"")))</f>
        <v/>
      </c>
      <c r="BV142" s="219" t="str">
        <f>IF(MASTERprerequisitesMATRIX!BQ139=1,DYNAMICprerequisites!BV$3,IF(MASTERprerequisitesMATRIX!BQ139=2,DYNAMICprerequisites!BV$2,IF(MASTERprerequisitesMATRIX!BQ139=3,DYNAMICprerequisites!BV$1,"")))</f>
        <v/>
      </c>
      <c r="BW142" s="219" t="str">
        <f>IF(MASTERprerequisitesMATRIX!BR139=1,DYNAMICprerequisites!BW$3,IF(MASTERprerequisitesMATRIX!BR139=2,DYNAMICprerequisites!BW$2,IF(MASTERprerequisitesMATRIX!BR139=3,DYNAMICprerequisites!BW$1,"")))</f>
        <v/>
      </c>
      <c r="BX142" s="219" t="str">
        <f>IF(MASTERprerequisitesMATRIX!BS139=1,DYNAMICprerequisites!BX$3,IF(MASTERprerequisitesMATRIX!BS139=2,DYNAMICprerequisites!BX$2,IF(MASTERprerequisitesMATRIX!BS139=3,DYNAMICprerequisites!BX$1,"")))</f>
        <v/>
      </c>
      <c r="BY142" s="219" t="str">
        <f>IF(MASTERprerequisitesMATRIX!BT139=1,DYNAMICprerequisites!BY$3,IF(MASTERprerequisitesMATRIX!BT139=2,DYNAMICprerequisites!BY$2,IF(MASTERprerequisitesMATRIX!BT139=3,DYNAMICprerequisites!BY$1,"")))</f>
        <v/>
      </c>
      <c r="BZ142" s="219" t="str">
        <f>IF(MASTERprerequisitesMATRIX!BU139=1,DYNAMICprerequisites!BZ$3,IF(MASTERprerequisitesMATRIX!BU139=2,DYNAMICprerequisites!BZ$2,IF(MASTERprerequisitesMATRIX!BU139=3,DYNAMICprerequisites!BZ$1,"")))</f>
        <v/>
      </c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  <c r="EV142" s="219"/>
      <c r="EW142" s="219"/>
      <c r="EX142" s="219"/>
      <c r="EY142" s="219"/>
      <c r="EZ142" s="219"/>
      <c r="FA142" s="219"/>
      <c r="FB142" s="219"/>
      <c r="FC142" s="219"/>
      <c r="FD142" s="219"/>
      <c r="FE142" s="219"/>
      <c r="FF142" s="219"/>
      <c r="FG142" s="219"/>
      <c r="FH142" s="219"/>
      <c r="FI142" s="219"/>
      <c r="FJ142" s="219"/>
      <c r="FK142" s="219"/>
      <c r="FL142" s="219"/>
      <c r="FM142" s="219"/>
      <c r="FN142" s="219"/>
      <c r="FO142" s="219"/>
      <c r="FP142" s="219"/>
      <c r="FQ142" s="219"/>
      <c r="FR142" s="219"/>
      <c r="FS142" s="219"/>
      <c r="FT142" s="219"/>
      <c r="FU142" s="219"/>
      <c r="FV142" s="219"/>
      <c r="FW142" s="219"/>
      <c r="FX142" s="219"/>
      <c r="FY142" s="219"/>
      <c r="FZ142" s="219"/>
      <c r="GA142" s="219"/>
      <c r="GB142" s="219"/>
      <c r="GC142" s="219"/>
      <c r="GD142" s="219"/>
      <c r="GE142" s="219"/>
      <c r="GF142" s="219"/>
      <c r="GG142" s="219"/>
      <c r="GH142" s="219"/>
      <c r="GI142" s="219"/>
      <c r="GJ142" s="219"/>
      <c r="GK142" s="219"/>
      <c r="GL142" s="219"/>
      <c r="GM142" s="219"/>
      <c r="GN142" s="219"/>
      <c r="GO142" s="219"/>
      <c r="GP142" s="219"/>
      <c r="GQ142" s="219"/>
      <c r="GR142" s="219"/>
      <c r="GS142" s="219"/>
      <c r="GT142" s="219"/>
      <c r="GU142" s="219"/>
      <c r="GV142" s="219"/>
      <c r="GW142" s="219"/>
      <c r="GX142" s="219"/>
      <c r="GY142" s="219"/>
      <c r="GZ142" s="219"/>
      <c r="HA142" s="219"/>
      <c r="HB142" s="219"/>
      <c r="HC142" s="219"/>
      <c r="HD142" s="219"/>
      <c r="HE142" s="219"/>
      <c r="HF142" s="219"/>
      <c r="HG142" s="219"/>
      <c r="HH142" s="219"/>
      <c r="HI142" s="219"/>
      <c r="HJ142" s="219"/>
      <c r="HK142" s="219"/>
      <c r="HL142" s="219"/>
      <c r="HM142" s="219"/>
      <c r="HN142" s="219"/>
      <c r="HO142" s="219"/>
      <c r="HP142" s="219"/>
      <c r="HQ142" s="219"/>
      <c r="HR142" s="219"/>
      <c r="HS142" s="219"/>
      <c r="HT142" s="219"/>
      <c r="HU142" s="219"/>
      <c r="HV142" s="219"/>
      <c r="HW142" s="219"/>
      <c r="HX142" s="219"/>
      <c r="HY142" s="219"/>
      <c r="HZ142" s="219"/>
      <c r="IA142" s="219"/>
      <c r="IB142" s="219"/>
      <c r="IC142" s="219"/>
      <c r="ID142" s="219"/>
      <c r="IE142" s="219"/>
      <c r="IF142" s="219"/>
      <c r="IG142" s="219"/>
      <c r="IH142" s="219"/>
      <c r="II142" s="219"/>
      <c r="IJ142" s="219"/>
      <c r="IK142" s="219"/>
      <c r="IL142" s="219"/>
      <c r="IM142" s="219"/>
      <c r="IN142" s="219"/>
      <c r="IO142" s="219"/>
      <c r="IP142" s="219"/>
      <c r="IQ142" s="219"/>
      <c r="IR142" s="219"/>
      <c r="IS142" s="219"/>
      <c r="IT142" s="219"/>
      <c r="IU142" s="219"/>
      <c r="IV142" s="219"/>
      <c r="IW142" s="219"/>
      <c r="IX142" s="219"/>
      <c r="IY142" s="219"/>
      <c r="IZ142" s="219"/>
      <c r="JA142" s="219"/>
      <c r="JB142" s="219"/>
      <c r="JC142" s="219"/>
      <c r="JD142" s="219"/>
      <c r="JE142" s="219"/>
      <c r="JF142" s="219"/>
      <c r="JG142" s="219"/>
      <c r="JH142" s="219"/>
      <c r="JI142" s="219"/>
      <c r="JJ142" s="219"/>
      <c r="JK142" s="219"/>
      <c r="JL142" s="219"/>
      <c r="JM142" s="219"/>
      <c r="JN142" s="219"/>
      <c r="JO142" s="219"/>
      <c r="JP142" s="219"/>
      <c r="JQ142" s="219"/>
      <c r="JR142" s="219"/>
      <c r="JS142" s="219"/>
      <c r="JT142" s="219"/>
      <c r="JU142" s="219"/>
      <c r="JV142" s="219"/>
      <c r="JW142" s="219"/>
      <c r="JX142" s="219"/>
      <c r="JY142" s="219"/>
      <c r="JZ142" s="219"/>
      <c r="KA142" s="219"/>
      <c r="KB142" s="219"/>
      <c r="KC142" s="219"/>
      <c r="KD142" s="219"/>
      <c r="KE142" s="219"/>
      <c r="KF142" s="219"/>
      <c r="KG142" s="219"/>
      <c r="KH142" s="219"/>
      <c r="KI142" s="219"/>
      <c r="KJ142" s="219"/>
      <c r="KK142" s="219"/>
      <c r="KL142" s="219"/>
      <c r="KM142" s="219"/>
      <c r="KN142" s="219"/>
      <c r="KO142" s="219"/>
      <c r="KP142" s="219"/>
      <c r="KQ142" s="219"/>
      <c r="KR142" s="219"/>
      <c r="KS142" s="219"/>
      <c r="KT142" s="219"/>
      <c r="KU142" s="219"/>
      <c r="KV142" s="219"/>
      <c r="KW142" s="219"/>
      <c r="KX142" s="219"/>
      <c r="KY142" s="219"/>
      <c r="KZ142" s="219"/>
      <c r="LA142" s="219"/>
      <c r="LB142" s="219"/>
      <c r="LC142" s="219"/>
      <c r="LD142" s="219"/>
      <c r="LE142" s="219"/>
    </row>
    <row r="143" spans="1:317" x14ac:dyDescent="0.25">
      <c r="A143" s="214" t="str">
        <f t="shared" si="18"/>
        <v>SPA 430</v>
      </c>
      <c r="B143" s="214" t="str">
        <f t="shared" si="19"/>
        <v>VAR</v>
      </c>
      <c r="C143" s="214" t="str">
        <f t="shared" si="20"/>
        <v>Spanish Literary Periods</v>
      </c>
      <c r="D143" s="214" t="str">
        <f t="shared" si="21"/>
        <v>SPA 303 or SPA 304</v>
      </c>
      <c r="E143" s="214" t="str">
        <f t="shared" ca="1" si="22"/>
        <v>SPA 303 SPA 304</v>
      </c>
      <c r="F143" s="211" t="str">
        <f>MASTERprerequisitesMATRIX!A140</f>
        <v>SPA 430</v>
      </c>
      <c r="G143" s="211" t="str">
        <f>MASTERprerequisitesMATRIX!B140</f>
        <v>VAR</v>
      </c>
      <c r="H143" s="211" t="str">
        <f>MASTERprerequisitesMATRIX!C140</f>
        <v>Spanish Literary Periods</v>
      </c>
      <c r="I143" s="211" t="str">
        <f>MASTERprerequisitesMATRIX!D140</f>
        <v>SPA 303 or SPA 304</v>
      </c>
      <c r="J143" s="219" t="str">
        <f>IF(MASTERprerequisitesMATRIX!E140=1,DYNAMICprerequisites!J$3,IF(MASTERprerequisitesMATRIX!E140=2,DYNAMICprerequisites!J$2,IF(MASTERprerequisitesMATRIX!E140=3,DYNAMICprerequisites!J$1,"")))</f>
        <v/>
      </c>
      <c r="K143" s="219" t="str">
        <f>IF(MASTERprerequisitesMATRIX!F140=1,DYNAMICprerequisites!K$3,IF(MASTERprerequisitesMATRIX!F140=2,DYNAMICprerequisites!K$2,IF(MASTERprerequisitesMATRIX!F140=3,DYNAMICprerequisites!K$1,"")))</f>
        <v/>
      </c>
      <c r="L143" s="219" t="str">
        <f>IF(MASTERprerequisitesMATRIX!G140=1,DYNAMICprerequisites!L$3,IF(MASTERprerequisitesMATRIX!G140=2,DYNAMICprerequisites!L$2,IF(MASTERprerequisitesMATRIX!G140=3,DYNAMICprerequisites!L$1,"")))</f>
        <v/>
      </c>
      <c r="M143" s="219" t="str">
        <f>IF(MASTERprerequisitesMATRIX!H140=1,DYNAMICprerequisites!M$3,IF(MASTERprerequisitesMATRIX!H140=2,DYNAMICprerequisites!M$2,IF(MASTERprerequisitesMATRIX!H140=3,DYNAMICprerequisites!M$1,"")))</f>
        <v/>
      </c>
      <c r="N143" s="219" t="str">
        <f>IF(MASTERprerequisitesMATRIX!I140=1,DYNAMICprerequisites!N$3,IF(MASTERprerequisitesMATRIX!I140=2,DYNAMICprerequisites!N$2,IF(MASTERprerequisitesMATRIX!I140=3,DYNAMICprerequisites!N$1,"")))</f>
        <v/>
      </c>
      <c r="O143" s="219" t="str">
        <f>IF(MASTERprerequisitesMATRIX!J140=1,DYNAMICprerequisites!O$3,IF(MASTERprerequisitesMATRIX!J140=2,DYNAMICprerequisites!O$2,IF(MASTERprerequisitesMATRIX!J140=3,DYNAMICprerequisites!O$1,"")))</f>
        <v/>
      </c>
      <c r="P143" s="219" t="str">
        <f>IF(MASTERprerequisitesMATRIX!K140=1,DYNAMICprerequisites!P$3,IF(MASTERprerequisitesMATRIX!K140=2,DYNAMICprerequisites!P$2,IF(MASTERprerequisitesMATRIX!K140=3,DYNAMICprerequisites!P$1,"")))</f>
        <v/>
      </c>
      <c r="Q143" s="219" t="str">
        <f>IF(MASTERprerequisitesMATRIX!L140=1,DYNAMICprerequisites!Q$3,IF(MASTERprerequisitesMATRIX!L140=2,DYNAMICprerequisites!Q$2,IF(MASTERprerequisitesMATRIX!L140=3,DYNAMICprerequisites!Q$1,"")))</f>
        <v/>
      </c>
      <c r="R143" s="219" t="str">
        <f>IF(MASTERprerequisitesMATRIX!M140=1,DYNAMICprerequisites!R$3,IF(MASTERprerequisitesMATRIX!M140=2,DYNAMICprerequisites!R$2,IF(MASTERprerequisitesMATRIX!M140=3,DYNAMICprerequisites!R$1,"")))</f>
        <v/>
      </c>
      <c r="S143" s="219" t="str">
        <f>IF(MASTERprerequisitesMATRIX!N140=1,DYNAMICprerequisites!S$3,IF(MASTERprerequisitesMATRIX!N140=2,DYNAMICprerequisites!S$2,IF(MASTERprerequisitesMATRIX!N140=3,DYNAMICprerequisites!S$1,"")))</f>
        <v/>
      </c>
      <c r="T143" s="219" t="str">
        <f>IF(MASTERprerequisitesMATRIX!O140=1,DYNAMICprerequisites!T$3,IF(MASTERprerequisitesMATRIX!O140=2,DYNAMICprerequisites!T$2,IF(MASTERprerequisitesMATRIX!O140=3,DYNAMICprerequisites!T$1,"")))</f>
        <v/>
      </c>
      <c r="U143" s="219" t="str">
        <f>IF(MASTERprerequisitesMATRIX!P140=1,DYNAMICprerequisites!U$3,IF(MASTERprerequisitesMATRIX!P140=2,DYNAMICprerequisites!U$2,IF(MASTERprerequisitesMATRIX!P140=3,DYNAMICprerequisites!U$1,"")))</f>
        <v/>
      </c>
      <c r="V143" s="219" t="str">
        <f>IF(MASTERprerequisitesMATRIX!Q140=1,DYNAMICprerequisites!V$3,IF(MASTERprerequisitesMATRIX!Q140=2,DYNAMICprerequisites!V$2,IF(MASTERprerequisitesMATRIX!Q140=3,DYNAMICprerequisites!V$1,"")))</f>
        <v/>
      </c>
      <c r="W143" s="219" t="str">
        <f>IF(MASTERprerequisitesMATRIX!R140=1,DYNAMICprerequisites!W$3,IF(MASTERprerequisitesMATRIX!R140=2,DYNAMICprerequisites!W$2,IF(MASTERprerequisitesMATRIX!R140=3,DYNAMICprerequisites!W$1,"")))</f>
        <v/>
      </c>
      <c r="X143" s="219" t="str">
        <f>IF(MASTERprerequisitesMATRIX!S140=1,DYNAMICprerequisites!X$3,IF(MASTERprerequisitesMATRIX!S140=2,DYNAMICprerequisites!X$2,IF(MASTERprerequisitesMATRIX!S140=3,DYNAMICprerequisites!X$1,"")))</f>
        <v/>
      </c>
      <c r="Y143" s="219" t="str">
        <f>IF(MASTERprerequisitesMATRIX!T140=1,DYNAMICprerequisites!Y$3,IF(MASTERprerequisitesMATRIX!T140=2,DYNAMICprerequisites!Y$2,IF(MASTERprerequisitesMATRIX!T140=3,DYNAMICprerequisites!Y$1,"")))</f>
        <v/>
      </c>
      <c r="Z143" s="219" t="str">
        <f>IF(MASTERprerequisitesMATRIX!U140=1,DYNAMICprerequisites!Z$3,IF(MASTERprerequisitesMATRIX!U140=2,DYNAMICprerequisites!Z$2,IF(MASTERprerequisitesMATRIX!U140=3,DYNAMICprerequisites!Z$1,"")))</f>
        <v/>
      </c>
      <c r="AA143" s="219" t="str">
        <f>IF(MASTERprerequisitesMATRIX!V140=1,DYNAMICprerequisites!AA$3,IF(MASTERprerequisitesMATRIX!V140=2,DYNAMICprerequisites!AA$2,IF(MASTERprerequisitesMATRIX!V140=3,DYNAMICprerequisites!AA$1,"")))</f>
        <v/>
      </c>
      <c r="AB143" s="219" t="str">
        <f>IF(MASTERprerequisitesMATRIX!W140=1,DYNAMICprerequisites!AB$3,IF(MASTERprerequisitesMATRIX!W140=2,DYNAMICprerequisites!AB$2,IF(MASTERprerequisitesMATRIX!W140=3,DYNAMICprerequisites!AB$1,"")))</f>
        <v/>
      </c>
      <c r="AC143" s="219" t="str">
        <f>IF(MASTERprerequisitesMATRIX!X140=1,DYNAMICprerequisites!AC$3,IF(MASTERprerequisitesMATRIX!X140=2,DYNAMICprerequisites!AC$2,IF(MASTERprerequisitesMATRIX!X140=3,DYNAMICprerequisites!AC$1,"")))</f>
        <v/>
      </c>
      <c r="AD143" s="219" t="str">
        <f>IF(MASTERprerequisitesMATRIX!Y140=1,DYNAMICprerequisites!AD$3,IF(MASTERprerequisitesMATRIX!Y140=2,DYNAMICprerequisites!AD$2,IF(MASTERprerequisitesMATRIX!Y140=3,DYNAMICprerequisites!AD$1,"")))</f>
        <v/>
      </c>
      <c r="AE143" s="219" t="str">
        <f>IF(MASTERprerequisitesMATRIX!Z140=1,DYNAMICprerequisites!AE$3,IF(MASTERprerequisitesMATRIX!Z140=2,DYNAMICprerequisites!AE$2,IF(MASTERprerequisitesMATRIX!Z140=3,DYNAMICprerequisites!AE$1,"")))</f>
        <v/>
      </c>
      <c r="AF143" s="219" t="str">
        <f>IF(MASTERprerequisitesMATRIX!AA140=1,DYNAMICprerequisites!AF$3,IF(MASTERprerequisitesMATRIX!AA140=2,DYNAMICprerequisites!AF$2,IF(MASTERprerequisitesMATRIX!AA140=3,DYNAMICprerequisites!AF$1,"")))</f>
        <v/>
      </c>
      <c r="AG143" s="219" t="str">
        <f>IF(MASTERprerequisitesMATRIX!AB140=1,DYNAMICprerequisites!AG$3,IF(MASTERprerequisitesMATRIX!AB140=2,DYNAMICprerequisites!AG$2,IF(MASTERprerequisitesMATRIX!AB140=3,DYNAMICprerequisites!AG$1,"")))</f>
        <v/>
      </c>
      <c r="AH143" s="219" t="str">
        <f>IF(MASTERprerequisitesMATRIX!AC140=1,DYNAMICprerequisites!AH$3,IF(MASTERprerequisitesMATRIX!AC140=2,DYNAMICprerequisites!AH$2,IF(MASTERprerequisitesMATRIX!AC140=3,DYNAMICprerequisites!AH$1,"")))</f>
        <v/>
      </c>
      <c r="AI143" s="219" t="str">
        <f>IF(MASTERprerequisitesMATRIX!AD140=1,DYNAMICprerequisites!AI$3,IF(MASTERprerequisitesMATRIX!AD140=2,DYNAMICprerequisites!AI$2,IF(MASTERprerequisitesMATRIX!AD140=3,DYNAMICprerequisites!AI$1,"")))</f>
        <v/>
      </c>
      <c r="AJ143" s="219" t="str">
        <f>IF(MASTERprerequisitesMATRIX!AE140=1,DYNAMICprerequisites!AJ$3,IF(MASTERprerequisitesMATRIX!AE140=2,DYNAMICprerequisites!AJ$2,IF(MASTERprerequisitesMATRIX!AE140=3,DYNAMICprerequisites!AJ$1,"")))</f>
        <v/>
      </c>
      <c r="AK143" s="219" t="str">
        <f>IF(MASTERprerequisitesMATRIX!AF140=1,DYNAMICprerequisites!AK$3,IF(MASTERprerequisitesMATRIX!AF140=2,DYNAMICprerequisites!AK$2,IF(MASTERprerequisitesMATRIX!AF140=3,DYNAMICprerequisites!AK$1,"")))</f>
        <v/>
      </c>
      <c r="AL143" s="219" t="str">
        <f>IF(MASTERprerequisitesMATRIX!AG140=1,DYNAMICprerequisites!AL$3,IF(MASTERprerequisitesMATRIX!AG140=2,DYNAMICprerequisites!AL$2,IF(MASTERprerequisitesMATRIX!AG140=3,DYNAMICprerequisites!AL$1,"")))</f>
        <v/>
      </c>
      <c r="AM143" s="219" t="str">
        <f>IF(MASTERprerequisitesMATRIX!AH140=1,DYNAMICprerequisites!AM$3,IF(MASTERprerequisitesMATRIX!AH140=2,DYNAMICprerequisites!AM$2,IF(MASTERprerequisitesMATRIX!AH140=3,DYNAMICprerequisites!AM$1,"")))</f>
        <v/>
      </c>
      <c r="AN143" s="219" t="str">
        <f>IF(MASTERprerequisitesMATRIX!AI140=1,DYNAMICprerequisites!AN$3,IF(MASTERprerequisitesMATRIX!AI140=2,DYNAMICprerequisites!AN$2,IF(MASTERprerequisitesMATRIX!AI140=3,DYNAMICprerequisites!AN$1,"")))</f>
        <v/>
      </c>
      <c r="AO143" s="219" t="str">
        <f>IF(MASTERprerequisitesMATRIX!AJ140=1,DYNAMICprerequisites!AO$3,IF(MASTERprerequisitesMATRIX!AJ140=2,DYNAMICprerequisites!AO$2,IF(MASTERprerequisitesMATRIX!AJ140=3,DYNAMICprerequisites!AO$1,"")))</f>
        <v/>
      </c>
      <c r="AP143" s="219" t="str">
        <f>IF(MASTERprerequisitesMATRIX!AK140=1,DYNAMICprerequisites!AP$3,IF(MASTERprerequisitesMATRIX!AK140=2,DYNAMICprerequisites!AP$2,IF(MASTERprerequisitesMATRIX!AK140=3,DYNAMICprerequisites!AP$1,"")))</f>
        <v/>
      </c>
      <c r="AQ143" s="219" t="str">
        <f>IF(MASTERprerequisitesMATRIX!AL140=1,DYNAMICprerequisites!AQ$3,IF(MASTERprerequisitesMATRIX!AL140=2,DYNAMICprerequisites!AQ$2,IF(MASTERprerequisitesMATRIX!AL140=3,DYNAMICprerequisites!AQ$1,"")))</f>
        <v/>
      </c>
      <c r="AR143" s="219" t="str">
        <f>IF(MASTERprerequisitesMATRIX!AM140=1,DYNAMICprerequisites!AR$3,IF(MASTERprerequisitesMATRIX!AM140=2,DYNAMICprerequisites!AR$2,IF(MASTERprerequisitesMATRIX!AM140=3,DYNAMICprerequisites!AR$1,"")))</f>
        <v/>
      </c>
      <c r="AS143" s="219" t="str">
        <f>IF(MASTERprerequisitesMATRIX!AN140=1,DYNAMICprerequisites!AS$3,IF(MASTERprerequisitesMATRIX!AN140=2,DYNAMICprerequisites!AS$2,IF(MASTERprerequisitesMATRIX!AN140=3,DYNAMICprerequisites!AS$1,"")))</f>
        <v/>
      </c>
      <c r="AT143" s="219" t="str">
        <f>IF(MASTERprerequisitesMATRIX!AO140=1,DYNAMICprerequisites!AT$3,IF(MASTERprerequisitesMATRIX!AO140=2,DYNAMICprerequisites!AT$2,IF(MASTERprerequisitesMATRIX!AO140=3,DYNAMICprerequisites!AT$1,"")))</f>
        <v/>
      </c>
      <c r="AU143" s="219" t="str">
        <f>IF(MASTERprerequisitesMATRIX!AP140=1,DYNAMICprerequisites!AU$3,IF(MASTERprerequisitesMATRIX!AP140=2,DYNAMICprerequisites!AU$2,IF(MASTERprerequisitesMATRIX!AP140=3,DYNAMICprerequisites!AU$1,"")))</f>
        <v/>
      </c>
      <c r="AV143" s="219" t="str">
        <f ca="1">IF(MASTERprerequisitesMATRIX!AQ140=1,DYNAMICprerequisites!AV$3,IF(MASTERprerequisitesMATRIX!AQ140=2,DYNAMICprerequisites!AV$2,IF(MASTERprerequisitesMATRIX!AQ140=3,DYNAMICprerequisites!AV$1,"")))</f>
        <v xml:space="preserve"> SPA 303 </v>
      </c>
      <c r="AW143" s="219" t="str">
        <f ca="1">IF(MASTERprerequisitesMATRIX!AR140=1,DYNAMICprerequisites!AW$3,IF(MASTERprerequisitesMATRIX!AR140=2,DYNAMICprerequisites!AW$2,IF(MASTERprerequisitesMATRIX!AR140=3,DYNAMICprerequisites!AW$1,"")))</f>
        <v xml:space="preserve"> SPA 304 </v>
      </c>
      <c r="AX143" s="219" t="str">
        <f>IF(MASTERprerequisitesMATRIX!AS140=1,DYNAMICprerequisites!AX$3,IF(MASTERprerequisitesMATRIX!AS140=2,DYNAMICprerequisites!AX$2,IF(MASTERprerequisitesMATRIX!AS140=3,DYNAMICprerequisites!AX$1,"")))</f>
        <v/>
      </c>
      <c r="AY143" s="219" t="str">
        <f>IF(MASTERprerequisitesMATRIX!AT140=1,DYNAMICprerequisites!AY$3,IF(MASTERprerequisitesMATRIX!AT140=2,DYNAMICprerequisites!AY$2,IF(MASTERprerequisitesMATRIX!AT140=3,DYNAMICprerequisites!AY$1,"")))</f>
        <v/>
      </c>
      <c r="AZ143" s="219" t="str">
        <f>IF(MASTERprerequisitesMATRIX!AU140=1,DYNAMICprerequisites!AZ$3,IF(MASTERprerequisitesMATRIX!AU140=2,DYNAMICprerequisites!AZ$2,IF(MASTERprerequisitesMATRIX!AU140=3,DYNAMICprerequisites!AZ$1,"")))</f>
        <v/>
      </c>
      <c r="BA143" s="219" t="str">
        <f>IF(MASTERprerequisitesMATRIX!AV140=1,DYNAMICprerequisites!BA$3,IF(MASTERprerequisitesMATRIX!AV140=2,DYNAMICprerequisites!BA$2,IF(MASTERprerequisitesMATRIX!AV140=3,DYNAMICprerequisites!BA$1,"")))</f>
        <v/>
      </c>
      <c r="BB143" s="219" t="str">
        <f>IF(MASTERprerequisitesMATRIX!AW140=1,DYNAMICprerequisites!BB$3,IF(MASTERprerequisitesMATRIX!AW140=2,DYNAMICprerequisites!BB$2,IF(MASTERprerequisitesMATRIX!AW140=3,DYNAMICprerequisites!BB$1,"")))</f>
        <v/>
      </c>
      <c r="BC143" s="219" t="str">
        <f>IF(MASTERprerequisitesMATRIX!AX140=1,DYNAMICprerequisites!BC$3,IF(MASTERprerequisitesMATRIX!AX140=2,DYNAMICprerequisites!BC$2,IF(MASTERprerequisitesMATRIX!AX140=3,DYNAMICprerequisites!BC$1,"")))</f>
        <v/>
      </c>
      <c r="BD143" s="219" t="str">
        <f>IF(MASTERprerequisitesMATRIX!AY140=1,DYNAMICprerequisites!BD$3,IF(MASTERprerequisitesMATRIX!AY140=2,DYNAMICprerequisites!BD$2,IF(MASTERprerequisitesMATRIX!AY140=3,DYNAMICprerequisites!BD$1,"")))</f>
        <v/>
      </c>
      <c r="BE143" s="219" t="str">
        <f>IF(MASTERprerequisitesMATRIX!AZ140=1,DYNAMICprerequisites!BE$3,IF(MASTERprerequisitesMATRIX!AZ140=2,DYNAMICprerequisites!BE$2,IF(MASTERprerequisitesMATRIX!AZ140=3,DYNAMICprerequisites!BE$1,"")))</f>
        <v/>
      </c>
      <c r="BF143" s="219" t="str">
        <f>IF(MASTERprerequisitesMATRIX!BA140=1,DYNAMICprerequisites!BF$3,IF(MASTERprerequisitesMATRIX!BA140=2,DYNAMICprerequisites!BF$2,IF(MASTERprerequisitesMATRIX!BA140=3,DYNAMICprerequisites!BF$1,"")))</f>
        <v/>
      </c>
      <c r="BG143" s="219" t="str">
        <f>IF(MASTERprerequisitesMATRIX!BB140=1,DYNAMICprerequisites!BG$3,IF(MASTERprerequisitesMATRIX!BB140=2,DYNAMICprerequisites!BG$2,IF(MASTERprerequisitesMATRIX!BB140=3,DYNAMICprerequisites!BG$1,"")))</f>
        <v/>
      </c>
      <c r="BH143" s="219" t="str">
        <f>IF(MASTERprerequisitesMATRIX!BC140=1,DYNAMICprerequisites!BH$3,IF(MASTERprerequisitesMATRIX!BC140=2,DYNAMICprerequisites!BH$2,IF(MASTERprerequisitesMATRIX!BC140=3,DYNAMICprerequisites!BH$1,"")))</f>
        <v/>
      </c>
      <c r="BI143" s="219" t="str">
        <f>IF(MASTERprerequisitesMATRIX!BD140=1,DYNAMICprerequisites!BI$3,IF(MASTERprerequisitesMATRIX!BD140=2,DYNAMICprerequisites!BI$2,IF(MASTERprerequisitesMATRIX!BD140=3,DYNAMICprerequisites!BI$1,"")))</f>
        <v/>
      </c>
      <c r="BJ143" s="219" t="str">
        <f>IF(MASTERprerequisitesMATRIX!BE140=1,DYNAMICprerequisites!BJ$3,IF(MASTERprerequisitesMATRIX!BE140=2,DYNAMICprerequisites!BJ$2,IF(MASTERprerequisitesMATRIX!BE140=3,DYNAMICprerequisites!BJ$1,"")))</f>
        <v/>
      </c>
      <c r="BK143" s="219" t="str">
        <f>IF(MASTERprerequisitesMATRIX!BF140=1,DYNAMICprerequisites!BK$3,IF(MASTERprerequisitesMATRIX!BF140=2,DYNAMICprerequisites!BK$2,IF(MASTERprerequisitesMATRIX!BF140=3,DYNAMICprerequisites!BK$1,"")))</f>
        <v/>
      </c>
      <c r="BL143" s="219" t="str">
        <f>IF(MASTERprerequisitesMATRIX!BG140=1,DYNAMICprerequisites!BL$3,IF(MASTERprerequisitesMATRIX!BG140=2,DYNAMICprerequisites!BL$2,IF(MASTERprerequisitesMATRIX!BG140=3,DYNAMICprerequisites!BL$1,"")))</f>
        <v/>
      </c>
      <c r="BM143" s="219" t="str">
        <f>IF(MASTERprerequisitesMATRIX!BH140=1,DYNAMICprerequisites!BM$3,IF(MASTERprerequisitesMATRIX!BH140=2,DYNAMICprerequisites!BM$2,IF(MASTERprerequisitesMATRIX!BH140=3,DYNAMICprerequisites!BM$1,"")))</f>
        <v/>
      </c>
      <c r="BN143" s="219" t="str">
        <f>IF(MASTERprerequisitesMATRIX!BI140=1,DYNAMICprerequisites!BN$3,IF(MASTERprerequisitesMATRIX!BI140=2,DYNAMICprerequisites!BN$2,IF(MASTERprerequisitesMATRIX!BI140=3,DYNAMICprerequisites!BN$1,"")))</f>
        <v/>
      </c>
      <c r="BO143" s="219" t="str">
        <f>IF(MASTERprerequisitesMATRIX!BJ140=1,DYNAMICprerequisites!BO$3,IF(MASTERprerequisitesMATRIX!BJ140=2,DYNAMICprerequisites!BO$2,IF(MASTERprerequisitesMATRIX!BJ140=3,DYNAMICprerequisites!BO$1,"")))</f>
        <v/>
      </c>
      <c r="BP143" s="219" t="str">
        <f>IF(MASTERprerequisitesMATRIX!BK140=1,DYNAMICprerequisites!BP$3,IF(MASTERprerequisitesMATRIX!BK140=2,DYNAMICprerequisites!BP$2,IF(MASTERprerequisitesMATRIX!BK140=3,DYNAMICprerequisites!BP$1,"")))</f>
        <v/>
      </c>
      <c r="BQ143" s="219" t="str">
        <f>IF(MASTERprerequisitesMATRIX!BL140=1,DYNAMICprerequisites!BQ$3,IF(MASTERprerequisitesMATRIX!BL140=2,DYNAMICprerequisites!BQ$2,IF(MASTERprerequisitesMATRIX!BL140=3,DYNAMICprerequisites!BQ$1,"")))</f>
        <v/>
      </c>
      <c r="BR143" s="219" t="str">
        <f>IF(MASTERprerequisitesMATRIX!BM140=1,DYNAMICprerequisites!BR$3,IF(MASTERprerequisitesMATRIX!BM140=2,DYNAMICprerequisites!BR$2,IF(MASTERprerequisitesMATRIX!BM140=3,DYNAMICprerequisites!BR$1,"")))</f>
        <v/>
      </c>
      <c r="BS143" s="219" t="str">
        <f>IF(MASTERprerequisitesMATRIX!BN140=1,DYNAMICprerequisites!BS$3,IF(MASTERprerequisitesMATRIX!BN140=2,DYNAMICprerequisites!BS$2,IF(MASTERprerequisitesMATRIX!BN140=3,DYNAMICprerequisites!BS$1,"")))</f>
        <v/>
      </c>
      <c r="BT143" s="219" t="str">
        <f>IF(MASTERprerequisitesMATRIX!BO140=1,DYNAMICprerequisites!BT$3,IF(MASTERprerequisitesMATRIX!BO140=2,DYNAMICprerequisites!BT$2,IF(MASTERprerequisitesMATRIX!BO140=3,DYNAMICprerequisites!BT$1,"")))</f>
        <v/>
      </c>
      <c r="BU143" s="219" t="str">
        <f>IF(MASTERprerequisitesMATRIX!BP140=1,DYNAMICprerequisites!BU$3,IF(MASTERprerequisitesMATRIX!BP140=2,DYNAMICprerequisites!BU$2,IF(MASTERprerequisitesMATRIX!BP140=3,DYNAMICprerequisites!BU$1,"")))</f>
        <v/>
      </c>
      <c r="BV143" s="219" t="str">
        <f>IF(MASTERprerequisitesMATRIX!BQ140=1,DYNAMICprerequisites!BV$3,IF(MASTERprerequisitesMATRIX!BQ140=2,DYNAMICprerequisites!BV$2,IF(MASTERprerequisitesMATRIX!BQ140=3,DYNAMICprerequisites!BV$1,"")))</f>
        <v/>
      </c>
      <c r="BW143" s="219" t="str">
        <f>IF(MASTERprerequisitesMATRIX!BR140=1,DYNAMICprerequisites!BW$3,IF(MASTERprerequisitesMATRIX!BR140=2,DYNAMICprerequisites!BW$2,IF(MASTERprerequisitesMATRIX!BR140=3,DYNAMICprerequisites!BW$1,"")))</f>
        <v/>
      </c>
      <c r="BX143" s="219" t="str">
        <f>IF(MASTERprerequisitesMATRIX!BS140=1,DYNAMICprerequisites!BX$3,IF(MASTERprerequisitesMATRIX!BS140=2,DYNAMICprerequisites!BX$2,IF(MASTERprerequisitesMATRIX!BS140=3,DYNAMICprerequisites!BX$1,"")))</f>
        <v/>
      </c>
      <c r="BY143" s="219" t="str">
        <f>IF(MASTERprerequisitesMATRIX!BT140=1,DYNAMICprerequisites!BY$3,IF(MASTERprerequisitesMATRIX!BT140=2,DYNAMICprerequisites!BY$2,IF(MASTERprerequisitesMATRIX!BT140=3,DYNAMICprerequisites!BY$1,"")))</f>
        <v/>
      </c>
      <c r="BZ143" s="219" t="str">
        <f>IF(MASTERprerequisitesMATRIX!BU140=1,DYNAMICprerequisites!BZ$3,IF(MASTERprerequisitesMATRIX!BU140=2,DYNAMICprerequisites!BZ$2,IF(MASTERprerequisitesMATRIX!BU140=3,DYNAMICprerequisites!BZ$1,"")))</f>
        <v/>
      </c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  <c r="EV143" s="219"/>
      <c r="EW143" s="219"/>
      <c r="EX143" s="219"/>
      <c r="EY143" s="219"/>
      <c r="EZ143" s="219"/>
      <c r="FA143" s="219"/>
      <c r="FB143" s="219"/>
      <c r="FC143" s="219"/>
      <c r="FD143" s="219"/>
      <c r="FE143" s="219"/>
      <c r="FF143" s="219"/>
      <c r="FG143" s="219"/>
      <c r="FH143" s="219"/>
      <c r="FI143" s="219"/>
      <c r="FJ143" s="219"/>
      <c r="FK143" s="219"/>
      <c r="FL143" s="219"/>
      <c r="FM143" s="219"/>
      <c r="FN143" s="219"/>
      <c r="FO143" s="219"/>
      <c r="FP143" s="219"/>
      <c r="FQ143" s="219"/>
      <c r="FR143" s="219"/>
      <c r="FS143" s="219"/>
      <c r="FT143" s="219"/>
      <c r="FU143" s="219"/>
      <c r="FV143" s="219"/>
      <c r="FW143" s="219"/>
      <c r="FX143" s="219"/>
      <c r="FY143" s="219"/>
      <c r="FZ143" s="219"/>
      <c r="GA143" s="219"/>
      <c r="GB143" s="219"/>
      <c r="GC143" s="219"/>
      <c r="GD143" s="219"/>
      <c r="GE143" s="219"/>
      <c r="GF143" s="219"/>
      <c r="GG143" s="219"/>
      <c r="GH143" s="219"/>
      <c r="GI143" s="219"/>
      <c r="GJ143" s="219"/>
      <c r="GK143" s="219"/>
      <c r="GL143" s="219"/>
      <c r="GM143" s="219"/>
      <c r="GN143" s="219"/>
      <c r="GO143" s="219"/>
      <c r="GP143" s="219"/>
      <c r="GQ143" s="219"/>
      <c r="GR143" s="219"/>
      <c r="GS143" s="219"/>
      <c r="GT143" s="219"/>
      <c r="GU143" s="219"/>
      <c r="GV143" s="219"/>
      <c r="GW143" s="219"/>
      <c r="GX143" s="219"/>
      <c r="GY143" s="219"/>
      <c r="GZ143" s="219"/>
      <c r="HA143" s="219"/>
      <c r="HB143" s="219"/>
      <c r="HC143" s="219"/>
      <c r="HD143" s="219"/>
      <c r="HE143" s="219"/>
      <c r="HF143" s="219"/>
      <c r="HG143" s="219"/>
      <c r="HH143" s="219"/>
      <c r="HI143" s="219"/>
      <c r="HJ143" s="219"/>
      <c r="HK143" s="219"/>
      <c r="HL143" s="219"/>
      <c r="HM143" s="219"/>
      <c r="HN143" s="219"/>
      <c r="HO143" s="219"/>
      <c r="HP143" s="219"/>
      <c r="HQ143" s="219"/>
      <c r="HR143" s="219"/>
      <c r="HS143" s="219"/>
      <c r="HT143" s="219"/>
      <c r="HU143" s="219"/>
      <c r="HV143" s="219"/>
      <c r="HW143" s="219"/>
      <c r="HX143" s="219"/>
      <c r="HY143" s="219"/>
      <c r="HZ143" s="219"/>
      <c r="IA143" s="219"/>
      <c r="IB143" s="219"/>
      <c r="IC143" s="219"/>
      <c r="ID143" s="219"/>
      <c r="IE143" s="219"/>
      <c r="IF143" s="219"/>
      <c r="IG143" s="219"/>
      <c r="IH143" s="219"/>
      <c r="II143" s="219"/>
      <c r="IJ143" s="219"/>
      <c r="IK143" s="219"/>
      <c r="IL143" s="219"/>
      <c r="IM143" s="219"/>
      <c r="IN143" s="219"/>
      <c r="IO143" s="219"/>
      <c r="IP143" s="219"/>
      <c r="IQ143" s="219"/>
      <c r="IR143" s="219"/>
      <c r="IS143" s="219"/>
      <c r="IT143" s="219"/>
      <c r="IU143" s="219"/>
      <c r="IV143" s="219"/>
      <c r="IW143" s="219"/>
      <c r="IX143" s="219"/>
      <c r="IY143" s="219"/>
      <c r="IZ143" s="219"/>
      <c r="JA143" s="219"/>
      <c r="JB143" s="219"/>
      <c r="JC143" s="219"/>
      <c r="JD143" s="219"/>
      <c r="JE143" s="219"/>
      <c r="JF143" s="219"/>
      <c r="JG143" s="219"/>
      <c r="JH143" s="219"/>
      <c r="JI143" s="219"/>
      <c r="JJ143" s="219"/>
      <c r="JK143" s="219"/>
      <c r="JL143" s="219"/>
      <c r="JM143" s="219"/>
      <c r="JN143" s="219"/>
      <c r="JO143" s="219"/>
      <c r="JP143" s="219"/>
      <c r="JQ143" s="219"/>
      <c r="JR143" s="219"/>
      <c r="JS143" s="219"/>
      <c r="JT143" s="219"/>
      <c r="JU143" s="219"/>
      <c r="JV143" s="219"/>
      <c r="JW143" s="219"/>
      <c r="JX143" s="219"/>
      <c r="JY143" s="219"/>
      <c r="JZ143" s="219"/>
      <c r="KA143" s="219"/>
      <c r="KB143" s="219"/>
      <c r="KC143" s="219"/>
      <c r="KD143" s="219"/>
      <c r="KE143" s="219"/>
      <c r="KF143" s="219"/>
      <c r="KG143" s="219"/>
      <c r="KH143" s="219"/>
      <c r="KI143" s="219"/>
      <c r="KJ143" s="219"/>
      <c r="KK143" s="219"/>
      <c r="KL143" s="219"/>
      <c r="KM143" s="219"/>
      <c r="KN143" s="219"/>
      <c r="KO143" s="219"/>
      <c r="KP143" s="219"/>
      <c r="KQ143" s="219"/>
      <c r="KR143" s="219"/>
      <c r="KS143" s="219"/>
      <c r="KT143" s="219"/>
      <c r="KU143" s="219"/>
      <c r="KV143" s="219"/>
      <c r="KW143" s="219"/>
      <c r="KX143" s="219"/>
      <c r="KY143" s="219"/>
      <c r="KZ143" s="219"/>
      <c r="LA143" s="219"/>
      <c r="LB143" s="219"/>
      <c r="LC143" s="219"/>
      <c r="LD143" s="219"/>
      <c r="LE143" s="219"/>
    </row>
    <row r="144" spans="1:317" x14ac:dyDescent="0.25">
      <c r="A144" s="214" t="str">
        <f t="shared" si="18"/>
        <v>SPA 433</v>
      </c>
      <c r="B144" s="214" t="str">
        <f t="shared" si="19"/>
        <v>VAR</v>
      </c>
      <c r="C144" s="214" t="str">
        <f t="shared" si="20"/>
        <v>Spanish Literary Genres</v>
      </c>
      <c r="D144" s="214" t="str">
        <f t="shared" si="21"/>
        <v>SPA 303 or SPA 304</v>
      </c>
      <c r="E144" s="214" t="str">
        <f t="shared" ca="1" si="22"/>
        <v>SPA 303 SPA 304</v>
      </c>
      <c r="F144" s="211" t="str">
        <f>MASTERprerequisitesMATRIX!A141</f>
        <v>SPA 433</v>
      </c>
      <c r="G144" s="211" t="str">
        <f>MASTERprerequisitesMATRIX!B141</f>
        <v>VAR</v>
      </c>
      <c r="H144" s="211" t="str">
        <f>MASTERprerequisitesMATRIX!C141</f>
        <v>Spanish Literary Genres</v>
      </c>
      <c r="I144" s="211" t="str">
        <f>MASTERprerequisitesMATRIX!D141</f>
        <v>SPA 303 or SPA 304</v>
      </c>
      <c r="J144" s="219" t="str">
        <f>IF(MASTERprerequisitesMATRIX!E141=1,DYNAMICprerequisites!J$3,IF(MASTERprerequisitesMATRIX!E141=2,DYNAMICprerequisites!J$2,IF(MASTERprerequisitesMATRIX!E141=3,DYNAMICprerequisites!J$1,"")))</f>
        <v/>
      </c>
      <c r="K144" s="219" t="str">
        <f>IF(MASTERprerequisitesMATRIX!F141=1,DYNAMICprerequisites!K$3,IF(MASTERprerequisitesMATRIX!F141=2,DYNAMICprerequisites!K$2,IF(MASTERprerequisitesMATRIX!F141=3,DYNAMICprerequisites!K$1,"")))</f>
        <v/>
      </c>
      <c r="L144" s="219" t="str">
        <f>IF(MASTERprerequisitesMATRIX!G141=1,DYNAMICprerequisites!L$3,IF(MASTERprerequisitesMATRIX!G141=2,DYNAMICprerequisites!L$2,IF(MASTERprerequisitesMATRIX!G141=3,DYNAMICprerequisites!L$1,"")))</f>
        <v/>
      </c>
      <c r="M144" s="219" t="str">
        <f>IF(MASTERprerequisitesMATRIX!H141=1,DYNAMICprerequisites!M$3,IF(MASTERprerequisitesMATRIX!H141=2,DYNAMICprerequisites!M$2,IF(MASTERprerequisitesMATRIX!H141=3,DYNAMICprerequisites!M$1,"")))</f>
        <v/>
      </c>
      <c r="N144" s="219" t="str">
        <f>IF(MASTERprerequisitesMATRIX!I141=1,DYNAMICprerequisites!N$3,IF(MASTERprerequisitesMATRIX!I141=2,DYNAMICprerequisites!N$2,IF(MASTERprerequisitesMATRIX!I141=3,DYNAMICprerequisites!N$1,"")))</f>
        <v/>
      </c>
      <c r="O144" s="219" t="str">
        <f>IF(MASTERprerequisitesMATRIX!J141=1,DYNAMICprerequisites!O$3,IF(MASTERprerequisitesMATRIX!J141=2,DYNAMICprerequisites!O$2,IF(MASTERprerequisitesMATRIX!J141=3,DYNAMICprerequisites!O$1,"")))</f>
        <v/>
      </c>
      <c r="P144" s="219" t="str">
        <f>IF(MASTERprerequisitesMATRIX!K141=1,DYNAMICprerequisites!P$3,IF(MASTERprerequisitesMATRIX!K141=2,DYNAMICprerequisites!P$2,IF(MASTERprerequisitesMATRIX!K141=3,DYNAMICprerequisites!P$1,"")))</f>
        <v/>
      </c>
      <c r="Q144" s="219" t="str">
        <f>IF(MASTERprerequisitesMATRIX!L141=1,DYNAMICprerequisites!Q$3,IF(MASTERprerequisitesMATRIX!L141=2,DYNAMICprerequisites!Q$2,IF(MASTERprerequisitesMATRIX!L141=3,DYNAMICprerequisites!Q$1,"")))</f>
        <v/>
      </c>
      <c r="R144" s="219" t="str">
        <f>IF(MASTERprerequisitesMATRIX!M141=1,DYNAMICprerequisites!R$3,IF(MASTERprerequisitesMATRIX!M141=2,DYNAMICprerequisites!R$2,IF(MASTERprerequisitesMATRIX!M141=3,DYNAMICprerequisites!R$1,"")))</f>
        <v/>
      </c>
      <c r="S144" s="219" t="str">
        <f>IF(MASTERprerequisitesMATRIX!N141=1,DYNAMICprerequisites!S$3,IF(MASTERprerequisitesMATRIX!N141=2,DYNAMICprerequisites!S$2,IF(MASTERprerequisitesMATRIX!N141=3,DYNAMICprerequisites!S$1,"")))</f>
        <v/>
      </c>
      <c r="T144" s="219" t="str">
        <f>IF(MASTERprerequisitesMATRIX!O141=1,DYNAMICprerequisites!T$3,IF(MASTERprerequisitesMATRIX!O141=2,DYNAMICprerequisites!T$2,IF(MASTERprerequisitesMATRIX!O141=3,DYNAMICprerequisites!T$1,"")))</f>
        <v/>
      </c>
      <c r="U144" s="219" t="str">
        <f>IF(MASTERprerequisitesMATRIX!P141=1,DYNAMICprerequisites!U$3,IF(MASTERprerequisitesMATRIX!P141=2,DYNAMICprerequisites!U$2,IF(MASTERprerequisitesMATRIX!P141=3,DYNAMICprerequisites!U$1,"")))</f>
        <v/>
      </c>
      <c r="V144" s="219" t="str">
        <f>IF(MASTERprerequisitesMATRIX!Q141=1,DYNAMICprerequisites!V$3,IF(MASTERprerequisitesMATRIX!Q141=2,DYNAMICprerequisites!V$2,IF(MASTERprerequisitesMATRIX!Q141=3,DYNAMICprerequisites!V$1,"")))</f>
        <v/>
      </c>
      <c r="W144" s="219" t="str">
        <f>IF(MASTERprerequisitesMATRIX!R141=1,DYNAMICprerequisites!W$3,IF(MASTERprerequisitesMATRIX!R141=2,DYNAMICprerequisites!W$2,IF(MASTERprerequisitesMATRIX!R141=3,DYNAMICprerequisites!W$1,"")))</f>
        <v/>
      </c>
      <c r="X144" s="219" t="str">
        <f>IF(MASTERprerequisitesMATRIX!S141=1,DYNAMICprerequisites!X$3,IF(MASTERprerequisitesMATRIX!S141=2,DYNAMICprerequisites!X$2,IF(MASTERprerequisitesMATRIX!S141=3,DYNAMICprerequisites!X$1,"")))</f>
        <v/>
      </c>
      <c r="Y144" s="219" t="str">
        <f>IF(MASTERprerequisitesMATRIX!T141=1,DYNAMICprerequisites!Y$3,IF(MASTERprerequisitesMATRIX!T141=2,DYNAMICprerequisites!Y$2,IF(MASTERprerequisitesMATRIX!T141=3,DYNAMICprerequisites!Y$1,"")))</f>
        <v/>
      </c>
      <c r="Z144" s="219" t="str">
        <f>IF(MASTERprerequisitesMATRIX!U141=1,DYNAMICprerequisites!Z$3,IF(MASTERprerequisitesMATRIX!U141=2,DYNAMICprerequisites!Z$2,IF(MASTERprerequisitesMATRIX!U141=3,DYNAMICprerequisites!Z$1,"")))</f>
        <v/>
      </c>
      <c r="AA144" s="219" t="str">
        <f>IF(MASTERprerequisitesMATRIX!V141=1,DYNAMICprerequisites!AA$3,IF(MASTERprerequisitesMATRIX!V141=2,DYNAMICprerequisites!AA$2,IF(MASTERprerequisitesMATRIX!V141=3,DYNAMICprerequisites!AA$1,"")))</f>
        <v/>
      </c>
      <c r="AB144" s="219" t="str">
        <f>IF(MASTERprerequisitesMATRIX!W141=1,DYNAMICprerequisites!AB$3,IF(MASTERprerequisitesMATRIX!W141=2,DYNAMICprerequisites!AB$2,IF(MASTERprerequisitesMATRIX!W141=3,DYNAMICprerequisites!AB$1,"")))</f>
        <v/>
      </c>
      <c r="AC144" s="219" t="str">
        <f>IF(MASTERprerequisitesMATRIX!X141=1,DYNAMICprerequisites!AC$3,IF(MASTERprerequisitesMATRIX!X141=2,DYNAMICprerequisites!AC$2,IF(MASTERprerequisitesMATRIX!X141=3,DYNAMICprerequisites!AC$1,"")))</f>
        <v/>
      </c>
      <c r="AD144" s="219" t="str">
        <f>IF(MASTERprerequisitesMATRIX!Y141=1,DYNAMICprerequisites!AD$3,IF(MASTERprerequisitesMATRIX!Y141=2,DYNAMICprerequisites!AD$2,IF(MASTERprerequisitesMATRIX!Y141=3,DYNAMICprerequisites!AD$1,"")))</f>
        <v/>
      </c>
      <c r="AE144" s="219" t="str">
        <f>IF(MASTERprerequisitesMATRIX!Z141=1,DYNAMICprerequisites!AE$3,IF(MASTERprerequisitesMATRIX!Z141=2,DYNAMICprerequisites!AE$2,IF(MASTERprerequisitesMATRIX!Z141=3,DYNAMICprerequisites!AE$1,"")))</f>
        <v/>
      </c>
      <c r="AF144" s="219" t="str">
        <f>IF(MASTERprerequisitesMATRIX!AA141=1,DYNAMICprerequisites!AF$3,IF(MASTERprerequisitesMATRIX!AA141=2,DYNAMICprerequisites!AF$2,IF(MASTERprerequisitesMATRIX!AA141=3,DYNAMICprerequisites!AF$1,"")))</f>
        <v/>
      </c>
      <c r="AG144" s="219" t="str">
        <f>IF(MASTERprerequisitesMATRIX!AB141=1,DYNAMICprerequisites!AG$3,IF(MASTERprerequisitesMATRIX!AB141=2,DYNAMICprerequisites!AG$2,IF(MASTERprerequisitesMATRIX!AB141=3,DYNAMICprerequisites!AG$1,"")))</f>
        <v/>
      </c>
      <c r="AH144" s="219" t="str">
        <f>IF(MASTERprerequisitesMATRIX!AC141=1,DYNAMICprerequisites!AH$3,IF(MASTERprerequisitesMATRIX!AC141=2,DYNAMICprerequisites!AH$2,IF(MASTERprerequisitesMATRIX!AC141=3,DYNAMICprerequisites!AH$1,"")))</f>
        <v/>
      </c>
      <c r="AI144" s="219" t="str">
        <f>IF(MASTERprerequisitesMATRIX!AD141=1,DYNAMICprerequisites!AI$3,IF(MASTERprerequisitesMATRIX!AD141=2,DYNAMICprerequisites!AI$2,IF(MASTERprerequisitesMATRIX!AD141=3,DYNAMICprerequisites!AI$1,"")))</f>
        <v/>
      </c>
      <c r="AJ144" s="219" t="str">
        <f>IF(MASTERprerequisitesMATRIX!AE141=1,DYNAMICprerequisites!AJ$3,IF(MASTERprerequisitesMATRIX!AE141=2,DYNAMICprerequisites!AJ$2,IF(MASTERprerequisitesMATRIX!AE141=3,DYNAMICprerequisites!AJ$1,"")))</f>
        <v/>
      </c>
      <c r="AK144" s="219" t="str">
        <f>IF(MASTERprerequisitesMATRIX!AF141=1,DYNAMICprerequisites!AK$3,IF(MASTERprerequisitesMATRIX!AF141=2,DYNAMICprerequisites!AK$2,IF(MASTERprerequisitesMATRIX!AF141=3,DYNAMICprerequisites!AK$1,"")))</f>
        <v/>
      </c>
      <c r="AL144" s="219" t="str">
        <f>IF(MASTERprerequisitesMATRIX!AG141=1,DYNAMICprerequisites!AL$3,IF(MASTERprerequisitesMATRIX!AG141=2,DYNAMICprerequisites!AL$2,IF(MASTERprerequisitesMATRIX!AG141=3,DYNAMICprerequisites!AL$1,"")))</f>
        <v/>
      </c>
      <c r="AM144" s="219" t="str">
        <f>IF(MASTERprerequisitesMATRIX!AH141=1,DYNAMICprerequisites!AM$3,IF(MASTERprerequisitesMATRIX!AH141=2,DYNAMICprerequisites!AM$2,IF(MASTERprerequisitesMATRIX!AH141=3,DYNAMICprerequisites!AM$1,"")))</f>
        <v/>
      </c>
      <c r="AN144" s="219" t="str">
        <f>IF(MASTERprerequisitesMATRIX!AI141=1,DYNAMICprerequisites!AN$3,IF(MASTERprerequisitesMATRIX!AI141=2,DYNAMICprerequisites!AN$2,IF(MASTERprerequisitesMATRIX!AI141=3,DYNAMICprerequisites!AN$1,"")))</f>
        <v/>
      </c>
      <c r="AO144" s="219" t="str">
        <f>IF(MASTERprerequisitesMATRIX!AJ141=1,DYNAMICprerequisites!AO$3,IF(MASTERprerequisitesMATRIX!AJ141=2,DYNAMICprerequisites!AO$2,IF(MASTERprerequisitesMATRIX!AJ141=3,DYNAMICprerequisites!AO$1,"")))</f>
        <v/>
      </c>
      <c r="AP144" s="219" t="str">
        <f>IF(MASTERprerequisitesMATRIX!AK141=1,DYNAMICprerequisites!AP$3,IF(MASTERprerequisitesMATRIX!AK141=2,DYNAMICprerequisites!AP$2,IF(MASTERprerequisitesMATRIX!AK141=3,DYNAMICprerequisites!AP$1,"")))</f>
        <v/>
      </c>
      <c r="AQ144" s="219" t="str">
        <f>IF(MASTERprerequisitesMATRIX!AL141=1,DYNAMICprerequisites!AQ$3,IF(MASTERprerequisitesMATRIX!AL141=2,DYNAMICprerequisites!AQ$2,IF(MASTERprerequisitesMATRIX!AL141=3,DYNAMICprerequisites!AQ$1,"")))</f>
        <v/>
      </c>
      <c r="AR144" s="219" t="str">
        <f>IF(MASTERprerequisitesMATRIX!AM141=1,DYNAMICprerequisites!AR$3,IF(MASTERprerequisitesMATRIX!AM141=2,DYNAMICprerequisites!AR$2,IF(MASTERprerequisitesMATRIX!AM141=3,DYNAMICprerequisites!AR$1,"")))</f>
        <v/>
      </c>
      <c r="AS144" s="219" t="str">
        <f>IF(MASTERprerequisitesMATRIX!AN141=1,DYNAMICprerequisites!AS$3,IF(MASTERprerequisitesMATRIX!AN141=2,DYNAMICprerequisites!AS$2,IF(MASTERprerequisitesMATRIX!AN141=3,DYNAMICprerequisites!AS$1,"")))</f>
        <v/>
      </c>
      <c r="AT144" s="219" t="str">
        <f>IF(MASTERprerequisitesMATRIX!AO141=1,DYNAMICprerequisites!AT$3,IF(MASTERprerequisitesMATRIX!AO141=2,DYNAMICprerequisites!AT$2,IF(MASTERprerequisitesMATRIX!AO141=3,DYNAMICprerequisites!AT$1,"")))</f>
        <v/>
      </c>
      <c r="AU144" s="219" t="str">
        <f>IF(MASTERprerequisitesMATRIX!AP141=1,DYNAMICprerequisites!AU$3,IF(MASTERprerequisitesMATRIX!AP141=2,DYNAMICprerequisites!AU$2,IF(MASTERprerequisitesMATRIX!AP141=3,DYNAMICprerequisites!AU$1,"")))</f>
        <v/>
      </c>
      <c r="AV144" s="219" t="str">
        <f ca="1">IF(MASTERprerequisitesMATRIX!AQ141=1,DYNAMICprerequisites!AV$3,IF(MASTERprerequisitesMATRIX!AQ141=2,DYNAMICprerequisites!AV$2,IF(MASTERprerequisitesMATRIX!AQ141=3,DYNAMICprerequisites!AV$1,"")))</f>
        <v xml:space="preserve"> SPA 303 </v>
      </c>
      <c r="AW144" s="219" t="str">
        <f ca="1">IF(MASTERprerequisitesMATRIX!AR141=1,DYNAMICprerequisites!AW$3,IF(MASTERprerequisitesMATRIX!AR141=2,DYNAMICprerequisites!AW$2,IF(MASTERprerequisitesMATRIX!AR141=3,DYNAMICprerequisites!AW$1,"")))</f>
        <v xml:space="preserve"> SPA 304 </v>
      </c>
      <c r="AX144" s="219" t="str">
        <f>IF(MASTERprerequisitesMATRIX!AS141=1,DYNAMICprerequisites!AX$3,IF(MASTERprerequisitesMATRIX!AS141=2,DYNAMICprerequisites!AX$2,IF(MASTERprerequisitesMATRIX!AS141=3,DYNAMICprerequisites!AX$1,"")))</f>
        <v/>
      </c>
      <c r="AY144" s="219" t="str">
        <f>IF(MASTERprerequisitesMATRIX!AT141=1,DYNAMICprerequisites!AY$3,IF(MASTERprerequisitesMATRIX!AT141=2,DYNAMICprerequisites!AY$2,IF(MASTERprerequisitesMATRIX!AT141=3,DYNAMICprerequisites!AY$1,"")))</f>
        <v/>
      </c>
      <c r="AZ144" s="219" t="str">
        <f>IF(MASTERprerequisitesMATRIX!AU141=1,DYNAMICprerequisites!AZ$3,IF(MASTERprerequisitesMATRIX!AU141=2,DYNAMICprerequisites!AZ$2,IF(MASTERprerequisitesMATRIX!AU141=3,DYNAMICprerequisites!AZ$1,"")))</f>
        <v/>
      </c>
      <c r="BA144" s="219" t="str">
        <f>IF(MASTERprerequisitesMATRIX!AV141=1,DYNAMICprerequisites!BA$3,IF(MASTERprerequisitesMATRIX!AV141=2,DYNAMICprerequisites!BA$2,IF(MASTERprerequisitesMATRIX!AV141=3,DYNAMICprerequisites!BA$1,"")))</f>
        <v/>
      </c>
      <c r="BB144" s="219" t="str">
        <f>IF(MASTERprerequisitesMATRIX!AW141=1,DYNAMICprerequisites!BB$3,IF(MASTERprerequisitesMATRIX!AW141=2,DYNAMICprerequisites!BB$2,IF(MASTERprerequisitesMATRIX!AW141=3,DYNAMICprerequisites!BB$1,"")))</f>
        <v/>
      </c>
      <c r="BC144" s="219" t="str">
        <f>IF(MASTERprerequisitesMATRIX!AX141=1,DYNAMICprerequisites!BC$3,IF(MASTERprerequisitesMATRIX!AX141=2,DYNAMICprerequisites!BC$2,IF(MASTERprerequisitesMATRIX!AX141=3,DYNAMICprerequisites!BC$1,"")))</f>
        <v/>
      </c>
      <c r="BD144" s="219" t="str">
        <f>IF(MASTERprerequisitesMATRIX!AY141=1,DYNAMICprerequisites!BD$3,IF(MASTERprerequisitesMATRIX!AY141=2,DYNAMICprerequisites!BD$2,IF(MASTERprerequisitesMATRIX!AY141=3,DYNAMICprerequisites!BD$1,"")))</f>
        <v/>
      </c>
      <c r="BE144" s="219" t="str">
        <f>IF(MASTERprerequisitesMATRIX!AZ141=1,DYNAMICprerequisites!BE$3,IF(MASTERprerequisitesMATRIX!AZ141=2,DYNAMICprerequisites!BE$2,IF(MASTERprerequisitesMATRIX!AZ141=3,DYNAMICprerequisites!BE$1,"")))</f>
        <v/>
      </c>
      <c r="BF144" s="219" t="str">
        <f>IF(MASTERprerequisitesMATRIX!BA141=1,DYNAMICprerequisites!BF$3,IF(MASTERprerequisitesMATRIX!BA141=2,DYNAMICprerequisites!BF$2,IF(MASTERprerequisitesMATRIX!BA141=3,DYNAMICprerequisites!BF$1,"")))</f>
        <v/>
      </c>
      <c r="BG144" s="219" t="str">
        <f>IF(MASTERprerequisitesMATRIX!BB141=1,DYNAMICprerequisites!BG$3,IF(MASTERprerequisitesMATRIX!BB141=2,DYNAMICprerequisites!BG$2,IF(MASTERprerequisitesMATRIX!BB141=3,DYNAMICprerequisites!BG$1,"")))</f>
        <v/>
      </c>
      <c r="BH144" s="219" t="str">
        <f>IF(MASTERprerequisitesMATRIX!BC141=1,DYNAMICprerequisites!BH$3,IF(MASTERprerequisitesMATRIX!BC141=2,DYNAMICprerequisites!BH$2,IF(MASTERprerequisitesMATRIX!BC141=3,DYNAMICprerequisites!BH$1,"")))</f>
        <v/>
      </c>
      <c r="BI144" s="219" t="str">
        <f>IF(MASTERprerequisitesMATRIX!BD141=1,DYNAMICprerequisites!BI$3,IF(MASTERprerequisitesMATRIX!BD141=2,DYNAMICprerequisites!BI$2,IF(MASTERprerequisitesMATRIX!BD141=3,DYNAMICprerequisites!BI$1,"")))</f>
        <v/>
      </c>
      <c r="BJ144" s="219" t="str">
        <f>IF(MASTERprerequisitesMATRIX!BE141=1,DYNAMICprerequisites!BJ$3,IF(MASTERprerequisitesMATRIX!BE141=2,DYNAMICprerequisites!BJ$2,IF(MASTERprerequisitesMATRIX!BE141=3,DYNAMICprerequisites!BJ$1,"")))</f>
        <v/>
      </c>
      <c r="BK144" s="219" t="str">
        <f>IF(MASTERprerequisitesMATRIX!BF141=1,DYNAMICprerequisites!BK$3,IF(MASTERprerequisitesMATRIX!BF141=2,DYNAMICprerequisites!BK$2,IF(MASTERprerequisitesMATRIX!BF141=3,DYNAMICprerequisites!BK$1,"")))</f>
        <v/>
      </c>
      <c r="BL144" s="219" t="str">
        <f>IF(MASTERprerequisitesMATRIX!BG141=1,DYNAMICprerequisites!BL$3,IF(MASTERprerequisitesMATRIX!BG141=2,DYNAMICprerequisites!BL$2,IF(MASTERprerequisitesMATRIX!BG141=3,DYNAMICprerequisites!BL$1,"")))</f>
        <v/>
      </c>
      <c r="BM144" s="219" t="str">
        <f>IF(MASTERprerequisitesMATRIX!BH141=1,DYNAMICprerequisites!BM$3,IF(MASTERprerequisitesMATRIX!BH141=2,DYNAMICprerequisites!BM$2,IF(MASTERprerequisitesMATRIX!BH141=3,DYNAMICprerequisites!BM$1,"")))</f>
        <v/>
      </c>
      <c r="BN144" s="219" t="str">
        <f>IF(MASTERprerequisitesMATRIX!BI141=1,DYNAMICprerequisites!BN$3,IF(MASTERprerequisitesMATRIX!BI141=2,DYNAMICprerequisites!BN$2,IF(MASTERprerequisitesMATRIX!BI141=3,DYNAMICprerequisites!BN$1,"")))</f>
        <v/>
      </c>
      <c r="BO144" s="219" t="str">
        <f>IF(MASTERprerequisitesMATRIX!BJ141=1,DYNAMICprerequisites!BO$3,IF(MASTERprerequisitesMATRIX!BJ141=2,DYNAMICprerequisites!BO$2,IF(MASTERprerequisitesMATRIX!BJ141=3,DYNAMICprerequisites!BO$1,"")))</f>
        <v/>
      </c>
      <c r="BP144" s="219" t="str">
        <f>IF(MASTERprerequisitesMATRIX!BK141=1,DYNAMICprerequisites!BP$3,IF(MASTERprerequisitesMATRIX!BK141=2,DYNAMICprerequisites!BP$2,IF(MASTERprerequisitesMATRIX!BK141=3,DYNAMICprerequisites!BP$1,"")))</f>
        <v/>
      </c>
      <c r="BQ144" s="219" t="str">
        <f>IF(MASTERprerequisitesMATRIX!BL141=1,DYNAMICprerequisites!BQ$3,IF(MASTERprerequisitesMATRIX!BL141=2,DYNAMICprerequisites!BQ$2,IF(MASTERprerequisitesMATRIX!BL141=3,DYNAMICprerequisites!BQ$1,"")))</f>
        <v/>
      </c>
      <c r="BR144" s="219" t="str">
        <f>IF(MASTERprerequisitesMATRIX!BM141=1,DYNAMICprerequisites!BR$3,IF(MASTERprerequisitesMATRIX!BM141=2,DYNAMICprerequisites!BR$2,IF(MASTERprerequisitesMATRIX!BM141=3,DYNAMICprerequisites!BR$1,"")))</f>
        <v/>
      </c>
      <c r="BS144" s="219" t="str">
        <f>IF(MASTERprerequisitesMATRIX!BN141=1,DYNAMICprerequisites!BS$3,IF(MASTERprerequisitesMATRIX!BN141=2,DYNAMICprerequisites!BS$2,IF(MASTERprerequisitesMATRIX!BN141=3,DYNAMICprerequisites!BS$1,"")))</f>
        <v/>
      </c>
      <c r="BT144" s="219" t="str">
        <f>IF(MASTERprerequisitesMATRIX!BO141=1,DYNAMICprerequisites!BT$3,IF(MASTERprerequisitesMATRIX!BO141=2,DYNAMICprerequisites!BT$2,IF(MASTERprerequisitesMATRIX!BO141=3,DYNAMICprerequisites!BT$1,"")))</f>
        <v/>
      </c>
      <c r="BU144" s="219" t="str">
        <f>IF(MASTERprerequisitesMATRIX!BP141=1,DYNAMICprerequisites!BU$3,IF(MASTERprerequisitesMATRIX!BP141=2,DYNAMICprerequisites!BU$2,IF(MASTERprerequisitesMATRIX!BP141=3,DYNAMICprerequisites!BU$1,"")))</f>
        <v/>
      </c>
      <c r="BV144" s="219" t="str">
        <f>IF(MASTERprerequisitesMATRIX!BQ141=1,DYNAMICprerequisites!BV$3,IF(MASTERprerequisitesMATRIX!BQ141=2,DYNAMICprerequisites!BV$2,IF(MASTERprerequisitesMATRIX!BQ141=3,DYNAMICprerequisites!BV$1,"")))</f>
        <v/>
      </c>
      <c r="BW144" s="219" t="str">
        <f>IF(MASTERprerequisitesMATRIX!BR141=1,DYNAMICprerequisites!BW$3,IF(MASTERprerequisitesMATRIX!BR141=2,DYNAMICprerequisites!BW$2,IF(MASTERprerequisitesMATRIX!BR141=3,DYNAMICprerequisites!BW$1,"")))</f>
        <v/>
      </c>
      <c r="BX144" s="219" t="str">
        <f>IF(MASTERprerequisitesMATRIX!BS141=1,DYNAMICprerequisites!BX$3,IF(MASTERprerequisitesMATRIX!BS141=2,DYNAMICprerequisites!BX$2,IF(MASTERprerequisitesMATRIX!BS141=3,DYNAMICprerequisites!BX$1,"")))</f>
        <v/>
      </c>
      <c r="BY144" s="219" t="str">
        <f>IF(MASTERprerequisitesMATRIX!BT141=1,DYNAMICprerequisites!BY$3,IF(MASTERprerequisitesMATRIX!BT141=2,DYNAMICprerequisites!BY$2,IF(MASTERprerequisitesMATRIX!BT141=3,DYNAMICprerequisites!BY$1,"")))</f>
        <v/>
      </c>
      <c r="BZ144" s="219" t="str">
        <f>IF(MASTERprerequisitesMATRIX!BU141=1,DYNAMICprerequisites!BZ$3,IF(MASTERprerequisitesMATRIX!BU141=2,DYNAMICprerequisites!BZ$2,IF(MASTERprerequisitesMATRIX!BU141=3,DYNAMICprerequisites!BZ$1,"")))</f>
        <v/>
      </c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  <c r="EV144" s="219"/>
      <c r="EW144" s="219"/>
      <c r="EX144" s="219"/>
      <c r="EY144" s="219"/>
      <c r="EZ144" s="219"/>
      <c r="FA144" s="219"/>
      <c r="FB144" s="219"/>
      <c r="FC144" s="219"/>
      <c r="FD144" s="219"/>
      <c r="FE144" s="219"/>
      <c r="FF144" s="219"/>
      <c r="FG144" s="219"/>
      <c r="FH144" s="219"/>
      <c r="FI144" s="219"/>
      <c r="FJ144" s="219"/>
      <c r="FK144" s="219"/>
      <c r="FL144" s="219"/>
      <c r="FM144" s="219"/>
      <c r="FN144" s="219"/>
      <c r="FO144" s="219"/>
      <c r="FP144" s="219"/>
      <c r="FQ144" s="219"/>
      <c r="FR144" s="219"/>
      <c r="FS144" s="219"/>
      <c r="FT144" s="219"/>
      <c r="FU144" s="219"/>
      <c r="FV144" s="219"/>
      <c r="FW144" s="219"/>
      <c r="FX144" s="219"/>
      <c r="FY144" s="219"/>
      <c r="FZ144" s="219"/>
      <c r="GA144" s="219"/>
      <c r="GB144" s="219"/>
      <c r="GC144" s="219"/>
      <c r="GD144" s="219"/>
      <c r="GE144" s="219"/>
      <c r="GF144" s="219"/>
      <c r="GG144" s="219"/>
      <c r="GH144" s="219"/>
      <c r="GI144" s="219"/>
      <c r="GJ144" s="219"/>
      <c r="GK144" s="219"/>
      <c r="GL144" s="219"/>
      <c r="GM144" s="219"/>
      <c r="GN144" s="219"/>
      <c r="GO144" s="219"/>
      <c r="GP144" s="219"/>
      <c r="GQ144" s="219"/>
      <c r="GR144" s="219"/>
      <c r="GS144" s="219"/>
      <c r="GT144" s="219"/>
      <c r="GU144" s="219"/>
      <c r="GV144" s="219"/>
      <c r="GW144" s="219"/>
      <c r="GX144" s="219"/>
      <c r="GY144" s="219"/>
      <c r="GZ144" s="219"/>
      <c r="HA144" s="219"/>
      <c r="HB144" s="219"/>
      <c r="HC144" s="219"/>
      <c r="HD144" s="219"/>
      <c r="HE144" s="219"/>
      <c r="HF144" s="219"/>
      <c r="HG144" s="219"/>
      <c r="HH144" s="219"/>
      <c r="HI144" s="219"/>
      <c r="HJ144" s="219"/>
      <c r="HK144" s="219"/>
      <c r="HL144" s="219"/>
      <c r="HM144" s="219"/>
      <c r="HN144" s="219"/>
      <c r="HO144" s="219"/>
      <c r="HP144" s="219"/>
      <c r="HQ144" s="219"/>
      <c r="HR144" s="219"/>
      <c r="HS144" s="219"/>
      <c r="HT144" s="219"/>
      <c r="HU144" s="219"/>
      <c r="HV144" s="219"/>
      <c r="HW144" s="219"/>
      <c r="HX144" s="219"/>
      <c r="HY144" s="219"/>
      <c r="HZ144" s="219"/>
      <c r="IA144" s="219"/>
      <c r="IB144" s="219"/>
      <c r="IC144" s="219"/>
      <c r="ID144" s="219"/>
      <c r="IE144" s="219"/>
      <c r="IF144" s="219"/>
      <c r="IG144" s="219"/>
      <c r="IH144" s="219"/>
      <c r="II144" s="219"/>
      <c r="IJ144" s="219"/>
      <c r="IK144" s="219"/>
      <c r="IL144" s="219"/>
      <c r="IM144" s="219"/>
      <c r="IN144" s="219"/>
      <c r="IO144" s="219"/>
      <c r="IP144" s="219"/>
      <c r="IQ144" s="219"/>
      <c r="IR144" s="219"/>
      <c r="IS144" s="219"/>
      <c r="IT144" s="219"/>
      <c r="IU144" s="219"/>
      <c r="IV144" s="219"/>
      <c r="IW144" s="219"/>
      <c r="IX144" s="219"/>
      <c r="IY144" s="219"/>
      <c r="IZ144" s="219"/>
      <c r="JA144" s="219"/>
      <c r="JB144" s="219"/>
      <c r="JC144" s="219"/>
      <c r="JD144" s="219"/>
      <c r="JE144" s="219"/>
      <c r="JF144" s="219"/>
      <c r="JG144" s="219"/>
      <c r="JH144" s="219"/>
      <c r="JI144" s="219"/>
      <c r="JJ144" s="219"/>
      <c r="JK144" s="219"/>
      <c r="JL144" s="219"/>
      <c r="JM144" s="219"/>
      <c r="JN144" s="219"/>
      <c r="JO144" s="219"/>
      <c r="JP144" s="219"/>
      <c r="JQ144" s="219"/>
      <c r="JR144" s="219"/>
      <c r="JS144" s="219"/>
      <c r="JT144" s="219"/>
      <c r="JU144" s="219"/>
      <c r="JV144" s="219"/>
      <c r="JW144" s="219"/>
      <c r="JX144" s="219"/>
      <c r="JY144" s="219"/>
      <c r="JZ144" s="219"/>
      <c r="KA144" s="219"/>
      <c r="KB144" s="219"/>
      <c r="KC144" s="219"/>
      <c r="KD144" s="219"/>
      <c r="KE144" s="219"/>
      <c r="KF144" s="219"/>
      <c r="KG144" s="219"/>
      <c r="KH144" s="219"/>
      <c r="KI144" s="219"/>
      <c r="KJ144" s="219"/>
      <c r="KK144" s="219"/>
      <c r="KL144" s="219"/>
      <c r="KM144" s="219"/>
      <c r="KN144" s="219"/>
      <c r="KO144" s="219"/>
      <c r="KP144" s="219"/>
      <c r="KQ144" s="219"/>
      <c r="KR144" s="219"/>
      <c r="KS144" s="219"/>
      <c r="KT144" s="219"/>
      <c r="KU144" s="219"/>
      <c r="KV144" s="219"/>
      <c r="KW144" s="219"/>
      <c r="KX144" s="219"/>
      <c r="KY144" s="219"/>
      <c r="KZ144" s="219"/>
      <c r="LA144" s="219"/>
      <c r="LB144" s="219"/>
      <c r="LC144" s="219"/>
      <c r="LD144" s="219"/>
      <c r="LE144" s="219"/>
    </row>
    <row r="145" spans="1:317" x14ac:dyDescent="0.25">
      <c r="A145" s="214" t="str">
        <f t="shared" si="18"/>
        <v>SPA 450</v>
      </c>
      <c r="B145" s="214" t="str">
        <f t="shared" si="19"/>
        <v>VAR</v>
      </c>
      <c r="C145" s="214" t="str">
        <f t="shared" si="20"/>
        <v>Internship</v>
      </c>
      <c r="D145" s="214" t="str">
        <f t="shared" si="21"/>
        <v>SPA 204; permission</v>
      </c>
      <c r="E145" s="214" t="str">
        <f t="shared" ca="1" si="22"/>
        <v>SPA 204 permission</v>
      </c>
      <c r="F145" s="211" t="str">
        <f>MASTERprerequisitesMATRIX!A142</f>
        <v>SPA 450</v>
      </c>
      <c r="G145" s="211" t="str">
        <f>MASTERprerequisitesMATRIX!B142</f>
        <v>VAR</v>
      </c>
      <c r="H145" s="211" t="str">
        <f>MASTERprerequisitesMATRIX!C142</f>
        <v>Internship</v>
      </c>
      <c r="I145" s="211" t="str">
        <f>MASTERprerequisitesMATRIX!D142</f>
        <v>SPA 204; permission</v>
      </c>
      <c r="J145" s="219" t="str">
        <f>IF(MASTERprerequisitesMATRIX!E142=1,DYNAMICprerequisites!J$3,IF(MASTERprerequisitesMATRIX!E142=2,DYNAMICprerequisites!J$2,IF(MASTERprerequisitesMATRIX!E142=3,DYNAMICprerequisites!J$1,"")))</f>
        <v/>
      </c>
      <c r="K145" s="219" t="str">
        <f>IF(MASTERprerequisitesMATRIX!F142=1,DYNAMICprerequisites!K$3,IF(MASTERprerequisitesMATRIX!F142=2,DYNAMICprerequisites!K$2,IF(MASTERprerequisitesMATRIX!F142=3,DYNAMICprerequisites!K$1,"")))</f>
        <v/>
      </c>
      <c r="L145" s="219" t="str">
        <f>IF(MASTERprerequisitesMATRIX!G142=1,DYNAMICprerequisites!L$3,IF(MASTERprerequisitesMATRIX!G142=2,DYNAMICprerequisites!L$2,IF(MASTERprerequisitesMATRIX!G142=3,DYNAMICprerequisites!L$1,"")))</f>
        <v/>
      </c>
      <c r="M145" s="219" t="str">
        <f>IF(MASTERprerequisitesMATRIX!H142=1,DYNAMICprerequisites!M$3,IF(MASTERprerequisitesMATRIX!H142=2,DYNAMICprerequisites!M$2,IF(MASTERprerequisitesMATRIX!H142=3,DYNAMICprerequisites!M$1,"")))</f>
        <v/>
      </c>
      <c r="N145" s="219" t="str">
        <f>IF(MASTERprerequisitesMATRIX!I142=1,DYNAMICprerequisites!N$3,IF(MASTERprerequisitesMATRIX!I142=2,DYNAMICprerequisites!N$2,IF(MASTERprerequisitesMATRIX!I142=3,DYNAMICprerequisites!N$1,"")))</f>
        <v/>
      </c>
      <c r="O145" s="219" t="str">
        <f>IF(MASTERprerequisitesMATRIX!J142=1,DYNAMICprerequisites!O$3,IF(MASTERprerequisitesMATRIX!J142=2,DYNAMICprerequisites!O$2,IF(MASTERprerequisitesMATRIX!J142=3,DYNAMICprerequisites!O$1,"")))</f>
        <v/>
      </c>
      <c r="P145" s="219" t="str">
        <f>IF(MASTERprerequisitesMATRIX!K142=1,DYNAMICprerequisites!P$3,IF(MASTERprerequisitesMATRIX!K142=2,DYNAMICprerequisites!P$2,IF(MASTERprerequisitesMATRIX!K142=3,DYNAMICprerequisites!P$1,"")))</f>
        <v/>
      </c>
      <c r="Q145" s="219" t="str">
        <f>IF(MASTERprerequisitesMATRIX!L142=1,DYNAMICprerequisites!Q$3,IF(MASTERprerequisitesMATRIX!L142=2,DYNAMICprerequisites!Q$2,IF(MASTERprerequisitesMATRIX!L142=3,DYNAMICprerequisites!Q$1,"")))</f>
        <v/>
      </c>
      <c r="R145" s="219" t="str">
        <f>IF(MASTERprerequisitesMATRIX!M142=1,DYNAMICprerequisites!R$3,IF(MASTERprerequisitesMATRIX!M142=2,DYNAMICprerequisites!R$2,IF(MASTERprerequisitesMATRIX!M142=3,DYNAMICprerequisites!R$1,"")))</f>
        <v/>
      </c>
      <c r="S145" s="219" t="str">
        <f>IF(MASTERprerequisitesMATRIX!N142=1,DYNAMICprerequisites!S$3,IF(MASTERprerequisitesMATRIX!N142=2,DYNAMICprerequisites!S$2,IF(MASTERprerequisitesMATRIX!N142=3,DYNAMICprerequisites!S$1,"")))</f>
        <v/>
      </c>
      <c r="T145" s="219" t="str">
        <f>IF(MASTERprerequisitesMATRIX!O142=1,DYNAMICprerequisites!T$3,IF(MASTERprerequisitesMATRIX!O142=2,DYNAMICprerequisites!T$2,IF(MASTERprerequisitesMATRIX!O142=3,DYNAMICprerequisites!T$1,"")))</f>
        <v/>
      </c>
      <c r="U145" s="219" t="str">
        <f>IF(MASTERprerequisitesMATRIX!P142=1,DYNAMICprerequisites!U$3,IF(MASTERprerequisitesMATRIX!P142=2,DYNAMICprerequisites!U$2,IF(MASTERprerequisitesMATRIX!P142=3,DYNAMICprerequisites!U$1,"")))</f>
        <v/>
      </c>
      <c r="V145" s="219" t="str">
        <f>IF(MASTERprerequisitesMATRIX!Q142=1,DYNAMICprerequisites!V$3,IF(MASTERprerequisitesMATRIX!Q142=2,DYNAMICprerequisites!V$2,IF(MASTERprerequisitesMATRIX!Q142=3,DYNAMICprerequisites!V$1,"")))</f>
        <v/>
      </c>
      <c r="W145" s="219" t="str">
        <f>IF(MASTERprerequisitesMATRIX!R142=1,DYNAMICprerequisites!W$3,IF(MASTERprerequisitesMATRIX!R142=2,DYNAMICprerequisites!W$2,IF(MASTERprerequisitesMATRIX!R142=3,DYNAMICprerequisites!W$1,"")))</f>
        <v/>
      </c>
      <c r="X145" s="219" t="str">
        <f>IF(MASTERprerequisitesMATRIX!S142=1,DYNAMICprerequisites!X$3,IF(MASTERprerequisitesMATRIX!S142=2,DYNAMICprerequisites!X$2,IF(MASTERprerequisitesMATRIX!S142=3,DYNAMICprerequisites!X$1,"")))</f>
        <v/>
      </c>
      <c r="Y145" s="219" t="str">
        <f>IF(MASTERprerequisitesMATRIX!T142=1,DYNAMICprerequisites!Y$3,IF(MASTERprerequisitesMATRIX!T142=2,DYNAMICprerequisites!Y$2,IF(MASTERprerequisitesMATRIX!T142=3,DYNAMICprerequisites!Y$1,"")))</f>
        <v/>
      </c>
      <c r="Z145" s="219" t="str">
        <f>IF(MASTERprerequisitesMATRIX!U142=1,DYNAMICprerequisites!Z$3,IF(MASTERprerequisitesMATRIX!U142=2,DYNAMICprerequisites!Z$2,IF(MASTERprerequisitesMATRIX!U142=3,DYNAMICprerequisites!Z$1,"")))</f>
        <v/>
      </c>
      <c r="AA145" s="219" t="str">
        <f>IF(MASTERprerequisitesMATRIX!V142=1,DYNAMICprerequisites!AA$3,IF(MASTERprerequisitesMATRIX!V142=2,DYNAMICprerequisites!AA$2,IF(MASTERprerequisitesMATRIX!V142=3,DYNAMICprerequisites!AA$1,"")))</f>
        <v/>
      </c>
      <c r="AB145" s="219" t="str">
        <f>IF(MASTERprerequisitesMATRIX!W142=1,DYNAMICprerequisites!AB$3,IF(MASTERprerequisitesMATRIX!W142=2,DYNAMICprerequisites!AB$2,IF(MASTERprerequisitesMATRIX!W142=3,DYNAMICprerequisites!AB$1,"")))</f>
        <v/>
      </c>
      <c r="AC145" s="219" t="str">
        <f>IF(MASTERprerequisitesMATRIX!X142=1,DYNAMICprerequisites!AC$3,IF(MASTERprerequisitesMATRIX!X142=2,DYNAMICprerequisites!AC$2,IF(MASTERprerequisitesMATRIX!X142=3,DYNAMICprerequisites!AC$1,"")))</f>
        <v/>
      </c>
      <c r="AD145" s="219" t="str">
        <f>IF(MASTERprerequisitesMATRIX!Y142=1,DYNAMICprerequisites!AD$3,IF(MASTERprerequisitesMATRIX!Y142=2,DYNAMICprerequisites!AD$2,IF(MASTERprerequisitesMATRIX!Y142=3,DYNAMICprerequisites!AD$1,"")))</f>
        <v/>
      </c>
      <c r="AE145" s="219" t="str">
        <f>IF(MASTERprerequisitesMATRIX!Z142=1,DYNAMICprerequisites!AE$3,IF(MASTERprerequisitesMATRIX!Z142=2,DYNAMICprerequisites!AE$2,IF(MASTERprerequisitesMATRIX!Z142=3,DYNAMICprerequisites!AE$1,"")))</f>
        <v/>
      </c>
      <c r="AF145" s="219" t="str">
        <f>IF(MASTERprerequisitesMATRIX!AA142=1,DYNAMICprerequisites!AF$3,IF(MASTERprerequisitesMATRIX!AA142=2,DYNAMICprerequisites!AF$2,IF(MASTERprerequisitesMATRIX!AA142=3,DYNAMICprerequisites!AF$1,"")))</f>
        <v/>
      </c>
      <c r="AG145" s="219" t="str">
        <f>IF(MASTERprerequisitesMATRIX!AB142=1,DYNAMICprerequisites!AG$3,IF(MASTERprerequisitesMATRIX!AB142=2,DYNAMICprerequisites!AG$2,IF(MASTERprerequisitesMATRIX!AB142=3,DYNAMICprerequisites!AG$1,"")))</f>
        <v/>
      </c>
      <c r="AH145" s="219" t="str">
        <f>IF(MASTERprerequisitesMATRIX!AC142=1,DYNAMICprerequisites!AH$3,IF(MASTERprerequisitesMATRIX!AC142=2,DYNAMICprerequisites!AH$2,IF(MASTERprerequisitesMATRIX!AC142=3,DYNAMICprerequisites!AH$1,"")))</f>
        <v/>
      </c>
      <c r="AI145" s="219" t="str">
        <f>IF(MASTERprerequisitesMATRIX!AD142=1,DYNAMICprerequisites!AI$3,IF(MASTERprerequisitesMATRIX!AD142=2,DYNAMICprerequisites!AI$2,IF(MASTERprerequisitesMATRIX!AD142=3,DYNAMICprerequisites!AI$1,"")))</f>
        <v/>
      </c>
      <c r="AJ145" s="219" t="str">
        <f>IF(MASTERprerequisitesMATRIX!AE142=1,DYNAMICprerequisites!AJ$3,IF(MASTERprerequisitesMATRIX!AE142=2,DYNAMICprerequisites!AJ$2,IF(MASTERprerequisitesMATRIX!AE142=3,DYNAMICprerequisites!AJ$1,"")))</f>
        <v/>
      </c>
      <c r="AK145" s="219" t="str">
        <f>IF(MASTERprerequisitesMATRIX!AF142=1,DYNAMICprerequisites!AK$3,IF(MASTERprerequisitesMATRIX!AF142=2,DYNAMICprerequisites!AK$2,IF(MASTERprerequisitesMATRIX!AF142=3,DYNAMICprerequisites!AK$1,"")))</f>
        <v/>
      </c>
      <c r="AL145" s="219" t="str">
        <f>IF(MASTERprerequisitesMATRIX!AG142=1,DYNAMICprerequisites!AL$3,IF(MASTERprerequisitesMATRIX!AG142=2,DYNAMICprerequisites!AL$2,IF(MASTERprerequisitesMATRIX!AG142=3,DYNAMICprerequisites!AL$1,"")))</f>
        <v/>
      </c>
      <c r="AM145" s="219" t="str">
        <f>IF(MASTERprerequisitesMATRIX!AH142=1,DYNAMICprerequisites!AM$3,IF(MASTERprerequisitesMATRIX!AH142=2,DYNAMICprerequisites!AM$2,IF(MASTERprerequisitesMATRIX!AH142=3,DYNAMICprerequisites!AM$1,"")))</f>
        <v/>
      </c>
      <c r="AN145" s="219" t="str">
        <f>IF(MASTERprerequisitesMATRIX!AI142=1,DYNAMICprerequisites!AN$3,IF(MASTERprerequisitesMATRIX!AI142=2,DYNAMICprerequisites!AN$2,IF(MASTERprerequisitesMATRIX!AI142=3,DYNAMICprerequisites!AN$1,"")))</f>
        <v/>
      </c>
      <c r="AO145" s="219" t="str">
        <f>IF(MASTERprerequisitesMATRIX!AJ142=1,DYNAMICprerequisites!AO$3,IF(MASTERprerequisitesMATRIX!AJ142=2,DYNAMICprerequisites!AO$2,IF(MASTERprerequisitesMATRIX!AJ142=3,DYNAMICprerequisites!AO$1,"")))</f>
        <v/>
      </c>
      <c r="AP145" s="219" t="str">
        <f>IF(MASTERprerequisitesMATRIX!AK142=1,DYNAMICprerequisites!AP$3,IF(MASTERprerequisitesMATRIX!AK142=2,DYNAMICprerequisites!AP$2,IF(MASTERprerequisitesMATRIX!AK142=3,DYNAMICprerequisites!AP$1,"")))</f>
        <v/>
      </c>
      <c r="AQ145" s="219" t="str">
        <f>IF(MASTERprerequisitesMATRIX!AL142=1,DYNAMICprerequisites!AQ$3,IF(MASTERprerequisitesMATRIX!AL142=2,DYNAMICprerequisites!AQ$2,IF(MASTERprerequisitesMATRIX!AL142=3,DYNAMICprerequisites!AQ$1,"")))</f>
        <v/>
      </c>
      <c r="AR145" s="219" t="str">
        <f>IF(MASTERprerequisitesMATRIX!AM142=1,DYNAMICprerequisites!AR$3,IF(MASTERprerequisitesMATRIX!AM142=2,DYNAMICprerequisites!AR$2,IF(MASTERprerequisitesMATRIX!AM142=3,DYNAMICprerequisites!AR$1,"")))</f>
        <v/>
      </c>
      <c r="AS145" s="219" t="str">
        <f>IF(MASTERprerequisitesMATRIX!AN142=1,DYNAMICprerequisites!AS$3,IF(MASTERprerequisitesMATRIX!AN142=2,DYNAMICprerequisites!AS$2,IF(MASTERprerequisitesMATRIX!AN142=3,DYNAMICprerequisites!AS$1,"")))</f>
        <v/>
      </c>
      <c r="AT145" s="219" t="str">
        <f>IF(MASTERprerequisitesMATRIX!AO142=1,DYNAMICprerequisites!AT$3,IF(MASTERprerequisitesMATRIX!AO142=2,DYNAMICprerequisites!AT$2,IF(MASTERprerequisitesMATRIX!AO142=3,DYNAMICprerequisites!AT$1,"")))</f>
        <v/>
      </c>
      <c r="AU145" s="219" t="str">
        <f ca="1">IF(MASTERprerequisitesMATRIX!AP142=1,DYNAMICprerequisites!AU$3,IF(MASTERprerequisitesMATRIX!AP142=2,DYNAMICprerequisites!AU$2,IF(MASTERprerequisitesMATRIX!AP142=3,DYNAMICprerequisites!AU$1,"")))</f>
        <v xml:space="preserve"> SPA 204 </v>
      </c>
      <c r="AV145" s="219" t="str">
        <f>IF(MASTERprerequisitesMATRIX!AQ142=1,DYNAMICprerequisites!AV$3,IF(MASTERprerequisitesMATRIX!AQ142=2,DYNAMICprerequisites!AV$2,IF(MASTERprerequisitesMATRIX!AQ142=3,DYNAMICprerequisites!AV$1,"")))</f>
        <v/>
      </c>
      <c r="AW145" s="219" t="str">
        <f>IF(MASTERprerequisitesMATRIX!AR142=1,DYNAMICprerequisites!AW$3,IF(MASTERprerequisitesMATRIX!AR142=2,DYNAMICprerequisites!AW$2,IF(MASTERprerequisitesMATRIX!AR142=3,DYNAMICprerequisites!AW$1,"")))</f>
        <v/>
      </c>
      <c r="AX145" s="219" t="str">
        <f>IF(MASTERprerequisitesMATRIX!AS142=1,DYNAMICprerequisites!AX$3,IF(MASTERprerequisitesMATRIX!AS142=2,DYNAMICprerequisites!AX$2,IF(MASTERprerequisitesMATRIX!AS142=3,DYNAMICprerequisites!AX$1,"")))</f>
        <v/>
      </c>
      <c r="AY145" s="219" t="str">
        <f>IF(MASTERprerequisitesMATRIX!AT142=1,DYNAMICprerequisites!AY$3,IF(MASTERprerequisitesMATRIX!AT142=2,DYNAMICprerequisites!AY$2,IF(MASTERprerequisitesMATRIX!AT142=3,DYNAMICprerequisites!AY$1,"")))</f>
        <v/>
      </c>
      <c r="AZ145" s="219" t="str">
        <f>IF(MASTERprerequisitesMATRIX!AU142=1,DYNAMICprerequisites!AZ$3,IF(MASTERprerequisitesMATRIX!AU142=2,DYNAMICprerequisites!AZ$2,IF(MASTERprerequisitesMATRIX!AU142=3,DYNAMICprerequisites!AZ$1,"")))</f>
        <v/>
      </c>
      <c r="BA145" s="219" t="str">
        <f>IF(MASTERprerequisitesMATRIX!AV142=1,DYNAMICprerequisites!BA$3,IF(MASTERprerequisitesMATRIX!AV142=2,DYNAMICprerequisites!BA$2,IF(MASTERprerequisitesMATRIX!AV142=3,DYNAMICprerequisites!BA$1,"")))</f>
        <v/>
      </c>
      <c r="BB145" s="219" t="str">
        <f>IF(MASTERprerequisitesMATRIX!AW142=1,DYNAMICprerequisites!BB$3,IF(MASTERprerequisitesMATRIX!AW142=2,DYNAMICprerequisites!BB$2,IF(MASTERprerequisitesMATRIX!AW142=3,DYNAMICprerequisites!BB$1,"")))</f>
        <v/>
      </c>
      <c r="BC145" s="219" t="str">
        <f>IF(MASTERprerequisitesMATRIX!AX142=1,DYNAMICprerequisites!BC$3,IF(MASTERprerequisitesMATRIX!AX142=2,DYNAMICprerequisites!BC$2,IF(MASTERprerequisitesMATRIX!AX142=3,DYNAMICprerequisites!BC$1,"")))</f>
        <v/>
      </c>
      <c r="BD145" s="219" t="str">
        <f>IF(MASTERprerequisitesMATRIX!AY142=1,DYNAMICprerequisites!BD$3,IF(MASTERprerequisitesMATRIX!AY142=2,DYNAMICprerequisites!BD$2,IF(MASTERprerequisitesMATRIX!AY142=3,DYNAMICprerequisites!BD$1,"")))</f>
        <v/>
      </c>
      <c r="BE145" s="219" t="str">
        <f>IF(MASTERprerequisitesMATRIX!AZ142=1,DYNAMICprerequisites!BE$3,IF(MASTERprerequisitesMATRIX!AZ142=2,DYNAMICprerequisites!BE$2,IF(MASTERprerequisitesMATRIX!AZ142=3,DYNAMICprerequisites!BE$1,"")))</f>
        <v/>
      </c>
      <c r="BF145" s="219" t="str">
        <f>IF(MASTERprerequisitesMATRIX!BA142=1,DYNAMICprerequisites!BF$3,IF(MASTERprerequisitesMATRIX!BA142=2,DYNAMICprerequisites!BF$2,IF(MASTERprerequisitesMATRIX!BA142=3,DYNAMICprerequisites!BF$1,"")))</f>
        <v/>
      </c>
      <c r="BG145" s="219" t="str">
        <f ca="1">IF(MASTERprerequisitesMATRIX!BB142=1,DYNAMICprerequisites!BG$3,IF(MASTERprerequisitesMATRIX!BB142=2,DYNAMICprerequisites!BG$2,IF(MASTERprerequisitesMATRIX!BB142=3,DYNAMICprerequisites!BG$1,"")))</f>
        <v xml:space="preserve"> permission </v>
      </c>
      <c r="BH145" s="219" t="str">
        <f>IF(MASTERprerequisitesMATRIX!BC142=1,DYNAMICprerequisites!BH$3,IF(MASTERprerequisitesMATRIX!BC142=2,DYNAMICprerequisites!BH$2,IF(MASTERprerequisitesMATRIX!BC142=3,DYNAMICprerequisites!BH$1,"")))</f>
        <v/>
      </c>
      <c r="BI145" s="219" t="str">
        <f>IF(MASTERprerequisitesMATRIX!BD142=1,DYNAMICprerequisites!BI$3,IF(MASTERprerequisitesMATRIX!BD142=2,DYNAMICprerequisites!BI$2,IF(MASTERprerequisitesMATRIX!BD142=3,DYNAMICprerequisites!BI$1,"")))</f>
        <v/>
      </c>
      <c r="BJ145" s="219" t="str">
        <f>IF(MASTERprerequisitesMATRIX!BE142=1,DYNAMICprerequisites!BJ$3,IF(MASTERprerequisitesMATRIX!BE142=2,DYNAMICprerequisites!BJ$2,IF(MASTERprerequisitesMATRIX!BE142=3,DYNAMICprerequisites!BJ$1,"")))</f>
        <v/>
      </c>
      <c r="BK145" s="219" t="str">
        <f>IF(MASTERprerequisitesMATRIX!BF142=1,DYNAMICprerequisites!BK$3,IF(MASTERprerequisitesMATRIX!BF142=2,DYNAMICprerequisites!BK$2,IF(MASTERprerequisitesMATRIX!BF142=3,DYNAMICprerequisites!BK$1,"")))</f>
        <v/>
      </c>
      <c r="BL145" s="219" t="str">
        <f>IF(MASTERprerequisitesMATRIX!BG142=1,DYNAMICprerequisites!BL$3,IF(MASTERprerequisitesMATRIX!BG142=2,DYNAMICprerequisites!BL$2,IF(MASTERprerequisitesMATRIX!BG142=3,DYNAMICprerequisites!BL$1,"")))</f>
        <v/>
      </c>
      <c r="BM145" s="219" t="str">
        <f>IF(MASTERprerequisitesMATRIX!BH142=1,DYNAMICprerequisites!BM$3,IF(MASTERprerequisitesMATRIX!BH142=2,DYNAMICprerequisites!BM$2,IF(MASTERprerequisitesMATRIX!BH142=3,DYNAMICprerequisites!BM$1,"")))</f>
        <v/>
      </c>
      <c r="BN145" s="219" t="str">
        <f>IF(MASTERprerequisitesMATRIX!BI142=1,DYNAMICprerequisites!BN$3,IF(MASTERprerequisitesMATRIX!BI142=2,DYNAMICprerequisites!BN$2,IF(MASTERprerequisitesMATRIX!BI142=3,DYNAMICprerequisites!BN$1,"")))</f>
        <v/>
      </c>
      <c r="BO145" s="219" t="str">
        <f>IF(MASTERprerequisitesMATRIX!BJ142=1,DYNAMICprerequisites!BO$3,IF(MASTERprerequisitesMATRIX!BJ142=2,DYNAMICprerequisites!BO$2,IF(MASTERprerequisitesMATRIX!BJ142=3,DYNAMICprerequisites!BO$1,"")))</f>
        <v/>
      </c>
      <c r="BP145" s="219" t="str">
        <f>IF(MASTERprerequisitesMATRIX!BK142=1,DYNAMICprerequisites!BP$3,IF(MASTERprerequisitesMATRIX!BK142=2,DYNAMICprerequisites!BP$2,IF(MASTERprerequisitesMATRIX!BK142=3,DYNAMICprerequisites!BP$1,"")))</f>
        <v/>
      </c>
      <c r="BQ145" s="219" t="str">
        <f>IF(MASTERprerequisitesMATRIX!BL142=1,DYNAMICprerequisites!BQ$3,IF(MASTERprerequisitesMATRIX!BL142=2,DYNAMICprerequisites!BQ$2,IF(MASTERprerequisitesMATRIX!BL142=3,DYNAMICprerequisites!BQ$1,"")))</f>
        <v/>
      </c>
      <c r="BR145" s="219" t="str">
        <f>IF(MASTERprerequisitesMATRIX!BM142=1,DYNAMICprerequisites!BR$3,IF(MASTERprerequisitesMATRIX!BM142=2,DYNAMICprerequisites!BR$2,IF(MASTERprerequisitesMATRIX!BM142=3,DYNAMICprerequisites!BR$1,"")))</f>
        <v/>
      </c>
      <c r="BS145" s="219" t="str">
        <f>IF(MASTERprerequisitesMATRIX!BN142=1,DYNAMICprerequisites!BS$3,IF(MASTERprerequisitesMATRIX!BN142=2,DYNAMICprerequisites!BS$2,IF(MASTERprerequisitesMATRIX!BN142=3,DYNAMICprerequisites!BS$1,"")))</f>
        <v/>
      </c>
      <c r="BT145" s="219" t="str">
        <f>IF(MASTERprerequisitesMATRIX!BO142=1,DYNAMICprerequisites!BT$3,IF(MASTERprerequisitesMATRIX!BO142=2,DYNAMICprerequisites!BT$2,IF(MASTERprerequisitesMATRIX!BO142=3,DYNAMICprerequisites!BT$1,"")))</f>
        <v/>
      </c>
      <c r="BU145" s="219" t="str">
        <f>IF(MASTERprerequisitesMATRIX!BP142=1,DYNAMICprerequisites!BU$3,IF(MASTERprerequisitesMATRIX!BP142=2,DYNAMICprerequisites!BU$2,IF(MASTERprerequisitesMATRIX!BP142=3,DYNAMICprerequisites!BU$1,"")))</f>
        <v/>
      </c>
      <c r="BV145" s="219" t="str">
        <f>IF(MASTERprerequisitesMATRIX!BQ142=1,DYNAMICprerequisites!BV$3,IF(MASTERprerequisitesMATRIX!BQ142=2,DYNAMICprerequisites!BV$2,IF(MASTERprerequisitesMATRIX!BQ142=3,DYNAMICprerequisites!BV$1,"")))</f>
        <v/>
      </c>
      <c r="BW145" s="219" t="str">
        <f>IF(MASTERprerequisitesMATRIX!BR142=1,DYNAMICprerequisites!BW$3,IF(MASTERprerequisitesMATRIX!BR142=2,DYNAMICprerequisites!BW$2,IF(MASTERprerequisitesMATRIX!BR142=3,DYNAMICprerequisites!BW$1,"")))</f>
        <v/>
      </c>
      <c r="BX145" s="219" t="str">
        <f>IF(MASTERprerequisitesMATRIX!BS142=1,DYNAMICprerequisites!BX$3,IF(MASTERprerequisitesMATRIX!BS142=2,DYNAMICprerequisites!BX$2,IF(MASTERprerequisitesMATRIX!BS142=3,DYNAMICprerequisites!BX$1,"")))</f>
        <v/>
      </c>
      <c r="BY145" s="219" t="str">
        <f>IF(MASTERprerequisitesMATRIX!BT142=1,DYNAMICprerequisites!BY$3,IF(MASTERprerequisitesMATRIX!BT142=2,DYNAMICprerequisites!BY$2,IF(MASTERprerequisitesMATRIX!BT142=3,DYNAMICprerequisites!BY$1,"")))</f>
        <v/>
      </c>
      <c r="BZ145" s="219" t="str">
        <f>IF(MASTERprerequisitesMATRIX!BU142=1,DYNAMICprerequisites!BZ$3,IF(MASTERprerequisitesMATRIX!BU142=2,DYNAMICprerequisites!BZ$2,IF(MASTERprerequisitesMATRIX!BU142=3,DYNAMICprerequisites!BZ$1,"")))</f>
        <v/>
      </c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  <c r="EV145" s="219"/>
      <c r="EW145" s="219"/>
      <c r="EX145" s="219"/>
      <c r="EY145" s="219"/>
      <c r="EZ145" s="219"/>
      <c r="FA145" s="219"/>
      <c r="FB145" s="219"/>
      <c r="FC145" s="219"/>
      <c r="FD145" s="219"/>
      <c r="FE145" s="219"/>
      <c r="FF145" s="219"/>
      <c r="FG145" s="219"/>
      <c r="FH145" s="219"/>
      <c r="FI145" s="219"/>
      <c r="FJ145" s="219"/>
      <c r="FK145" s="219"/>
      <c r="FL145" s="219"/>
      <c r="FM145" s="219"/>
      <c r="FN145" s="219"/>
      <c r="FO145" s="219"/>
      <c r="FP145" s="219"/>
      <c r="FQ145" s="219"/>
      <c r="FR145" s="219"/>
      <c r="FS145" s="219"/>
      <c r="FT145" s="219"/>
      <c r="FU145" s="219"/>
      <c r="FV145" s="219"/>
      <c r="FW145" s="219"/>
      <c r="FX145" s="219"/>
      <c r="FY145" s="219"/>
      <c r="FZ145" s="219"/>
      <c r="GA145" s="219"/>
      <c r="GB145" s="219"/>
      <c r="GC145" s="219"/>
      <c r="GD145" s="219"/>
      <c r="GE145" s="219"/>
      <c r="GF145" s="219"/>
      <c r="GG145" s="219"/>
      <c r="GH145" s="219"/>
      <c r="GI145" s="219"/>
      <c r="GJ145" s="219"/>
      <c r="GK145" s="219"/>
      <c r="GL145" s="219"/>
      <c r="GM145" s="219"/>
      <c r="GN145" s="219"/>
      <c r="GO145" s="219"/>
      <c r="GP145" s="219"/>
      <c r="GQ145" s="219"/>
      <c r="GR145" s="219"/>
      <c r="GS145" s="219"/>
      <c r="GT145" s="219"/>
      <c r="GU145" s="219"/>
      <c r="GV145" s="219"/>
      <c r="GW145" s="219"/>
      <c r="GX145" s="219"/>
      <c r="GY145" s="219"/>
      <c r="GZ145" s="219"/>
      <c r="HA145" s="219"/>
      <c r="HB145" s="219"/>
      <c r="HC145" s="219"/>
      <c r="HD145" s="219"/>
      <c r="HE145" s="219"/>
      <c r="HF145" s="219"/>
      <c r="HG145" s="219"/>
      <c r="HH145" s="219"/>
      <c r="HI145" s="219"/>
      <c r="HJ145" s="219"/>
      <c r="HK145" s="219"/>
      <c r="HL145" s="219"/>
      <c r="HM145" s="219"/>
      <c r="HN145" s="219"/>
      <c r="HO145" s="219"/>
      <c r="HP145" s="219"/>
      <c r="HQ145" s="219"/>
      <c r="HR145" s="219"/>
      <c r="HS145" s="219"/>
      <c r="HT145" s="219"/>
      <c r="HU145" s="219"/>
      <c r="HV145" s="219"/>
      <c r="HW145" s="219"/>
      <c r="HX145" s="219"/>
      <c r="HY145" s="219"/>
      <c r="HZ145" s="219"/>
      <c r="IA145" s="219"/>
      <c r="IB145" s="219"/>
      <c r="IC145" s="219"/>
      <c r="ID145" s="219"/>
      <c r="IE145" s="219"/>
      <c r="IF145" s="219"/>
      <c r="IG145" s="219"/>
      <c r="IH145" s="219"/>
      <c r="II145" s="219"/>
      <c r="IJ145" s="219"/>
      <c r="IK145" s="219"/>
      <c r="IL145" s="219"/>
      <c r="IM145" s="219"/>
      <c r="IN145" s="219"/>
      <c r="IO145" s="219"/>
      <c r="IP145" s="219"/>
      <c r="IQ145" s="219"/>
      <c r="IR145" s="219"/>
      <c r="IS145" s="219"/>
      <c r="IT145" s="219"/>
      <c r="IU145" s="219"/>
      <c r="IV145" s="219"/>
      <c r="IW145" s="219"/>
      <c r="IX145" s="219"/>
      <c r="IY145" s="219"/>
      <c r="IZ145" s="219"/>
      <c r="JA145" s="219"/>
      <c r="JB145" s="219"/>
      <c r="JC145" s="219"/>
      <c r="JD145" s="219"/>
      <c r="JE145" s="219"/>
      <c r="JF145" s="219"/>
      <c r="JG145" s="219"/>
      <c r="JH145" s="219"/>
      <c r="JI145" s="219"/>
      <c r="JJ145" s="219"/>
      <c r="JK145" s="219"/>
      <c r="JL145" s="219"/>
      <c r="JM145" s="219"/>
      <c r="JN145" s="219"/>
      <c r="JO145" s="219"/>
      <c r="JP145" s="219"/>
      <c r="JQ145" s="219"/>
      <c r="JR145" s="219"/>
      <c r="JS145" s="219"/>
      <c r="JT145" s="219"/>
      <c r="JU145" s="219"/>
      <c r="JV145" s="219"/>
      <c r="JW145" s="219"/>
      <c r="JX145" s="219"/>
      <c r="JY145" s="219"/>
      <c r="JZ145" s="219"/>
      <c r="KA145" s="219"/>
      <c r="KB145" s="219"/>
      <c r="KC145" s="219"/>
      <c r="KD145" s="219"/>
      <c r="KE145" s="219"/>
      <c r="KF145" s="219"/>
      <c r="KG145" s="219"/>
      <c r="KH145" s="219"/>
      <c r="KI145" s="219"/>
      <c r="KJ145" s="219"/>
      <c r="KK145" s="219"/>
      <c r="KL145" s="219"/>
      <c r="KM145" s="219"/>
      <c r="KN145" s="219"/>
      <c r="KO145" s="219"/>
      <c r="KP145" s="219"/>
      <c r="KQ145" s="219"/>
      <c r="KR145" s="219"/>
      <c r="KS145" s="219"/>
      <c r="KT145" s="219"/>
      <c r="KU145" s="219"/>
      <c r="KV145" s="219"/>
      <c r="KW145" s="219"/>
      <c r="KX145" s="219"/>
      <c r="KY145" s="219"/>
      <c r="KZ145" s="219"/>
      <c r="LA145" s="219"/>
      <c r="LB145" s="219"/>
      <c r="LC145" s="219"/>
      <c r="LD145" s="219"/>
      <c r="LE145" s="219"/>
    </row>
    <row r="146" spans="1:317" x14ac:dyDescent="0.25">
      <c r="A146" s="214" t="str">
        <f t="shared" si="18"/>
        <v>SPA 451</v>
      </c>
      <c r="B146" s="214" t="str">
        <f t="shared" si="19"/>
        <v>VAR</v>
      </c>
      <c r="C146" s="214" t="str">
        <f t="shared" si="20"/>
        <v>Special Readings</v>
      </c>
      <c r="D146" s="214" t="str">
        <f t="shared" si="21"/>
        <v>Spanish major; permission</v>
      </c>
      <c r="E146" s="214" t="str">
        <f t="shared" si="22"/>
        <v/>
      </c>
      <c r="F146" s="211" t="str">
        <f>MASTERprerequisitesMATRIX!A143</f>
        <v>SPA 451</v>
      </c>
      <c r="G146" s="211" t="str">
        <f>MASTERprerequisitesMATRIX!B143</f>
        <v>VAR</v>
      </c>
      <c r="H146" s="211" t="str">
        <f>MASTERprerequisitesMATRIX!C143</f>
        <v>Special Readings</v>
      </c>
      <c r="I146" s="211" t="str">
        <f>MASTERprerequisitesMATRIX!D143</f>
        <v>Spanish major; permission</v>
      </c>
      <c r="J146" s="219" t="str">
        <f>IF(MASTERprerequisitesMATRIX!E143=1,DYNAMICprerequisites!J$3,IF(MASTERprerequisitesMATRIX!E143=2,DYNAMICprerequisites!J$2,IF(MASTERprerequisitesMATRIX!E143=3,DYNAMICprerequisites!J$1,"")))</f>
        <v/>
      </c>
      <c r="K146" s="219" t="str">
        <f>IF(MASTERprerequisitesMATRIX!F143=1,DYNAMICprerequisites!K$3,IF(MASTERprerequisitesMATRIX!F143=2,DYNAMICprerequisites!K$2,IF(MASTERprerequisitesMATRIX!F143=3,DYNAMICprerequisites!K$1,"")))</f>
        <v/>
      </c>
      <c r="L146" s="219" t="str">
        <f>IF(MASTERprerequisitesMATRIX!G143=1,DYNAMICprerequisites!L$3,IF(MASTERprerequisitesMATRIX!G143=2,DYNAMICprerequisites!L$2,IF(MASTERprerequisitesMATRIX!G143=3,DYNAMICprerequisites!L$1,"")))</f>
        <v/>
      </c>
      <c r="M146" s="219" t="str">
        <f>IF(MASTERprerequisitesMATRIX!H143=1,DYNAMICprerequisites!M$3,IF(MASTERprerequisitesMATRIX!H143=2,DYNAMICprerequisites!M$2,IF(MASTERprerequisitesMATRIX!H143=3,DYNAMICprerequisites!M$1,"")))</f>
        <v/>
      </c>
      <c r="N146" s="219" t="str">
        <f>IF(MASTERprerequisitesMATRIX!I143=1,DYNAMICprerequisites!N$3,IF(MASTERprerequisitesMATRIX!I143=2,DYNAMICprerequisites!N$2,IF(MASTERprerequisitesMATRIX!I143=3,DYNAMICprerequisites!N$1,"")))</f>
        <v/>
      </c>
      <c r="O146" s="219" t="str">
        <f>IF(MASTERprerequisitesMATRIX!J143=1,DYNAMICprerequisites!O$3,IF(MASTERprerequisitesMATRIX!J143=2,DYNAMICprerequisites!O$2,IF(MASTERprerequisitesMATRIX!J143=3,DYNAMICprerequisites!O$1,"")))</f>
        <v/>
      </c>
      <c r="P146" s="219" t="str">
        <f>IF(MASTERprerequisitesMATRIX!K143=1,DYNAMICprerequisites!P$3,IF(MASTERprerequisitesMATRIX!K143=2,DYNAMICprerequisites!P$2,IF(MASTERprerequisitesMATRIX!K143=3,DYNAMICprerequisites!P$1,"")))</f>
        <v/>
      </c>
      <c r="Q146" s="219" t="str">
        <f>IF(MASTERprerequisitesMATRIX!L143=1,DYNAMICprerequisites!Q$3,IF(MASTERprerequisitesMATRIX!L143=2,DYNAMICprerequisites!Q$2,IF(MASTERprerequisitesMATRIX!L143=3,DYNAMICprerequisites!Q$1,"")))</f>
        <v/>
      </c>
      <c r="R146" s="219" t="str">
        <f>IF(MASTERprerequisitesMATRIX!M143=1,DYNAMICprerequisites!R$3,IF(MASTERprerequisitesMATRIX!M143=2,DYNAMICprerequisites!R$2,IF(MASTERprerequisitesMATRIX!M143=3,DYNAMICprerequisites!R$1,"")))</f>
        <v/>
      </c>
      <c r="S146" s="219" t="str">
        <f>IF(MASTERprerequisitesMATRIX!N143=1,DYNAMICprerequisites!S$3,IF(MASTERprerequisitesMATRIX!N143=2,DYNAMICprerequisites!S$2,IF(MASTERprerequisitesMATRIX!N143=3,DYNAMICprerequisites!S$1,"")))</f>
        <v/>
      </c>
      <c r="T146" s="219" t="str">
        <f>IF(MASTERprerequisitesMATRIX!O143=1,DYNAMICprerequisites!T$3,IF(MASTERprerequisitesMATRIX!O143=2,DYNAMICprerequisites!T$2,IF(MASTERprerequisitesMATRIX!O143=3,DYNAMICprerequisites!T$1,"")))</f>
        <v/>
      </c>
      <c r="U146" s="219" t="str">
        <f>IF(MASTERprerequisitesMATRIX!P143=1,DYNAMICprerequisites!U$3,IF(MASTERprerequisitesMATRIX!P143=2,DYNAMICprerequisites!U$2,IF(MASTERprerequisitesMATRIX!P143=3,DYNAMICprerequisites!U$1,"")))</f>
        <v/>
      </c>
      <c r="V146" s="219" t="str">
        <f>IF(MASTERprerequisitesMATRIX!Q143=1,DYNAMICprerequisites!V$3,IF(MASTERprerequisitesMATRIX!Q143=2,DYNAMICprerequisites!V$2,IF(MASTERprerequisitesMATRIX!Q143=3,DYNAMICprerequisites!V$1,"")))</f>
        <v/>
      </c>
      <c r="W146" s="219" t="str">
        <f>IF(MASTERprerequisitesMATRIX!R143=1,DYNAMICprerequisites!W$3,IF(MASTERprerequisitesMATRIX!R143=2,DYNAMICprerequisites!W$2,IF(MASTERprerequisitesMATRIX!R143=3,DYNAMICprerequisites!W$1,"")))</f>
        <v/>
      </c>
      <c r="X146" s="219" t="str">
        <f>IF(MASTERprerequisitesMATRIX!S143=1,DYNAMICprerequisites!X$3,IF(MASTERprerequisitesMATRIX!S143=2,DYNAMICprerequisites!X$2,IF(MASTERprerequisitesMATRIX!S143=3,DYNAMICprerequisites!X$1,"")))</f>
        <v/>
      </c>
      <c r="Y146" s="219" t="str">
        <f>IF(MASTERprerequisitesMATRIX!T143=1,DYNAMICprerequisites!Y$3,IF(MASTERprerequisitesMATRIX!T143=2,DYNAMICprerequisites!Y$2,IF(MASTERprerequisitesMATRIX!T143=3,DYNAMICprerequisites!Y$1,"")))</f>
        <v/>
      </c>
      <c r="Z146" s="219" t="str">
        <f>IF(MASTERprerequisitesMATRIX!U143=1,DYNAMICprerequisites!Z$3,IF(MASTERprerequisitesMATRIX!U143=2,DYNAMICprerequisites!Z$2,IF(MASTERprerequisitesMATRIX!U143=3,DYNAMICprerequisites!Z$1,"")))</f>
        <v/>
      </c>
      <c r="AA146" s="219" t="str">
        <f>IF(MASTERprerequisitesMATRIX!V143=1,DYNAMICprerequisites!AA$3,IF(MASTERprerequisitesMATRIX!V143=2,DYNAMICprerequisites!AA$2,IF(MASTERprerequisitesMATRIX!V143=3,DYNAMICprerequisites!AA$1,"")))</f>
        <v/>
      </c>
      <c r="AB146" s="219" t="str">
        <f>IF(MASTERprerequisitesMATRIX!W143=1,DYNAMICprerequisites!AB$3,IF(MASTERprerequisitesMATRIX!W143=2,DYNAMICprerequisites!AB$2,IF(MASTERprerequisitesMATRIX!W143=3,DYNAMICprerequisites!AB$1,"")))</f>
        <v/>
      </c>
      <c r="AC146" s="219" t="str">
        <f>IF(MASTERprerequisitesMATRIX!X143=1,DYNAMICprerequisites!AC$3,IF(MASTERprerequisitesMATRIX!X143=2,DYNAMICprerequisites!AC$2,IF(MASTERprerequisitesMATRIX!X143=3,DYNAMICprerequisites!AC$1,"")))</f>
        <v/>
      </c>
      <c r="AD146" s="219" t="str">
        <f>IF(MASTERprerequisitesMATRIX!Y143=1,DYNAMICprerequisites!AD$3,IF(MASTERprerequisitesMATRIX!Y143=2,DYNAMICprerequisites!AD$2,IF(MASTERprerequisitesMATRIX!Y143=3,DYNAMICprerequisites!AD$1,"")))</f>
        <v/>
      </c>
      <c r="AE146" s="219" t="str">
        <f>IF(MASTERprerequisitesMATRIX!Z143=1,DYNAMICprerequisites!AE$3,IF(MASTERprerequisitesMATRIX!Z143=2,DYNAMICprerequisites!AE$2,IF(MASTERprerequisitesMATRIX!Z143=3,DYNAMICprerequisites!AE$1,"")))</f>
        <v/>
      </c>
      <c r="AF146" s="219" t="str">
        <f>IF(MASTERprerequisitesMATRIX!AA143=1,DYNAMICprerequisites!AF$3,IF(MASTERprerequisitesMATRIX!AA143=2,DYNAMICprerequisites!AF$2,IF(MASTERprerequisitesMATRIX!AA143=3,DYNAMICprerequisites!AF$1,"")))</f>
        <v/>
      </c>
      <c r="AG146" s="219" t="str">
        <f>IF(MASTERprerequisitesMATRIX!AB143=1,DYNAMICprerequisites!AG$3,IF(MASTERprerequisitesMATRIX!AB143=2,DYNAMICprerequisites!AG$2,IF(MASTERprerequisitesMATRIX!AB143=3,DYNAMICprerequisites!AG$1,"")))</f>
        <v/>
      </c>
      <c r="AH146" s="219" t="str">
        <f>IF(MASTERprerequisitesMATRIX!AC143=1,DYNAMICprerequisites!AH$3,IF(MASTERprerequisitesMATRIX!AC143=2,DYNAMICprerequisites!AH$2,IF(MASTERprerequisitesMATRIX!AC143=3,DYNAMICprerequisites!AH$1,"")))</f>
        <v/>
      </c>
      <c r="AI146" s="219" t="str">
        <f>IF(MASTERprerequisitesMATRIX!AD143=1,DYNAMICprerequisites!AI$3,IF(MASTERprerequisitesMATRIX!AD143=2,DYNAMICprerequisites!AI$2,IF(MASTERprerequisitesMATRIX!AD143=3,DYNAMICprerequisites!AI$1,"")))</f>
        <v/>
      </c>
      <c r="AJ146" s="219" t="str">
        <f>IF(MASTERprerequisitesMATRIX!AE143=1,DYNAMICprerequisites!AJ$3,IF(MASTERprerequisitesMATRIX!AE143=2,DYNAMICprerequisites!AJ$2,IF(MASTERprerequisitesMATRIX!AE143=3,DYNAMICprerequisites!AJ$1,"")))</f>
        <v/>
      </c>
      <c r="AK146" s="219" t="str">
        <f>IF(MASTERprerequisitesMATRIX!AF143=1,DYNAMICprerequisites!AK$3,IF(MASTERprerequisitesMATRIX!AF143=2,DYNAMICprerequisites!AK$2,IF(MASTERprerequisitesMATRIX!AF143=3,DYNAMICprerequisites!AK$1,"")))</f>
        <v/>
      </c>
      <c r="AL146" s="219" t="str">
        <f>IF(MASTERprerequisitesMATRIX!AG143=1,DYNAMICprerequisites!AL$3,IF(MASTERprerequisitesMATRIX!AG143=2,DYNAMICprerequisites!AL$2,IF(MASTERprerequisitesMATRIX!AG143=3,DYNAMICprerequisites!AL$1,"")))</f>
        <v/>
      </c>
      <c r="AM146" s="219" t="str">
        <f>IF(MASTERprerequisitesMATRIX!AH143=1,DYNAMICprerequisites!AM$3,IF(MASTERprerequisitesMATRIX!AH143=2,DYNAMICprerequisites!AM$2,IF(MASTERprerequisitesMATRIX!AH143=3,DYNAMICprerequisites!AM$1,"")))</f>
        <v/>
      </c>
      <c r="AN146" s="219" t="str">
        <f>IF(MASTERprerequisitesMATRIX!AI143=1,DYNAMICprerequisites!AN$3,IF(MASTERprerequisitesMATRIX!AI143=2,DYNAMICprerequisites!AN$2,IF(MASTERprerequisitesMATRIX!AI143=3,DYNAMICprerequisites!AN$1,"")))</f>
        <v/>
      </c>
      <c r="AO146" s="219" t="str">
        <f>IF(MASTERprerequisitesMATRIX!AJ143=1,DYNAMICprerequisites!AO$3,IF(MASTERprerequisitesMATRIX!AJ143=2,DYNAMICprerequisites!AO$2,IF(MASTERprerequisitesMATRIX!AJ143=3,DYNAMICprerequisites!AO$1,"")))</f>
        <v/>
      </c>
      <c r="AP146" s="219" t="str">
        <f>IF(MASTERprerequisitesMATRIX!AK143=1,DYNAMICprerequisites!AP$3,IF(MASTERprerequisitesMATRIX!AK143=2,DYNAMICprerequisites!AP$2,IF(MASTERprerequisitesMATRIX!AK143=3,DYNAMICprerequisites!AP$1,"")))</f>
        <v/>
      </c>
      <c r="AQ146" s="219" t="str">
        <f>IF(MASTERprerequisitesMATRIX!AL143=1,DYNAMICprerequisites!AQ$3,IF(MASTERprerequisitesMATRIX!AL143=2,DYNAMICprerequisites!AQ$2,IF(MASTERprerequisitesMATRIX!AL143=3,DYNAMICprerequisites!AQ$1,"")))</f>
        <v/>
      </c>
      <c r="AR146" s="219" t="str">
        <f>IF(MASTERprerequisitesMATRIX!AM143=1,DYNAMICprerequisites!AR$3,IF(MASTERprerequisitesMATRIX!AM143=2,DYNAMICprerequisites!AR$2,IF(MASTERprerequisitesMATRIX!AM143=3,DYNAMICprerequisites!AR$1,"")))</f>
        <v/>
      </c>
      <c r="AS146" s="219" t="str">
        <f>IF(MASTERprerequisitesMATRIX!AN143=1,DYNAMICprerequisites!AS$3,IF(MASTERprerequisitesMATRIX!AN143=2,DYNAMICprerequisites!AS$2,IF(MASTERprerequisitesMATRIX!AN143=3,DYNAMICprerequisites!AS$1,"")))</f>
        <v/>
      </c>
      <c r="AT146" s="219" t="str">
        <f>IF(MASTERprerequisitesMATRIX!AO143=1,DYNAMICprerequisites!AT$3,IF(MASTERprerequisitesMATRIX!AO143=2,DYNAMICprerequisites!AT$2,IF(MASTERprerequisitesMATRIX!AO143=3,DYNAMICprerequisites!AT$1,"")))</f>
        <v/>
      </c>
      <c r="AU146" s="219" t="str">
        <f>IF(MASTERprerequisitesMATRIX!AP143=1,DYNAMICprerequisites!AU$3,IF(MASTERprerequisitesMATRIX!AP143=2,DYNAMICprerequisites!AU$2,IF(MASTERprerequisitesMATRIX!AP143=3,DYNAMICprerequisites!AU$1,"")))</f>
        <v/>
      </c>
      <c r="AV146" s="219" t="str">
        <f>IF(MASTERprerequisitesMATRIX!AQ143=1,DYNAMICprerequisites!AV$3,IF(MASTERprerequisitesMATRIX!AQ143=2,DYNAMICprerequisites!AV$2,IF(MASTERprerequisitesMATRIX!AQ143=3,DYNAMICprerequisites!AV$1,"")))</f>
        <v/>
      </c>
      <c r="AW146" s="219" t="str">
        <f>IF(MASTERprerequisitesMATRIX!AR143=1,DYNAMICprerequisites!AW$3,IF(MASTERprerequisitesMATRIX!AR143=2,DYNAMICprerequisites!AW$2,IF(MASTERprerequisitesMATRIX!AR143=3,DYNAMICprerequisites!AW$1,"")))</f>
        <v/>
      </c>
      <c r="AX146" s="219" t="str">
        <f>IF(MASTERprerequisitesMATRIX!AS143=1,DYNAMICprerequisites!AX$3,IF(MASTERprerequisitesMATRIX!AS143=2,DYNAMICprerequisites!AX$2,IF(MASTERprerequisitesMATRIX!AS143=3,DYNAMICprerequisites!AX$1,"")))</f>
        <v/>
      </c>
      <c r="AY146" s="219" t="str">
        <f>IF(MASTERprerequisitesMATRIX!AT143=1,DYNAMICprerequisites!AY$3,IF(MASTERprerequisitesMATRIX!AT143=2,DYNAMICprerequisites!AY$2,IF(MASTERprerequisitesMATRIX!AT143=3,DYNAMICprerequisites!AY$1,"")))</f>
        <v/>
      </c>
      <c r="AZ146" s="219" t="str">
        <f>IF(MASTERprerequisitesMATRIX!AU143=1,DYNAMICprerequisites!AZ$3,IF(MASTERprerequisitesMATRIX!AU143=2,DYNAMICprerequisites!AZ$2,IF(MASTERprerequisitesMATRIX!AU143=3,DYNAMICprerequisites!AZ$1,"")))</f>
        <v/>
      </c>
      <c r="BA146" s="219" t="str">
        <f>IF(MASTERprerequisitesMATRIX!AV143=1,DYNAMICprerequisites!BA$3,IF(MASTERprerequisitesMATRIX!AV143=2,DYNAMICprerequisites!BA$2,IF(MASTERprerequisitesMATRIX!AV143=3,DYNAMICprerequisites!BA$1,"")))</f>
        <v/>
      </c>
      <c r="BB146" s="219" t="str">
        <f>IF(MASTERprerequisitesMATRIX!AW143=1,DYNAMICprerequisites!BB$3,IF(MASTERprerequisitesMATRIX!AW143=2,DYNAMICprerequisites!BB$2,IF(MASTERprerequisitesMATRIX!AW143=3,DYNAMICprerequisites!BB$1,"")))</f>
        <v/>
      </c>
      <c r="BC146" s="219" t="str">
        <f>IF(MASTERprerequisitesMATRIX!AX143=1,DYNAMICprerequisites!BC$3,IF(MASTERprerequisitesMATRIX!AX143=2,DYNAMICprerequisites!BC$2,IF(MASTERprerequisitesMATRIX!AX143=3,DYNAMICprerequisites!BC$1,"")))</f>
        <v/>
      </c>
      <c r="BD146" s="219" t="str">
        <f>IF(MASTERprerequisitesMATRIX!AY143=1,DYNAMICprerequisites!BD$3,IF(MASTERprerequisitesMATRIX!AY143=2,DYNAMICprerequisites!BD$2,IF(MASTERprerequisitesMATRIX!AY143=3,DYNAMICprerequisites!BD$1,"")))</f>
        <v/>
      </c>
      <c r="BE146" s="219" t="str">
        <f>IF(MASTERprerequisitesMATRIX!AZ143=1,DYNAMICprerequisites!BE$3,IF(MASTERprerequisitesMATRIX!AZ143=2,DYNAMICprerequisites!BE$2,IF(MASTERprerequisitesMATRIX!AZ143=3,DYNAMICprerequisites!BE$1,"")))</f>
        <v/>
      </c>
      <c r="BF146" s="219" t="str">
        <f>IF(MASTERprerequisitesMATRIX!BA143=1,DYNAMICprerequisites!BF$3,IF(MASTERprerequisitesMATRIX!BA143=2,DYNAMICprerequisites!BF$2,IF(MASTERprerequisitesMATRIX!BA143=3,DYNAMICprerequisites!BF$1,"")))</f>
        <v/>
      </c>
      <c r="BG146" s="219" t="str">
        <f>IF(MASTERprerequisitesMATRIX!BB143=1,DYNAMICprerequisites!BG$3,IF(MASTERprerequisitesMATRIX!BB143=2,DYNAMICprerequisites!BG$2,IF(MASTERprerequisitesMATRIX!BB143=3,DYNAMICprerequisites!BG$1,"")))</f>
        <v/>
      </c>
      <c r="BH146" s="219" t="str">
        <f>IF(MASTERprerequisitesMATRIX!BC143=1,DYNAMICprerequisites!BH$3,IF(MASTERprerequisitesMATRIX!BC143=2,DYNAMICprerequisites!BH$2,IF(MASTERprerequisitesMATRIX!BC143=3,DYNAMICprerequisites!BH$1,"")))</f>
        <v/>
      </c>
      <c r="BI146" s="219" t="str">
        <f>IF(MASTERprerequisitesMATRIX!BD143=1,DYNAMICprerequisites!BI$3,IF(MASTERprerequisitesMATRIX!BD143=2,DYNAMICprerequisites!BI$2,IF(MASTERprerequisitesMATRIX!BD143=3,DYNAMICprerequisites!BI$1,"")))</f>
        <v/>
      </c>
      <c r="BJ146" s="219" t="str">
        <f>IF(MASTERprerequisitesMATRIX!BE143=1,DYNAMICprerequisites!BJ$3,IF(MASTERprerequisitesMATRIX!BE143=2,DYNAMICprerequisites!BJ$2,IF(MASTERprerequisitesMATRIX!BE143=3,DYNAMICprerequisites!BJ$1,"")))</f>
        <v/>
      </c>
      <c r="BK146" s="219" t="str">
        <f>IF(MASTERprerequisitesMATRIX!BF143=1,DYNAMICprerequisites!BK$3,IF(MASTERprerequisitesMATRIX!BF143=2,DYNAMICprerequisites!BK$2,IF(MASTERprerequisitesMATRIX!BF143=3,DYNAMICprerequisites!BK$1,"")))</f>
        <v/>
      </c>
      <c r="BL146" s="219" t="str">
        <f>IF(MASTERprerequisitesMATRIX!BG143=1,DYNAMICprerequisites!BL$3,IF(MASTERprerequisitesMATRIX!BG143=2,DYNAMICprerequisites!BL$2,IF(MASTERprerequisitesMATRIX!BG143=3,DYNAMICprerequisites!BL$1,"")))</f>
        <v/>
      </c>
      <c r="BM146" s="219" t="str">
        <f>IF(MASTERprerequisitesMATRIX!BH143=1,DYNAMICprerequisites!BM$3,IF(MASTERprerequisitesMATRIX!BH143=2,DYNAMICprerequisites!BM$2,IF(MASTERprerequisitesMATRIX!BH143=3,DYNAMICprerequisites!BM$1,"")))</f>
        <v/>
      </c>
      <c r="BN146" s="219" t="str">
        <f>IF(MASTERprerequisitesMATRIX!BI143=1,DYNAMICprerequisites!BN$3,IF(MASTERprerequisitesMATRIX!BI143=2,DYNAMICprerequisites!BN$2,IF(MASTERprerequisitesMATRIX!BI143=3,DYNAMICprerequisites!BN$1,"")))</f>
        <v/>
      </c>
      <c r="BO146" s="219" t="str">
        <f>IF(MASTERprerequisitesMATRIX!BJ143=1,DYNAMICprerequisites!BO$3,IF(MASTERprerequisitesMATRIX!BJ143=2,DYNAMICprerequisites!BO$2,IF(MASTERprerequisitesMATRIX!BJ143=3,DYNAMICprerequisites!BO$1,"")))</f>
        <v/>
      </c>
      <c r="BP146" s="219" t="str">
        <f>IF(MASTERprerequisitesMATRIX!BK143=1,DYNAMICprerequisites!BP$3,IF(MASTERprerequisitesMATRIX!BK143=2,DYNAMICprerequisites!BP$2,IF(MASTERprerequisitesMATRIX!BK143=3,DYNAMICprerequisites!BP$1,"")))</f>
        <v/>
      </c>
      <c r="BQ146" s="219" t="str">
        <f>IF(MASTERprerequisitesMATRIX!BL143=1,DYNAMICprerequisites!BQ$3,IF(MASTERprerequisitesMATRIX!BL143=2,DYNAMICprerequisites!BQ$2,IF(MASTERprerequisitesMATRIX!BL143=3,DYNAMICprerequisites!BQ$1,"")))</f>
        <v/>
      </c>
      <c r="BR146" s="219" t="str">
        <f>IF(MASTERprerequisitesMATRIX!BM143=1,DYNAMICprerequisites!BR$3,IF(MASTERprerequisitesMATRIX!BM143=2,DYNAMICprerequisites!BR$2,IF(MASTERprerequisitesMATRIX!BM143=3,DYNAMICprerequisites!BR$1,"")))</f>
        <v/>
      </c>
      <c r="BS146" s="219" t="str">
        <f>IF(MASTERprerequisitesMATRIX!BN143=1,DYNAMICprerequisites!BS$3,IF(MASTERprerequisitesMATRIX!BN143=2,DYNAMICprerequisites!BS$2,IF(MASTERprerequisitesMATRIX!BN143=3,DYNAMICprerequisites!BS$1,"")))</f>
        <v/>
      </c>
      <c r="BT146" s="219" t="str">
        <f>IF(MASTERprerequisitesMATRIX!BO143=1,DYNAMICprerequisites!BT$3,IF(MASTERprerequisitesMATRIX!BO143=2,DYNAMICprerequisites!BT$2,IF(MASTERprerequisitesMATRIX!BO143=3,DYNAMICprerequisites!BT$1,"")))</f>
        <v/>
      </c>
      <c r="BU146" s="219" t="str">
        <f>IF(MASTERprerequisitesMATRIX!BP143=1,DYNAMICprerequisites!BU$3,IF(MASTERprerequisitesMATRIX!BP143=2,DYNAMICprerequisites!BU$2,IF(MASTERprerequisitesMATRIX!BP143=3,DYNAMICprerequisites!BU$1,"")))</f>
        <v/>
      </c>
      <c r="BV146" s="219" t="str">
        <f>IF(MASTERprerequisitesMATRIX!BQ143=1,DYNAMICprerequisites!BV$3,IF(MASTERprerequisitesMATRIX!BQ143=2,DYNAMICprerequisites!BV$2,IF(MASTERprerequisitesMATRIX!BQ143=3,DYNAMICprerequisites!BV$1,"")))</f>
        <v/>
      </c>
      <c r="BW146" s="219" t="str">
        <f>IF(MASTERprerequisitesMATRIX!BR143=1,DYNAMICprerequisites!BW$3,IF(MASTERprerequisitesMATRIX!BR143=2,DYNAMICprerequisites!BW$2,IF(MASTERprerequisitesMATRIX!BR143=3,DYNAMICprerequisites!BW$1,"")))</f>
        <v/>
      </c>
      <c r="BX146" s="219" t="str">
        <f>IF(MASTERprerequisitesMATRIX!BS143=1,DYNAMICprerequisites!BX$3,IF(MASTERprerequisitesMATRIX!BS143=2,DYNAMICprerequisites!BX$2,IF(MASTERprerequisitesMATRIX!BS143=3,DYNAMICprerequisites!BX$1,"")))</f>
        <v/>
      </c>
      <c r="BY146" s="219" t="str">
        <f>IF(MASTERprerequisitesMATRIX!BT143=1,DYNAMICprerequisites!BY$3,IF(MASTERprerequisitesMATRIX!BT143=2,DYNAMICprerequisites!BY$2,IF(MASTERprerequisitesMATRIX!BT143=3,DYNAMICprerequisites!BY$1,"")))</f>
        <v/>
      </c>
      <c r="BZ146" s="219" t="str">
        <f>IF(MASTERprerequisitesMATRIX!BU143=1,DYNAMICprerequisites!BZ$3,IF(MASTERprerequisitesMATRIX!BU143=2,DYNAMICprerequisites!BZ$2,IF(MASTERprerequisitesMATRIX!BU143=3,DYNAMICprerequisites!BZ$1,"")))</f>
        <v/>
      </c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  <c r="EV146" s="219"/>
      <c r="EW146" s="219"/>
      <c r="EX146" s="219"/>
      <c r="EY146" s="219"/>
      <c r="EZ146" s="219"/>
      <c r="FA146" s="219"/>
      <c r="FB146" s="219"/>
      <c r="FC146" s="219"/>
      <c r="FD146" s="219"/>
      <c r="FE146" s="219"/>
      <c r="FF146" s="219"/>
      <c r="FG146" s="219"/>
      <c r="FH146" s="219"/>
      <c r="FI146" s="219"/>
      <c r="FJ146" s="219"/>
      <c r="FK146" s="219"/>
      <c r="FL146" s="219"/>
      <c r="FM146" s="219"/>
      <c r="FN146" s="219"/>
      <c r="FO146" s="219"/>
      <c r="FP146" s="219"/>
      <c r="FQ146" s="219"/>
      <c r="FR146" s="219"/>
      <c r="FS146" s="219"/>
      <c r="FT146" s="219"/>
      <c r="FU146" s="219"/>
      <c r="FV146" s="219"/>
      <c r="FW146" s="219"/>
      <c r="FX146" s="219"/>
      <c r="FY146" s="219"/>
      <c r="FZ146" s="219"/>
      <c r="GA146" s="219"/>
      <c r="GB146" s="219"/>
      <c r="GC146" s="219"/>
      <c r="GD146" s="219"/>
      <c r="GE146" s="219"/>
      <c r="GF146" s="219"/>
      <c r="GG146" s="219"/>
      <c r="GH146" s="219"/>
      <c r="GI146" s="219"/>
      <c r="GJ146" s="219"/>
      <c r="GK146" s="219"/>
      <c r="GL146" s="219"/>
      <c r="GM146" s="219"/>
      <c r="GN146" s="219"/>
      <c r="GO146" s="219"/>
      <c r="GP146" s="219"/>
      <c r="GQ146" s="219"/>
      <c r="GR146" s="219"/>
      <c r="GS146" s="219"/>
      <c r="GT146" s="219"/>
      <c r="GU146" s="219"/>
      <c r="GV146" s="219"/>
      <c r="GW146" s="219"/>
      <c r="GX146" s="219"/>
      <c r="GY146" s="219"/>
      <c r="GZ146" s="219"/>
      <c r="HA146" s="219"/>
      <c r="HB146" s="219"/>
      <c r="HC146" s="219"/>
      <c r="HD146" s="219"/>
      <c r="HE146" s="219"/>
      <c r="HF146" s="219"/>
      <c r="HG146" s="219"/>
      <c r="HH146" s="219"/>
      <c r="HI146" s="219"/>
      <c r="HJ146" s="219"/>
      <c r="HK146" s="219"/>
      <c r="HL146" s="219"/>
      <c r="HM146" s="219"/>
      <c r="HN146" s="219"/>
      <c r="HO146" s="219"/>
      <c r="HP146" s="219"/>
      <c r="HQ146" s="219"/>
      <c r="HR146" s="219"/>
      <c r="HS146" s="219"/>
      <c r="HT146" s="219"/>
      <c r="HU146" s="219"/>
      <c r="HV146" s="219"/>
      <c r="HW146" s="219"/>
      <c r="HX146" s="219"/>
      <c r="HY146" s="219"/>
      <c r="HZ146" s="219"/>
      <c r="IA146" s="219"/>
      <c r="IB146" s="219"/>
      <c r="IC146" s="219"/>
      <c r="ID146" s="219"/>
      <c r="IE146" s="219"/>
      <c r="IF146" s="219"/>
      <c r="IG146" s="219"/>
      <c r="IH146" s="219"/>
      <c r="II146" s="219"/>
      <c r="IJ146" s="219"/>
      <c r="IK146" s="219"/>
      <c r="IL146" s="219"/>
      <c r="IM146" s="219"/>
      <c r="IN146" s="219"/>
      <c r="IO146" s="219"/>
      <c r="IP146" s="219"/>
      <c r="IQ146" s="219"/>
      <c r="IR146" s="219"/>
      <c r="IS146" s="219"/>
      <c r="IT146" s="219"/>
      <c r="IU146" s="219"/>
      <c r="IV146" s="219"/>
      <c r="IW146" s="219"/>
      <c r="IX146" s="219"/>
      <c r="IY146" s="219"/>
      <c r="IZ146" s="219"/>
      <c r="JA146" s="219"/>
      <c r="JB146" s="219"/>
      <c r="JC146" s="219"/>
      <c r="JD146" s="219"/>
      <c r="JE146" s="219"/>
      <c r="JF146" s="219"/>
      <c r="JG146" s="219"/>
      <c r="JH146" s="219"/>
      <c r="JI146" s="219"/>
      <c r="JJ146" s="219"/>
      <c r="JK146" s="219"/>
      <c r="JL146" s="219"/>
      <c r="JM146" s="219"/>
      <c r="JN146" s="219"/>
      <c r="JO146" s="219"/>
      <c r="JP146" s="219"/>
      <c r="JQ146" s="219"/>
      <c r="JR146" s="219"/>
      <c r="JS146" s="219"/>
      <c r="JT146" s="219"/>
      <c r="JU146" s="219"/>
      <c r="JV146" s="219"/>
      <c r="JW146" s="219"/>
      <c r="JX146" s="219"/>
      <c r="JY146" s="219"/>
      <c r="JZ146" s="219"/>
      <c r="KA146" s="219"/>
      <c r="KB146" s="219"/>
      <c r="KC146" s="219"/>
      <c r="KD146" s="219"/>
      <c r="KE146" s="219"/>
      <c r="KF146" s="219"/>
      <c r="KG146" s="219"/>
      <c r="KH146" s="219"/>
      <c r="KI146" s="219"/>
      <c r="KJ146" s="219"/>
      <c r="KK146" s="219"/>
      <c r="KL146" s="219"/>
      <c r="KM146" s="219"/>
      <c r="KN146" s="219"/>
      <c r="KO146" s="219"/>
      <c r="KP146" s="219"/>
      <c r="KQ146" s="219"/>
      <c r="KR146" s="219"/>
      <c r="KS146" s="219"/>
      <c r="KT146" s="219"/>
      <c r="KU146" s="219"/>
      <c r="KV146" s="219"/>
      <c r="KW146" s="219"/>
      <c r="KX146" s="219"/>
      <c r="KY146" s="219"/>
      <c r="KZ146" s="219"/>
      <c r="LA146" s="219"/>
      <c r="LB146" s="219"/>
      <c r="LC146" s="219"/>
      <c r="LD146" s="219"/>
      <c r="LE146" s="219"/>
    </row>
    <row r="147" spans="1:317" x14ac:dyDescent="0.25">
      <c r="A147" s="214">
        <f t="shared" si="18"/>
        <v>0</v>
      </c>
      <c r="B147" s="214">
        <f t="shared" si="19"/>
        <v>0</v>
      </c>
      <c r="C147" s="214">
        <f t="shared" si="20"/>
        <v>0</v>
      </c>
      <c r="D147" s="214">
        <f t="shared" si="21"/>
        <v>0</v>
      </c>
      <c r="E147" s="214" t="str">
        <f t="shared" si="22"/>
        <v/>
      </c>
      <c r="F147" s="211">
        <f>MASTERprerequisitesMATRIX!A144</f>
        <v>0</v>
      </c>
      <c r="G147" s="211">
        <f>MASTERprerequisitesMATRIX!B144</f>
        <v>0</v>
      </c>
      <c r="H147" s="211">
        <f>MASTERprerequisitesMATRIX!C144</f>
        <v>0</v>
      </c>
      <c r="I147" s="211">
        <f>MASTERprerequisitesMATRIX!D144</f>
        <v>0</v>
      </c>
      <c r="J147" s="219" t="str">
        <f>IF(MASTERprerequisitesMATRIX!E144=1,DYNAMICprerequisites!J$3,IF(MASTERprerequisitesMATRIX!E144=2,DYNAMICprerequisites!J$2,IF(MASTERprerequisitesMATRIX!E144=3,DYNAMICprerequisites!J$1,"")))</f>
        <v/>
      </c>
      <c r="K147" s="219" t="str">
        <f>IF(MASTERprerequisitesMATRIX!F144=1,DYNAMICprerequisites!K$3,IF(MASTERprerequisitesMATRIX!F144=2,DYNAMICprerequisites!K$2,IF(MASTERprerequisitesMATRIX!F144=3,DYNAMICprerequisites!K$1,"")))</f>
        <v/>
      </c>
      <c r="L147" s="219" t="str">
        <f>IF(MASTERprerequisitesMATRIX!G144=1,DYNAMICprerequisites!L$3,IF(MASTERprerequisitesMATRIX!G144=2,DYNAMICprerequisites!L$2,IF(MASTERprerequisitesMATRIX!G144=3,DYNAMICprerequisites!L$1,"")))</f>
        <v/>
      </c>
      <c r="M147" s="219" t="str">
        <f>IF(MASTERprerequisitesMATRIX!H144=1,DYNAMICprerequisites!M$3,IF(MASTERprerequisitesMATRIX!H144=2,DYNAMICprerequisites!M$2,IF(MASTERprerequisitesMATRIX!H144=3,DYNAMICprerequisites!M$1,"")))</f>
        <v/>
      </c>
      <c r="N147" s="219" t="str">
        <f>IF(MASTERprerequisitesMATRIX!I144=1,DYNAMICprerequisites!N$3,IF(MASTERprerequisitesMATRIX!I144=2,DYNAMICprerequisites!N$2,IF(MASTERprerequisitesMATRIX!I144=3,DYNAMICprerequisites!N$1,"")))</f>
        <v/>
      </c>
      <c r="O147" s="219" t="str">
        <f>IF(MASTERprerequisitesMATRIX!J144=1,DYNAMICprerequisites!O$3,IF(MASTERprerequisitesMATRIX!J144=2,DYNAMICprerequisites!O$2,IF(MASTERprerequisitesMATRIX!J144=3,DYNAMICprerequisites!O$1,"")))</f>
        <v/>
      </c>
      <c r="P147" s="219" t="str">
        <f>IF(MASTERprerequisitesMATRIX!K144=1,DYNAMICprerequisites!P$3,IF(MASTERprerequisitesMATRIX!K144=2,DYNAMICprerequisites!P$2,IF(MASTERprerequisitesMATRIX!K144=3,DYNAMICprerequisites!P$1,"")))</f>
        <v/>
      </c>
      <c r="Q147" s="219" t="str">
        <f>IF(MASTERprerequisitesMATRIX!L144=1,DYNAMICprerequisites!Q$3,IF(MASTERprerequisitesMATRIX!L144=2,DYNAMICprerequisites!Q$2,IF(MASTERprerequisitesMATRIX!L144=3,DYNAMICprerequisites!Q$1,"")))</f>
        <v/>
      </c>
      <c r="R147" s="219" t="str">
        <f>IF(MASTERprerequisitesMATRIX!M144=1,DYNAMICprerequisites!R$3,IF(MASTERprerequisitesMATRIX!M144=2,DYNAMICprerequisites!R$2,IF(MASTERprerequisitesMATRIX!M144=3,DYNAMICprerequisites!R$1,"")))</f>
        <v/>
      </c>
      <c r="S147" s="219" t="str">
        <f>IF(MASTERprerequisitesMATRIX!N144=1,DYNAMICprerequisites!S$3,IF(MASTERprerequisitesMATRIX!N144=2,DYNAMICprerequisites!S$2,IF(MASTERprerequisitesMATRIX!N144=3,DYNAMICprerequisites!S$1,"")))</f>
        <v/>
      </c>
      <c r="T147" s="219" t="str">
        <f>IF(MASTERprerequisitesMATRIX!O144=1,DYNAMICprerequisites!T$3,IF(MASTERprerequisitesMATRIX!O144=2,DYNAMICprerequisites!T$2,IF(MASTERprerequisitesMATRIX!O144=3,DYNAMICprerequisites!T$1,"")))</f>
        <v/>
      </c>
      <c r="U147" s="219" t="str">
        <f>IF(MASTERprerequisitesMATRIX!P144=1,DYNAMICprerequisites!U$3,IF(MASTERprerequisitesMATRIX!P144=2,DYNAMICprerequisites!U$2,IF(MASTERprerequisitesMATRIX!P144=3,DYNAMICprerequisites!U$1,"")))</f>
        <v/>
      </c>
      <c r="V147" s="219" t="str">
        <f>IF(MASTERprerequisitesMATRIX!Q144=1,DYNAMICprerequisites!V$3,IF(MASTERprerequisitesMATRIX!Q144=2,DYNAMICprerequisites!V$2,IF(MASTERprerequisitesMATRIX!Q144=3,DYNAMICprerequisites!V$1,"")))</f>
        <v/>
      </c>
      <c r="W147" s="219" t="str">
        <f>IF(MASTERprerequisitesMATRIX!R144=1,DYNAMICprerequisites!W$3,IF(MASTERprerequisitesMATRIX!R144=2,DYNAMICprerequisites!W$2,IF(MASTERprerequisitesMATRIX!R144=3,DYNAMICprerequisites!W$1,"")))</f>
        <v/>
      </c>
      <c r="X147" s="219" t="str">
        <f>IF(MASTERprerequisitesMATRIX!S144=1,DYNAMICprerequisites!X$3,IF(MASTERprerequisitesMATRIX!S144=2,DYNAMICprerequisites!X$2,IF(MASTERprerequisitesMATRIX!S144=3,DYNAMICprerequisites!X$1,"")))</f>
        <v/>
      </c>
      <c r="Y147" s="219" t="str">
        <f>IF(MASTERprerequisitesMATRIX!T144=1,DYNAMICprerequisites!Y$3,IF(MASTERprerequisitesMATRIX!T144=2,DYNAMICprerequisites!Y$2,IF(MASTERprerequisitesMATRIX!T144=3,DYNAMICprerequisites!Y$1,"")))</f>
        <v/>
      </c>
      <c r="Z147" s="219" t="str">
        <f>IF(MASTERprerequisitesMATRIX!U144=1,DYNAMICprerequisites!Z$3,IF(MASTERprerequisitesMATRIX!U144=2,DYNAMICprerequisites!Z$2,IF(MASTERprerequisitesMATRIX!U144=3,DYNAMICprerequisites!Z$1,"")))</f>
        <v/>
      </c>
      <c r="AA147" s="219" t="str">
        <f>IF(MASTERprerequisitesMATRIX!V144=1,DYNAMICprerequisites!AA$3,IF(MASTERprerequisitesMATRIX!V144=2,DYNAMICprerequisites!AA$2,IF(MASTERprerequisitesMATRIX!V144=3,DYNAMICprerequisites!AA$1,"")))</f>
        <v/>
      </c>
      <c r="AB147" s="219" t="str">
        <f>IF(MASTERprerequisitesMATRIX!W144=1,DYNAMICprerequisites!AB$3,IF(MASTERprerequisitesMATRIX!W144=2,DYNAMICprerequisites!AB$2,IF(MASTERprerequisitesMATRIX!W144=3,DYNAMICprerequisites!AB$1,"")))</f>
        <v/>
      </c>
      <c r="AC147" s="219" t="str">
        <f>IF(MASTERprerequisitesMATRIX!X144=1,DYNAMICprerequisites!AC$3,IF(MASTERprerequisitesMATRIX!X144=2,DYNAMICprerequisites!AC$2,IF(MASTERprerequisitesMATRIX!X144=3,DYNAMICprerequisites!AC$1,"")))</f>
        <v/>
      </c>
      <c r="AD147" s="219" t="str">
        <f>IF(MASTERprerequisitesMATRIX!Y144=1,DYNAMICprerequisites!AD$3,IF(MASTERprerequisitesMATRIX!Y144=2,DYNAMICprerequisites!AD$2,IF(MASTERprerequisitesMATRIX!Y144=3,DYNAMICprerequisites!AD$1,"")))</f>
        <v/>
      </c>
      <c r="AE147" s="219" t="str">
        <f>IF(MASTERprerequisitesMATRIX!Z144=1,DYNAMICprerequisites!AE$3,IF(MASTERprerequisitesMATRIX!Z144=2,DYNAMICprerequisites!AE$2,IF(MASTERprerequisitesMATRIX!Z144=3,DYNAMICprerequisites!AE$1,"")))</f>
        <v/>
      </c>
      <c r="AF147" s="219" t="str">
        <f>IF(MASTERprerequisitesMATRIX!AA144=1,DYNAMICprerequisites!AF$3,IF(MASTERprerequisitesMATRIX!AA144=2,DYNAMICprerequisites!AF$2,IF(MASTERprerequisitesMATRIX!AA144=3,DYNAMICprerequisites!AF$1,"")))</f>
        <v/>
      </c>
      <c r="AG147" s="219" t="str">
        <f>IF(MASTERprerequisitesMATRIX!AB144=1,DYNAMICprerequisites!AG$3,IF(MASTERprerequisitesMATRIX!AB144=2,DYNAMICprerequisites!AG$2,IF(MASTERprerequisitesMATRIX!AB144=3,DYNAMICprerequisites!AG$1,"")))</f>
        <v/>
      </c>
      <c r="AH147" s="219" t="str">
        <f>IF(MASTERprerequisitesMATRIX!AC144=1,DYNAMICprerequisites!AH$3,IF(MASTERprerequisitesMATRIX!AC144=2,DYNAMICprerequisites!AH$2,IF(MASTERprerequisitesMATRIX!AC144=3,DYNAMICprerequisites!AH$1,"")))</f>
        <v/>
      </c>
      <c r="AI147" s="219" t="str">
        <f>IF(MASTERprerequisitesMATRIX!AD144=1,DYNAMICprerequisites!AI$3,IF(MASTERprerequisitesMATRIX!AD144=2,DYNAMICprerequisites!AI$2,IF(MASTERprerequisitesMATRIX!AD144=3,DYNAMICprerequisites!AI$1,"")))</f>
        <v/>
      </c>
      <c r="AJ147" s="219" t="str">
        <f>IF(MASTERprerequisitesMATRIX!AE144=1,DYNAMICprerequisites!AJ$3,IF(MASTERprerequisitesMATRIX!AE144=2,DYNAMICprerequisites!AJ$2,IF(MASTERprerequisitesMATRIX!AE144=3,DYNAMICprerequisites!AJ$1,"")))</f>
        <v/>
      </c>
      <c r="AK147" s="219" t="str">
        <f>IF(MASTERprerequisitesMATRIX!AF144=1,DYNAMICprerequisites!AK$3,IF(MASTERprerequisitesMATRIX!AF144=2,DYNAMICprerequisites!AK$2,IF(MASTERprerequisitesMATRIX!AF144=3,DYNAMICprerequisites!AK$1,"")))</f>
        <v/>
      </c>
      <c r="AL147" s="219" t="str">
        <f>IF(MASTERprerequisitesMATRIX!AG144=1,DYNAMICprerequisites!AL$3,IF(MASTERprerequisitesMATRIX!AG144=2,DYNAMICprerequisites!AL$2,IF(MASTERprerequisitesMATRIX!AG144=3,DYNAMICprerequisites!AL$1,"")))</f>
        <v/>
      </c>
      <c r="AM147" s="219" t="str">
        <f>IF(MASTERprerequisitesMATRIX!AH144=1,DYNAMICprerequisites!AM$3,IF(MASTERprerequisitesMATRIX!AH144=2,DYNAMICprerequisites!AM$2,IF(MASTERprerequisitesMATRIX!AH144=3,DYNAMICprerequisites!AM$1,"")))</f>
        <v/>
      </c>
      <c r="AN147" s="219" t="str">
        <f>IF(MASTERprerequisitesMATRIX!AI144=1,DYNAMICprerequisites!AN$3,IF(MASTERprerequisitesMATRIX!AI144=2,DYNAMICprerequisites!AN$2,IF(MASTERprerequisitesMATRIX!AI144=3,DYNAMICprerequisites!AN$1,"")))</f>
        <v/>
      </c>
      <c r="AO147" s="219" t="str">
        <f>IF(MASTERprerequisitesMATRIX!AJ144=1,DYNAMICprerequisites!AO$3,IF(MASTERprerequisitesMATRIX!AJ144=2,DYNAMICprerequisites!AO$2,IF(MASTERprerequisitesMATRIX!AJ144=3,DYNAMICprerequisites!AO$1,"")))</f>
        <v/>
      </c>
      <c r="AP147" s="219" t="str">
        <f>IF(MASTERprerequisitesMATRIX!AK144=1,DYNAMICprerequisites!AP$3,IF(MASTERprerequisitesMATRIX!AK144=2,DYNAMICprerequisites!AP$2,IF(MASTERprerequisitesMATRIX!AK144=3,DYNAMICprerequisites!AP$1,"")))</f>
        <v/>
      </c>
      <c r="AQ147" s="219" t="str">
        <f>IF(MASTERprerequisitesMATRIX!AL144=1,DYNAMICprerequisites!AQ$3,IF(MASTERprerequisitesMATRIX!AL144=2,DYNAMICprerequisites!AQ$2,IF(MASTERprerequisitesMATRIX!AL144=3,DYNAMICprerequisites!AQ$1,"")))</f>
        <v/>
      </c>
      <c r="AR147" s="219" t="str">
        <f>IF(MASTERprerequisitesMATRIX!AM144=1,DYNAMICprerequisites!AR$3,IF(MASTERprerequisitesMATRIX!AM144=2,DYNAMICprerequisites!AR$2,IF(MASTERprerequisitesMATRIX!AM144=3,DYNAMICprerequisites!AR$1,"")))</f>
        <v/>
      </c>
      <c r="AS147" s="219" t="str">
        <f>IF(MASTERprerequisitesMATRIX!AN144=1,DYNAMICprerequisites!AS$3,IF(MASTERprerequisitesMATRIX!AN144=2,DYNAMICprerequisites!AS$2,IF(MASTERprerequisitesMATRIX!AN144=3,DYNAMICprerequisites!AS$1,"")))</f>
        <v/>
      </c>
      <c r="AT147" s="219" t="str">
        <f>IF(MASTERprerequisitesMATRIX!AO144=1,DYNAMICprerequisites!AT$3,IF(MASTERprerequisitesMATRIX!AO144=2,DYNAMICprerequisites!AT$2,IF(MASTERprerequisitesMATRIX!AO144=3,DYNAMICprerequisites!AT$1,"")))</f>
        <v/>
      </c>
      <c r="AU147" s="219" t="str">
        <f>IF(MASTERprerequisitesMATRIX!AP144=1,DYNAMICprerequisites!AU$3,IF(MASTERprerequisitesMATRIX!AP144=2,DYNAMICprerequisites!AU$2,IF(MASTERprerequisitesMATRIX!AP144=3,DYNAMICprerequisites!AU$1,"")))</f>
        <v/>
      </c>
      <c r="AV147" s="219" t="str">
        <f>IF(MASTERprerequisitesMATRIX!AQ144=1,DYNAMICprerequisites!AV$3,IF(MASTERprerequisitesMATRIX!AQ144=2,DYNAMICprerequisites!AV$2,IF(MASTERprerequisitesMATRIX!AQ144=3,DYNAMICprerequisites!AV$1,"")))</f>
        <v/>
      </c>
      <c r="AW147" s="219" t="str">
        <f>IF(MASTERprerequisitesMATRIX!AR144=1,DYNAMICprerequisites!AW$3,IF(MASTERprerequisitesMATRIX!AR144=2,DYNAMICprerequisites!AW$2,IF(MASTERprerequisitesMATRIX!AR144=3,DYNAMICprerequisites!AW$1,"")))</f>
        <v/>
      </c>
      <c r="AX147" s="219" t="str">
        <f>IF(MASTERprerequisitesMATRIX!AS144=1,DYNAMICprerequisites!AX$3,IF(MASTERprerequisitesMATRIX!AS144=2,DYNAMICprerequisites!AX$2,IF(MASTERprerequisitesMATRIX!AS144=3,DYNAMICprerequisites!AX$1,"")))</f>
        <v/>
      </c>
      <c r="AY147" s="219" t="str">
        <f>IF(MASTERprerequisitesMATRIX!AT144=1,DYNAMICprerequisites!AY$3,IF(MASTERprerequisitesMATRIX!AT144=2,DYNAMICprerequisites!AY$2,IF(MASTERprerequisitesMATRIX!AT144=3,DYNAMICprerequisites!AY$1,"")))</f>
        <v/>
      </c>
      <c r="AZ147" s="219" t="str">
        <f>IF(MASTERprerequisitesMATRIX!AU144=1,DYNAMICprerequisites!AZ$3,IF(MASTERprerequisitesMATRIX!AU144=2,DYNAMICprerequisites!AZ$2,IF(MASTERprerequisitesMATRIX!AU144=3,DYNAMICprerequisites!AZ$1,"")))</f>
        <v/>
      </c>
      <c r="BA147" s="219" t="str">
        <f>IF(MASTERprerequisitesMATRIX!AV144=1,DYNAMICprerequisites!BA$3,IF(MASTERprerequisitesMATRIX!AV144=2,DYNAMICprerequisites!BA$2,IF(MASTERprerequisitesMATRIX!AV144=3,DYNAMICprerequisites!BA$1,"")))</f>
        <v/>
      </c>
      <c r="BB147" s="219" t="str">
        <f>IF(MASTERprerequisitesMATRIX!AW144=1,DYNAMICprerequisites!BB$3,IF(MASTERprerequisitesMATRIX!AW144=2,DYNAMICprerequisites!BB$2,IF(MASTERprerequisitesMATRIX!AW144=3,DYNAMICprerequisites!BB$1,"")))</f>
        <v/>
      </c>
      <c r="BC147" s="219" t="str">
        <f>IF(MASTERprerequisitesMATRIX!AX144=1,DYNAMICprerequisites!BC$3,IF(MASTERprerequisitesMATRIX!AX144=2,DYNAMICprerequisites!BC$2,IF(MASTERprerequisitesMATRIX!AX144=3,DYNAMICprerequisites!BC$1,"")))</f>
        <v/>
      </c>
      <c r="BD147" s="219" t="str">
        <f>IF(MASTERprerequisitesMATRIX!AY144=1,DYNAMICprerequisites!BD$3,IF(MASTERprerequisitesMATRIX!AY144=2,DYNAMICprerequisites!BD$2,IF(MASTERprerequisitesMATRIX!AY144=3,DYNAMICprerequisites!BD$1,"")))</f>
        <v/>
      </c>
      <c r="BE147" s="219" t="str">
        <f>IF(MASTERprerequisitesMATRIX!AZ144=1,DYNAMICprerequisites!BE$3,IF(MASTERprerequisitesMATRIX!AZ144=2,DYNAMICprerequisites!BE$2,IF(MASTERprerequisitesMATRIX!AZ144=3,DYNAMICprerequisites!BE$1,"")))</f>
        <v/>
      </c>
      <c r="BF147" s="219" t="str">
        <f>IF(MASTERprerequisitesMATRIX!BA144=1,DYNAMICprerequisites!BF$3,IF(MASTERprerequisitesMATRIX!BA144=2,DYNAMICprerequisites!BF$2,IF(MASTERprerequisitesMATRIX!BA144=3,DYNAMICprerequisites!BF$1,"")))</f>
        <v/>
      </c>
      <c r="BG147" s="219" t="str">
        <f>IF(MASTERprerequisitesMATRIX!BB144=1,DYNAMICprerequisites!BG$3,IF(MASTERprerequisitesMATRIX!BB144=2,DYNAMICprerequisites!BG$2,IF(MASTERprerequisitesMATRIX!BB144=3,DYNAMICprerequisites!BG$1,"")))</f>
        <v/>
      </c>
      <c r="BH147" s="219" t="str">
        <f>IF(MASTERprerequisitesMATRIX!BC144=1,DYNAMICprerequisites!BH$3,IF(MASTERprerequisitesMATRIX!BC144=2,DYNAMICprerequisites!BH$2,IF(MASTERprerequisitesMATRIX!BC144=3,DYNAMICprerequisites!BH$1,"")))</f>
        <v/>
      </c>
      <c r="BI147" s="219" t="str">
        <f>IF(MASTERprerequisitesMATRIX!BD144=1,DYNAMICprerequisites!BI$3,IF(MASTERprerequisitesMATRIX!BD144=2,DYNAMICprerequisites!BI$2,IF(MASTERprerequisitesMATRIX!BD144=3,DYNAMICprerequisites!BI$1,"")))</f>
        <v/>
      </c>
      <c r="BJ147" s="219" t="str">
        <f>IF(MASTERprerequisitesMATRIX!BE144=1,DYNAMICprerequisites!BJ$3,IF(MASTERprerequisitesMATRIX!BE144=2,DYNAMICprerequisites!BJ$2,IF(MASTERprerequisitesMATRIX!BE144=3,DYNAMICprerequisites!BJ$1,"")))</f>
        <v/>
      </c>
      <c r="BK147" s="219" t="str">
        <f>IF(MASTERprerequisitesMATRIX!BF144=1,DYNAMICprerequisites!BK$3,IF(MASTERprerequisitesMATRIX!BF144=2,DYNAMICprerequisites!BK$2,IF(MASTERprerequisitesMATRIX!BF144=3,DYNAMICprerequisites!BK$1,"")))</f>
        <v/>
      </c>
      <c r="BL147" s="219" t="str">
        <f>IF(MASTERprerequisitesMATRIX!BG144=1,DYNAMICprerequisites!BL$3,IF(MASTERprerequisitesMATRIX!BG144=2,DYNAMICprerequisites!BL$2,IF(MASTERprerequisitesMATRIX!BG144=3,DYNAMICprerequisites!BL$1,"")))</f>
        <v/>
      </c>
      <c r="BM147" s="219" t="str">
        <f>IF(MASTERprerequisitesMATRIX!BH144=1,DYNAMICprerequisites!BM$3,IF(MASTERprerequisitesMATRIX!BH144=2,DYNAMICprerequisites!BM$2,IF(MASTERprerequisitesMATRIX!BH144=3,DYNAMICprerequisites!BM$1,"")))</f>
        <v/>
      </c>
      <c r="BN147" s="219" t="str">
        <f>IF(MASTERprerequisitesMATRIX!BI144=1,DYNAMICprerequisites!BN$3,IF(MASTERprerequisitesMATRIX!BI144=2,DYNAMICprerequisites!BN$2,IF(MASTERprerequisitesMATRIX!BI144=3,DYNAMICprerequisites!BN$1,"")))</f>
        <v/>
      </c>
      <c r="BO147" s="219" t="str">
        <f>IF(MASTERprerequisitesMATRIX!BJ144=1,DYNAMICprerequisites!BO$3,IF(MASTERprerequisitesMATRIX!BJ144=2,DYNAMICprerequisites!BO$2,IF(MASTERprerequisitesMATRIX!BJ144=3,DYNAMICprerequisites!BO$1,"")))</f>
        <v/>
      </c>
      <c r="BP147" s="219" t="str">
        <f>IF(MASTERprerequisitesMATRIX!BK144=1,DYNAMICprerequisites!BP$3,IF(MASTERprerequisitesMATRIX!BK144=2,DYNAMICprerequisites!BP$2,IF(MASTERprerequisitesMATRIX!BK144=3,DYNAMICprerequisites!BP$1,"")))</f>
        <v/>
      </c>
      <c r="BQ147" s="219" t="str">
        <f>IF(MASTERprerequisitesMATRIX!BL144=1,DYNAMICprerequisites!BQ$3,IF(MASTERprerequisitesMATRIX!BL144=2,DYNAMICprerequisites!BQ$2,IF(MASTERprerequisitesMATRIX!BL144=3,DYNAMICprerequisites!BQ$1,"")))</f>
        <v/>
      </c>
      <c r="BR147" s="219" t="str">
        <f>IF(MASTERprerequisitesMATRIX!BM144=1,DYNAMICprerequisites!BR$3,IF(MASTERprerequisitesMATRIX!BM144=2,DYNAMICprerequisites!BR$2,IF(MASTERprerequisitesMATRIX!BM144=3,DYNAMICprerequisites!BR$1,"")))</f>
        <v/>
      </c>
      <c r="BS147" s="219" t="str">
        <f>IF(MASTERprerequisitesMATRIX!BN144=1,DYNAMICprerequisites!BS$3,IF(MASTERprerequisitesMATRIX!BN144=2,DYNAMICprerequisites!BS$2,IF(MASTERprerequisitesMATRIX!BN144=3,DYNAMICprerequisites!BS$1,"")))</f>
        <v/>
      </c>
      <c r="BT147" s="219" t="str">
        <f>IF(MASTERprerequisitesMATRIX!BO144=1,DYNAMICprerequisites!BT$3,IF(MASTERprerequisitesMATRIX!BO144=2,DYNAMICprerequisites!BT$2,IF(MASTERprerequisitesMATRIX!BO144=3,DYNAMICprerequisites!BT$1,"")))</f>
        <v/>
      </c>
      <c r="BU147" s="219" t="str">
        <f>IF(MASTERprerequisitesMATRIX!BP144=1,DYNAMICprerequisites!BU$3,IF(MASTERprerequisitesMATRIX!BP144=2,DYNAMICprerequisites!BU$2,IF(MASTERprerequisitesMATRIX!BP144=3,DYNAMICprerequisites!BU$1,"")))</f>
        <v/>
      </c>
      <c r="BV147" s="219" t="str">
        <f>IF(MASTERprerequisitesMATRIX!BQ144=1,DYNAMICprerequisites!BV$3,IF(MASTERprerequisitesMATRIX!BQ144=2,DYNAMICprerequisites!BV$2,IF(MASTERprerequisitesMATRIX!BQ144=3,DYNAMICprerequisites!BV$1,"")))</f>
        <v/>
      </c>
      <c r="BW147" s="219" t="str">
        <f>IF(MASTERprerequisitesMATRIX!BR144=1,DYNAMICprerequisites!BW$3,IF(MASTERprerequisitesMATRIX!BR144=2,DYNAMICprerequisites!BW$2,IF(MASTERprerequisitesMATRIX!BR144=3,DYNAMICprerequisites!BW$1,"")))</f>
        <v/>
      </c>
      <c r="BX147" s="219" t="str">
        <f>IF(MASTERprerequisitesMATRIX!BS144=1,DYNAMICprerequisites!BX$3,IF(MASTERprerequisitesMATRIX!BS144=2,DYNAMICprerequisites!BX$2,IF(MASTERprerequisitesMATRIX!BS144=3,DYNAMICprerequisites!BX$1,"")))</f>
        <v/>
      </c>
      <c r="BY147" s="219" t="str">
        <f>IF(MASTERprerequisitesMATRIX!BT144=1,DYNAMICprerequisites!BY$3,IF(MASTERprerequisitesMATRIX!BT144=2,DYNAMICprerequisites!BY$2,IF(MASTERprerequisitesMATRIX!BT144=3,DYNAMICprerequisites!BY$1,"")))</f>
        <v/>
      </c>
      <c r="BZ147" s="219" t="str">
        <f>IF(MASTERprerequisitesMATRIX!BU144=1,DYNAMICprerequisites!BZ$3,IF(MASTERprerequisitesMATRIX!BU144=2,DYNAMICprerequisites!BZ$2,IF(MASTERprerequisitesMATRIX!BU144=3,DYNAMICprerequisites!BZ$1,"")))</f>
        <v/>
      </c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  <c r="EV147" s="219"/>
      <c r="EW147" s="219"/>
      <c r="EX147" s="219"/>
      <c r="EY147" s="219"/>
      <c r="EZ147" s="219"/>
      <c r="FA147" s="219"/>
      <c r="FB147" s="219"/>
      <c r="FC147" s="219"/>
      <c r="FD147" s="219"/>
      <c r="FE147" s="219"/>
      <c r="FF147" s="219"/>
      <c r="FG147" s="219"/>
      <c r="FH147" s="219"/>
      <c r="FI147" s="219"/>
      <c r="FJ147" s="219"/>
      <c r="FK147" s="219"/>
      <c r="FL147" s="219"/>
      <c r="FM147" s="219"/>
      <c r="FN147" s="219"/>
      <c r="FO147" s="219"/>
      <c r="FP147" s="219"/>
      <c r="FQ147" s="219"/>
      <c r="FR147" s="219"/>
      <c r="FS147" s="219"/>
      <c r="FT147" s="219"/>
      <c r="FU147" s="219"/>
      <c r="FV147" s="219"/>
      <c r="FW147" s="219"/>
      <c r="FX147" s="219"/>
      <c r="FY147" s="219"/>
      <c r="FZ147" s="219"/>
      <c r="GA147" s="219"/>
      <c r="GB147" s="219"/>
      <c r="GC147" s="219"/>
      <c r="GD147" s="219"/>
      <c r="GE147" s="219"/>
      <c r="GF147" s="219"/>
      <c r="GG147" s="219"/>
      <c r="GH147" s="219"/>
      <c r="GI147" s="219"/>
      <c r="GJ147" s="219"/>
      <c r="GK147" s="219"/>
      <c r="GL147" s="219"/>
      <c r="GM147" s="219"/>
      <c r="GN147" s="219"/>
      <c r="GO147" s="219"/>
      <c r="GP147" s="219"/>
      <c r="GQ147" s="219"/>
      <c r="GR147" s="219"/>
      <c r="GS147" s="219"/>
      <c r="GT147" s="219"/>
      <c r="GU147" s="219"/>
      <c r="GV147" s="219"/>
      <c r="GW147" s="219"/>
      <c r="GX147" s="219"/>
      <c r="GY147" s="219"/>
      <c r="GZ147" s="219"/>
      <c r="HA147" s="219"/>
      <c r="HB147" s="219"/>
      <c r="HC147" s="219"/>
      <c r="HD147" s="219"/>
      <c r="HE147" s="219"/>
      <c r="HF147" s="219"/>
      <c r="HG147" s="219"/>
      <c r="HH147" s="219"/>
      <c r="HI147" s="219"/>
      <c r="HJ147" s="219"/>
      <c r="HK147" s="219"/>
      <c r="HL147" s="219"/>
      <c r="HM147" s="219"/>
      <c r="HN147" s="219"/>
      <c r="HO147" s="219"/>
      <c r="HP147" s="219"/>
      <c r="HQ147" s="219"/>
      <c r="HR147" s="219"/>
      <c r="HS147" s="219"/>
      <c r="HT147" s="219"/>
      <c r="HU147" s="219"/>
      <c r="HV147" s="219"/>
      <c r="HW147" s="219"/>
      <c r="HX147" s="219"/>
      <c r="HY147" s="219"/>
      <c r="HZ147" s="219"/>
      <c r="IA147" s="219"/>
      <c r="IB147" s="219"/>
      <c r="IC147" s="219"/>
      <c r="ID147" s="219"/>
      <c r="IE147" s="219"/>
      <c r="IF147" s="219"/>
      <c r="IG147" s="219"/>
      <c r="IH147" s="219"/>
      <c r="II147" s="219"/>
      <c r="IJ147" s="219"/>
      <c r="IK147" s="219"/>
      <c r="IL147" s="219"/>
      <c r="IM147" s="219"/>
      <c r="IN147" s="219"/>
      <c r="IO147" s="219"/>
      <c r="IP147" s="219"/>
      <c r="IQ147" s="219"/>
      <c r="IR147" s="219"/>
      <c r="IS147" s="219"/>
      <c r="IT147" s="219"/>
      <c r="IU147" s="219"/>
      <c r="IV147" s="219"/>
      <c r="IW147" s="219"/>
      <c r="IX147" s="219"/>
      <c r="IY147" s="219"/>
      <c r="IZ147" s="219"/>
      <c r="JA147" s="219"/>
      <c r="JB147" s="219"/>
      <c r="JC147" s="219"/>
      <c r="JD147" s="219"/>
      <c r="JE147" s="219"/>
      <c r="JF147" s="219"/>
      <c r="JG147" s="219"/>
      <c r="JH147" s="219"/>
      <c r="JI147" s="219"/>
      <c r="JJ147" s="219"/>
      <c r="JK147" s="219"/>
      <c r="JL147" s="219"/>
      <c r="JM147" s="219"/>
      <c r="JN147" s="219"/>
      <c r="JO147" s="219"/>
      <c r="JP147" s="219"/>
      <c r="JQ147" s="219"/>
      <c r="JR147" s="219"/>
      <c r="JS147" s="219"/>
      <c r="JT147" s="219"/>
      <c r="JU147" s="219"/>
      <c r="JV147" s="219"/>
      <c r="JW147" s="219"/>
      <c r="JX147" s="219"/>
      <c r="JY147" s="219"/>
      <c r="JZ147" s="219"/>
      <c r="KA147" s="219"/>
      <c r="KB147" s="219"/>
      <c r="KC147" s="219"/>
      <c r="KD147" s="219"/>
      <c r="KE147" s="219"/>
      <c r="KF147" s="219"/>
      <c r="KG147" s="219"/>
      <c r="KH147" s="219"/>
      <c r="KI147" s="219"/>
      <c r="KJ147" s="219"/>
      <c r="KK147" s="219"/>
      <c r="KL147" s="219"/>
      <c r="KM147" s="219"/>
      <c r="KN147" s="219"/>
      <c r="KO147" s="219"/>
      <c r="KP147" s="219"/>
      <c r="KQ147" s="219"/>
      <c r="KR147" s="219"/>
      <c r="KS147" s="219"/>
      <c r="KT147" s="219"/>
      <c r="KU147" s="219"/>
      <c r="KV147" s="219"/>
      <c r="KW147" s="219"/>
      <c r="KX147" s="219"/>
      <c r="KY147" s="219"/>
      <c r="KZ147" s="219"/>
      <c r="LA147" s="219"/>
      <c r="LB147" s="219"/>
      <c r="LC147" s="219"/>
      <c r="LD147" s="219"/>
      <c r="LE147" s="219"/>
    </row>
    <row r="148" spans="1:317" x14ac:dyDescent="0.25">
      <c r="A148" s="214">
        <f t="shared" si="18"/>
        <v>0</v>
      </c>
      <c r="B148" s="214">
        <f t="shared" si="19"/>
        <v>0</v>
      </c>
      <c r="C148" s="214">
        <f t="shared" si="20"/>
        <v>0</v>
      </c>
      <c r="D148" s="214">
        <f t="shared" si="21"/>
        <v>0</v>
      </c>
      <c r="E148" s="214" t="str">
        <f t="shared" si="22"/>
        <v/>
      </c>
      <c r="F148" s="211">
        <f>MASTERprerequisitesMATRIX!A145</f>
        <v>0</v>
      </c>
      <c r="G148" s="211">
        <f>MASTERprerequisitesMATRIX!B145</f>
        <v>0</v>
      </c>
      <c r="H148" s="211">
        <f>MASTERprerequisitesMATRIX!C145</f>
        <v>0</v>
      </c>
      <c r="I148" s="211">
        <f>MASTERprerequisitesMATRIX!D145</f>
        <v>0</v>
      </c>
      <c r="J148" s="219" t="str">
        <f>IF(MASTERprerequisitesMATRIX!E145=1,DYNAMICprerequisites!J$3,IF(MASTERprerequisitesMATRIX!E145=2,DYNAMICprerequisites!J$2,IF(MASTERprerequisitesMATRIX!E145=3,DYNAMICprerequisites!J$1,"")))</f>
        <v/>
      </c>
      <c r="K148" s="219" t="str">
        <f>IF(MASTERprerequisitesMATRIX!F145=1,DYNAMICprerequisites!K$3,IF(MASTERprerequisitesMATRIX!F145=2,DYNAMICprerequisites!K$2,IF(MASTERprerequisitesMATRIX!F145=3,DYNAMICprerequisites!K$1,"")))</f>
        <v/>
      </c>
      <c r="L148" s="219" t="str">
        <f>IF(MASTERprerequisitesMATRIX!G145=1,DYNAMICprerequisites!L$3,IF(MASTERprerequisitesMATRIX!G145=2,DYNAMICprerequisites!L$2,IF(MASTERprerequisitesMATRIX!G145=3,DYNAMICprerequisites!L$1,"")))</f>
        <v/>
      </c>
      <c r="M148" s="219" t="str">
        <f>IF(MASTERprerequisitesMATRIX!H145=1,DYNAMICprerequisites!M$3,IF(MASTERprerequisitesMATRIX!H145=2,DYNAMICprerequisites!M$2,IF(MASTERprerequisitesMATRIX!H145=3,DYNAMICprerequisites!M$1,"")))</f>
        <v/>
      </c>
      <c r="N148" s="219" t="str">
        <f>IF(MASTERprerequisitesMATRIX!I145=1,DYNAMICprerequisites!N$3,IF(MASTERprerequisitesMATRIX!I145=2,DYNAMICprerequisites!N$2,IF(MASTERprerequisitesMATRIX!I145=3,DYNAMICprerequisites!N$1,"")))</f>
        <v/>
      </c>
      <c r="O148" s="219" t="str">
        <f>IF(MASTERprerequisitesMATRIX!J145=1,DYNAMICprerequisites!O$3,IF(MASTERprerequisitesMATRIX!J145=2,DYNAMICprerequisites!O$2,IF(MASTERprerequisitesMATRIX!J145=3,DYNAMICprerequisites!O$1,"")))</f>
        <v/>
      </c>
      <c r="P148" s="219" t="str">
        <f>IF(MASTERprerequisitesMATRIX!K145=1,DYNAMICprerequisites!P$3,IF(MASTERprerequisitesMATRIX!K145=2,DYNAMICprerequisites!P$2,IF(MASTERprerequisitesMATRIX!K145=3,DYNAMICprerequisites!P$1,"")))</f>
        <v/>
      </c>
      <c r="Q148" s="219" t="str">
        <f>IF(MASTERprerequisitesMATRIX!L145=1,DYNAMICprerequisites!Q$3,IF(MASTERprerequisitesMATRIX!L145=2,DYNAMICprerequisites!Q$2,IF(MASTERprerequisitesMATRIX!L145=3,DYNAMICprerequisites!Q$1,"")))</f>
        <v/>
      </c>
      <c r="R148" s="219" t="str">
        <f>IF(MASTERprerequisitesMATRIX!M145=1,DYNAMICprerequisites!R$3,IF(MASTERprerequisitesMATRIX!M145=2,DYNAMICprerequisites!R$2,IF(MASTERprerequisitesMATRIX!M145=3,DYNAMICprerequisites!R$1,"")))</f>
        <v/>
      </c>
      <c r="S148" s="219" t="str">
        <f>IF(MASTERprerequisitesMATRIX!N145=1,DYNAMICprerequisites!S$3,IF(MASTERprerequisitesMATRIX!N145=2,DYNAMICprerequisites!S$2,IF(MASTERprerequisitesMATRIX!N145=3,DYNAMICprerequisites!S$1,"")))</f>
        <v/>
      </c>
      <c r="T148" s="219" t="str">
        <f>IF(MASTERprerequisitesMATRIX!O145=1,DYNAMICprerequisites!T$3,IF(MASTERprerequisitesMATRIX!O145=2,DYNAMICprerequisites!T$2,IF(MASTERprerequisitesMATRIX!O145=3,DYNAMICprerequisites!T$1,"")))</f>
        <v/>
      </c>
      <c r="U148" s="219" t="str">
        <f>IF(MASTERprerequisitesMATRIX!P145=1,DYNAMICprerequisites!U$3,IF(MASTERprerequisitesMATRIX!P145=2,DYNAMICprerequisites!U$2,IF(MASTERprerequisitesMATRIX!P145=3,DYNAMICprerequisites!U$1,"")))</f>
        <v/>
      </c>
      <c r="V148" s="219" t="str">
        <f>IF(MASTERprerequisitesMATRIX!Q145=1,DYNAMICprerequisites!V$3,IF(MASTERprerequisitesMATRIX!Q145=2,DYNAMICprerequisites!V$2,IF(MASTERprerequisitesMATRIX!Q145=3,DYNAMICprerequisites!V$1,"")))</f>
        <v/>
      </c>
      <c r="W148" s="219" t="str">
        <f>IF(MASTERprerequisitesMATRIX!R145=1,DYNAMICprerequisites!W$3,IF(MASTERprerequisitesMATRIX!R145=2,DYNAMICprerequisites!W$2,IF(MASTERprerequisitesMATRIX!R145=3,DYNAMICprerequisites!W$1,"")))</f>
        <v/>
      </c>
      <c r="X148" s="219" t="str">
        <f>IF(MASTERprerequisitesMATRIX!S145=1,DYNAMICprerequisites!X$3,IF(MASTERprerequisitesMATRIX!S145=2,DYNAMICprerequisites!X$2,IF(MASTERprerequisitesMATRIX!S145=3,DYNAMICprerequisites!X$1,"")))</f>
        <v/>
      </c>
      <c r="Y148" s="219" t="str">
        <f>IF(MASTERprerequisitesMATRIX!T145=1,DYNAMICprerequisites!Y$3,IF(MASTERprerequisitesMATRIX!T145=2,DYNAMICprerequisites!Y$2,IF(MASTERprerequisitesMATRIX!T145=3,DYNAMICprerequisites!Y$1,"")))</f>
        <v/>
      </c>
      <c r="Z148" s="219" t="str">
        <f>IF(MASTERprerequisitesMATRIX!U145=1,DYNAMICprerequisites!Z$3,IF(MASTERprerequisitesMATRIX!U145=2,DYNAMICprerequisites!Z$2,IF(MASTERprerequisitesMATRIX!U145=3,DYNAMICprerequisites!Z$1,"")))</f>
        <v/>
      </c>
      <c r="AA148" s="219" t="str">
        <f>IF(MASTERprerequisitesMATRIX!V145=1,DYNAMICprerequisites!AA$3,IF(MASTERprerequisitesMATRIX!V145=2,DYNAMICprerequisites!AA$2,IF(MASTERprerequisitesMATRIX!V145=3,DYNAMICprerequisites!AA$1,"")))</f>
        <v/>
      </c>
      <c r="AB148" s="219" t="str">
        <f>IF(MASTERprerequisitesMATRIX!W145=1,DYNAMICprerequisites!AB$3,IF(MASTERprerequisitesMATRIX!W145=2,DYNAMICprerequisites!AB$2,IF(MASTERprerequisitesMATRIX!W145=3,DYNAMICprerequisites!AB$1,"")))</f>
        <v/>
      </c>
      <c r="AC148" s="219" t="str">
        <f>IF(MASTERprerequisitesMATRIX!X145=1,DYNAMICprerequisites!AC$3,IF(MASTERprerequisitesMATRIX!X145=2,DYNAMICprerequisites!AC$2,IF(MASTERprerequisitesMATRIX!X145=3,DYNAMICprerequisites!AC$1,"")))</f>
        <v/>
      </c>
      <c r="AD148" s="219" t="str">
        <f>IF(MASTERprerequisitesMATRIX!Y145=1,DYNAMICprerequisites!AD$3,IF(MASTERprerequisitesMATRIX!Y145=2,DYNAMICprerequisites!AD$2,IF(MASTERprerequisitesMATRIX!Y145=3,DYNAMICprerequisites!AD$1,"")))</f>
        <v/>
      </c>
      <c r="AE148" s="219" t="str">
        <f>IF(MASTERprerequisitesMATRIX!Z145=1,DYNAMICprerequisites!AE$3,IF(MASTERprerequisitesMATRIX!Z145=2,DYNAMICprerequisites!AE$2,IF(MASTERprerequisitesMATRIX!Z145=3,DYNAMICprerequisites!AE$1,"")))</f>
        <v/>
      </c>
      <c r="AF148" s="219" t="str">
        <f>IF(MASTERprerequisitesMATRIX!AA145=1,DYNAMICprerequisites!AF$3,IF(MASTERprerequisitesMATRIX!AA145=2,DYNAMICprerequisites!AF$2,IF(MASTERprerequisitesMATRIX!AA145=3,DYNAMICprerequisites!AF$1,"")))</f>
        <v/>
      </c>
      <c r="AG148" s="219" t="str">
        <f>IF(MASTERprerequisitesMATRIX!AB145=1,DYNAMICprerequisites!AG$3,IF(MASTERprerequisitesMATRIX!AB145=2,DYNAMICprerequisites!AG$2,IF(MASTERprerequisitesMATRIX!AB145=3,DYNAMICprerequisites!AG$1,"")))</f>
        <v/>
      </c>
      <c r="AH148" s="219" t="str">
        <f>IF(MASTERprerequisitesMATRIX!AC145=1,DYNAMICprerequisites!AH$3,IF(MASTERprerequisitesMATRIX!AC145=2,DYNAMICprerequisites!AH$2,IF(MASTERprerequisitesMATRIX!AC145=3,DYNAMICprerequisites!AH$1,"")))</f>
        <v/>
      </c>
      <c r="AI148" s="219" t="str">
        <f>IF(MASTERprerequisitesMATRIX!AD145=1,DYNAMICprerequisites!AI$3,IF(MASTERprerequisitesMATRIX!AD145=2,DYNAMICprerequisites!AI$2,IF(MASTERprerequisitesMATRIX!AD145=3,DYNAMICprerequisites!AI$1,"")))</f>
        <v/>
      </c>
      <c r="AJ148" s="219" t="str">
        <f>IF(MASTERprerequisitesMATRIX!AE145=1,DYNAMICprerequisites!AJ$3,IF(MASTERprerequisitesMATRIX!AE145=2,DYNAMICprerequisites!AJ$2,IF(MASTERprerequisitesMATRIX!AE145=3,DYNAMICprerequisites!AJ$1,"")))</f>
        <v/>
      </c>
      <c r="AK148" s="219" t="str">
        <f>IF(MASTERprerequisitesMATRIX!AF145=1,DYNAMICprerequisites!AK$3,IF(MASTERprerequisitesMATRIX!AF145=2,DYNAMICprerequisites!AK$2,IF(MASTERprerequisitesMATRIX!AF145=3,DYNAMICprerequisites!AK$1,"")))</f>
        <v/>
      </c>
      <c r="AL148" s="219" t="str">
        <f>IF(MASTERprerequisitesMATRIX!AG145=1,DYNAMICprerequisites!AL$3,IF(MASTERprerequisitesMATRIX!AG145=2,DYNAMICprerequisites!AL$2,IF(MASTERprerequisitesMATRIX!AG145=3,DYNAMICprerequisites!AL$1,"")))</f>
        <v/>
      </c>
      <c r="AM148" s="219" t="str">
        <f>IF(MASTERprerequisitesMATRIX!AH145=1,DYNAMICprerequisites!AM$3,IF(MASTERprerequisitesMATRIX!AH145=2,DYNAMICprerequisites!AM$2,IF(MASTERprerequisitesMATRIX!AH145=3,DYNAMICprerequisites!AM$1,"")))</f>
        <v/>
      </c>
      <c r="AN148" s="219" t="str">
        <f>IF(MASTERprerequisitesMATRIX!AI145=1,DYNAMICprerequisites!AN$3,IF(MASTERprerequisitesMATRIX!AI145=2,DYNAMICprerequisites!AN$2,IF(MASTERprerequisitesMATRIX!AI145=3,DYNAMICprerequisites!AN$1,"")))</f>
        <v/>
      </c>
      <c r="AO148" s="219" t="str">
        <f>IF(MASTERprerequisitesMATRIX!AJ145=1,DYNAMICprerequisites!AO$3,IF(MASTERprerequisitesMATRIX!AJ145=2,DYNAMICprerequisites!AO$2,IF(MASTERprerequisitesMATRIX!AJ145=3,DYNAMICprerequisites!AO$1,"")))</f>
        <v/>
      </c>
      <c r="AP148" s="219" t="str">
        <f>IF(MASTERprerequisitesMATRIX!AK145=1,DYNAMICprerequisites!AP$3,IF(MASTERprerequisitesMATRIX!AK145=2,DYNAMICprerequisites!AP$2,IF(MASTERprerequisitesMATRIX!AK145=3,DYNAMICprerequisites!AP$1,"")))</f>
        <v/>
      </c>
      <c r="AQ148" s="219" t="str">
        <f>IF(MASTERprerequisitesMATRIX!AL145=1,DYNAMICprerequisites!AQ$3,IF(MASTERprerequisitesMATRIX!AL145=2,DYNAMICprerequisites!AQ$2,IF(MASTERprerequisitesMATRIX!AL145=3,DYNAMICprerequisites!AQ$1,"")))</f>
        <v/>
      </c>
      <c r="AR148" s="219" t="str">
        <f>IF(MASTERprerequisitesMATRIX!AM145=1,DYNAMICprerequisites!AR$3,IF(MASTERprerequisitesMATRIX!AM145=2,DYNAMICprerequisites!AR$2,IF(MASTERprerequisitesMATRIX!AM145=3,DYNAMICprerequisites!AR$1,"")))</f>
        <v/>
      </c>
      <c r="AS148" s="219" t="str">
        <f>IF(MASTERprerequisitesMATRIX!AN145=1,DYNAMICprerequisites!AS$3,IF(MASTERprerequisitesMATRIX!AN145=2,DYNAMICprerequisites!AS$2,IF(MASTERprerequisitesMATRIX!AN145=3,DYNAMICprerequisites!AS$1,"")))</f>
        <v/>
      </c>
      <c r="AT148" s="219" t="str">
        <f>IF(MASTERprerequisitesMATRIX!AO145=1,DYNAMICprerequisites!AT$3,IF(MASTERprerequisitesMATRIX!AO145=2,DYNAMICprerequisites!AT$2,IF(MASTERprerequisitesMATRIX!AO145=3,DYNAMICprerequisites!AT$1,"")))</f>
        <v/>
      </c>
      <c r="AU148" s="219" t="str">
        <f>IF(MASTERprerequisitesMATRIX!AP145=1,DYNAMICprerequisites!AU$3,IF(MASTERprerequisitesMATRIX!AP145=2,DYNAMICprerequisites!AU$2,IF(MASTERprerequisitesMATRIX!AP145=3,DYNAMICprerequisites!AU$1,"")))</f>
        <v/>
      </c>
      <c r="AV148" s="219" t="str">
        <f>IF(MASTERprerequisitesMATRIX!AQ145=1,DYNAMICprerequisites!AV$3,IF(MASTERprerequisitesMATRIX!AQ145=2,DYNAMICprerequisites!AV$2,IF(MASTERprerequisitesMATRIX!AQ145=3,DYNAMICprerequisites!AV$1,"")))</f>
        <v/>
      </c>
      <c r="AW148" s="219" t="str">
        <f>IF(MASTERprerequisitesMATRIX!AR145=1,DYNAMICprerequisites!AW$3,IF(MASTERprerequisitesMATRIX!AR145=2,DYNAMICprerequisites!AW$2,IF(MASTERprerequisitesMATRIX!AR145=3,DYNAMICprerequisites!AW$1,"")))</f>
        <v/>
      </c>
      <c r="AX148" s="219" t="str">
        <f>IF(MASTERprerequisitesMATRIX!AS145=1,DYNAMICprerequisites!AX$3,IF(MASTERprerequisitesMATRIX!AS145=2,DYNAMICprerequisites!AX$2,IF(MASTERprerequisitesMATRIX!AS145=3,DYNAMICprerequisites!AX$1,"")))</f>
        <v/>
      </c>
      <c r="AY148" s="219" t="str">
        <f>IF(MASTERprerequisitesMATRIX!AT145=1,DYNAMICprerequisites!AY$3,IF(MASTERprerequisitesMATRIX!AT145=2,DYNAMICprerequisites!AY$2,IF(MASTERprerequisitesMATRIX!AT145=3,DYNAMICprerequisites!AY$1,"")))</f>
        <v/>
      </c>
      <c r="AZ148" s="219" t="str">
        <f>IF(MASTERprerequisitesMATRIX!AU145=1,DYNAMICprerequisites!AZ$3,IF(MASTERprerequisitesMATRIX!AU145=2,DYNAMICprerequisites!AZ$2,IF(MASTERprerequisitesMATRIX!AU145=3,DYNAMICprerequisites!AZ$1,"")))</f>
        <v/>
      </c>
      <c r="BA148" s="219" t="str">
        <f>IF(MASTERprerequisitesMATRIX!AV145=1,DYNAMICprerequisites!BA$3,IF(MASTERprerequisitesMATRIX!AV145=2,DYNAMICprerequisites!BA$2,IF(MASTERprerequisitesMATRIX!AV145=3,DYNAMICprerequisites!BA$1,"")))</f>
        <v/>
      </c>
      <c r="BB148" s="219" t="str">
        <f>IF(MASTERprerequisitesMATRIX!AW145=1,DYNAMICprerequisites!BB$3,IF(MASTERprerequisitesMATRIX!AW145=2,DYNAMICprerequisites!BB$2,IF(MASTERprerequisitesMATRIX!AW145=3,DYNAMICprerequisites!BB$1,"")))</f>
        <v/>
      </c>
      <c r="BC148" s="219" t="str">
        <f>IF(MASTERprerequisitesMATRIX!AX145=1,DYNAMICprerequisites!BC$3,IF(MASTERprerequisitesMATRIX!AX145=2,DYNAMICprerequisites!BC$2,IF(MASTERprerequisitesMATRIX!AX145=3,DYNAMICprerequisites!BC$1,"")))</f>
        <v/>
      </c>
      <c r="BD148" s="219" t="str">
        <f>IF(MASTERprerequisitesMATRIX!AY145=1,DYNAMICprerequisites!BD$3,IF(MASTERprerequisitesMATRIX!AY145=2,DYNAMICprerequisites!BD$2,IF(MASTERprerequisitesMATRIX!AY145=3,DYNAMICprerequisites!BD$1,"")))</f>
        <v/>
      </c>
      <c r="BE148" s="219" t="str">
        <f>IF(MASTERprerequisitesMATRIX!AZ145=1,DYNAMICprerequisites!BE$3,IF(MASTERprerequisitesMATRIX!AZ145=2,DYNAMICprerequisites!BE$2,IF(MASTERprerequisitesMATRIX!AZ145=3,DYNAMICprerequisites!BE$1,"")))</f>
        <v/>
      </c>
      <c r="BF148" s="219" t="str">
        <f>IF(MASTERprerequisitesMATRIX!BA145=1,DYNAMICprerequisites!BF$3,IF(MASTERprerequisitesMATRIX!BA145=2,DYNAMICprerequisites!BF$2,IF(MASTERprerequisitesMATRIX!BA145=3,DYNAMICprerequisites!BF$1,"")))</f>
        <v/>
      </c>
      <c r="BG148" s="219" t="str">
        <f>IF(MASTERprerequisitesMATRIX!BB145=1,DYNAMICprerequisites!BG$3,IF(MASTERprerequisitesMATRIX!BB145=2,DYNAMICprerequisites!BG$2,IF(MASTERprerequisitesMATRIX!BB145=3,DYNAMICprerequisites!BG$1,"")))</f>
        <v/>
      </c>
      <c r="BH148" s="219" t="str">
        <f>IF(MASTERprerequisitesMATRIX!BC145=1,DYNAMICprerequisites!BH$3,IF(MASTERprerequisitesMATRIX!BC145=2,DYNAMICprerequisites!BH$2,IF(MASTERprerequisitesMATRIX!BC145=3,DYNAMICprerequisites!BH$1,"")))</f>
        <v/>
      </c>
      <c r="BI148" s="219" t="str">
        <f>IF(MASTERprerequisitesMATRIX!BD145=1,DYNAMICprerequisites!BI$3,IF(MASTERprerequisitesMATRIX!BD145=2,DYNAMICprerequisites!BI$2,IF(MASTERprerequisitesMATRIX!BD145=3,DYNAMICprerequisites!BI$1,"")))</f>
        <v/>
      </c>
      <c r="BJ148" s="219" t="str">
        <f>IF(MASTERprerequisitesMATRIX!BE145=1,DYNAMICprerequisites!BJ$3,IF(MASTERprerequisitesMATRIX!BE145=2,DYNAMICprerequisites!BJ$2,IF(MASTERprerequisitesMATRIX!BE145=3,DYNAMICprerequisites!BJ$1,"")))</f>
        <v/>
      </c>
      <c r="BK148" s="219" t="str">
        <f>IF(MASTERprerequisitesMATRIX!BF145=1,DYNAMICprerequisites!BK$3,IF(MASTERprerequisitesMATRIX!BF145=2,DYNAMICprerequisites!BK$2,IF(MASTERprerequisitesMATRIX!BF145=3,DYNAMICprerequisites!BK$1,"")))</f>
        <v/>
      </c>
      <c r="BL148" s="219" t="str">
        <f>IF(MASTERprerequisitesMATRIX!BG145=1,DYNAMICprerequisites!BL$3,IF(MASTERprerequisitesMATRIX!BG145=2,DYNAMICprerequisites!BL$2,IF(MASTERprerequisitesMATRIX!BG145=3,DYNAMICprerequisites!BL$1,"")))</f>
        <v/>
      </c>
      <c r="BM148" s="219" t="str">
        <f>IF(MASTERprerequisitesMATRIX!BH145=1,DYNAMICprerequisites!BM$3,IF(MASTERprerequisitesMATRIX!BH145=2,DYNAMICprerequisites!BM$2,IF(MASTERprerequisitesMATRIX!BH145=3,DYNAMICprerequisites!BM$1,"")))</f>
        <v/>
      </c>
      <c r="BN148" s="219" t="str">
        <f>IF(MASTERprerequisitesMATRIX!BI145=1,DYNAMICprerequisites!BN$3,IF(MASTERprerequisitesMATRIX!BI145=2,DYNAMICprerequisites!BN$2,IF(MASTERprerequisitesMATRIX!BI145=3,DYNAMICprerequisites!BN$1,"")))</f>
        <v/>
      </c>
      <c r="BO148" s="219" t="str">
        <f>IF(MASTERprerequisitesMATRIX!BJ145=1,DYNAMICprerequisites!BO$3,IF(MASTERprerequisitesMATRIX!BJ145=2,DYNAMICprerequisites!BO$2,IF(MASTERprerequisitesMATRIX!BJ145=3,DYNAMICprerequisites!BO$1,"")))</f>
        <v/>
      </c>
      <c r="BP148" s="219" t="str">
        <f>IF(MASTERprerequisitesMATRIX!BK145=1,DYNAMICprerequisites!BP$3,IF(MASTERprerequisitesMATRIX!BK145=2,DYNAMICprerequisites!BP$2,IF(MASTERprerequisitesMATRIX!BK145=3,DYNAMICprerequisites!BP$1,"")))</f>
        <v/>
      </c>
      <c r="BQ148" s="219" t="str">
        <f>IF(MASTERprerequisitesMATRIX!BL145=1,DYNAMICprerequisites!BQ$3,IF(MASTERprerequisitesMATRIX!BL145=2,DYNAMICprerequisites!BQ$2,IF(MASTERprerequisitesMATRIX!BL145=3,DYNAMICprerequisites!BQ$1,"")))</f>
        <v/>
      </c>
      <c r="BR148" s="219" t="str">
        <f>IF(MASTERprerequisitesMATRIX!BM145=1,DYNAMICprerequisites!BR$3,IF(MASTERprerequisitesMATRIX!BM145=2,DYNAMICprerequisites!BR$2,IF(MASTERprerequisitesMATRIX!BM145=3,DYNAMICprerequisites!BR$1,"")))</f>
        <v/>
      </c>
      <c r="BS148" s="219" t="str">
        <f>IF(MASTERprerequisitesMATRIX!BN145=1,DYNAMICprerequisites!BS$3,IF(MASTERprerequisitesMATRIX!BN145=2,DYNAMICprerequisites!BS$2,IF(MASTERprerequisitesMATRIX!BN145=3,DYNAMICprerequisites!BS$1,"")))</f>
        <v/>
      </c>
      <c r="BT148" s="219" t="str">
        <f>IF(MASTERprerequisitesMATRIX!BO145=1,DYNAMICprerequisites!BT$3,IF(MASTERprerequisitesMATRIX!BO145=2,DYNAMICprerequisites!BT$2,IF(MASTERprerequisitesMATRIX!BO145=3,DYNAMICprerequisites!BT$1,"")))</f>
        <v/>
      </c>
      <c r="BU148" s="219" t="str">
        <f>IF(MASTERprerequisitesMATRIX!BP145=1,DYNAMICprerequisites!BU$3,IF(MASTERprerequisitesMATRIX!BP145=2,DYNAMICprerequisites!BU$2,IF(MASTERprerequisitesMATRIX!BP145=3,DYNAMICprerequisites!BU$1,"")))</f>
        <v/>
      </c>
      <c r="BV148" s="219" t="str">
        <f>IF(MASTERprerequisitesMATRIX!BQ145=1,DYNAMICprerequisites!BV$3,IF(MASTERprerequisitesMATRIX!BQ145=2,DYNAMICprerequisites!BV$2,IF(MASTERprerequisitesMATRIX!BQ145=3,DYNAMICprerequisites!BV$1,"")))</f>
        <v/>
      </c>
      <c r="BW148" s="219" t="str">
        <f>IF(MASTERprerequisitesMATRIX!BR145=1,DYNAMICprerequisites!BW$3,IF(MASTERprerequisitesMATRIX!BR145=2,DYNAMICprerequisites!BW$2,IF(MASTERprerequisitesMATRIX!BR145=3,DYNAMICprerequisites!BW$1,"")))</f>
        <v/>
      </c>
      <c r="BX148" s="219" t="str">
        <f>IF(MASTERprerequisitesMATRIX!BS145=1,DYNAMICprerequisites!BX$3,IF(MASTERprerequisitesMATRIX!BS145=2,DYNAMICprerequisites!BX$2,IF(MASTERprerequisitesMATRIX!BS145=3,DYNAMICprerequisites!BX$1,"")))</f>
        <v/>
      </c>
      <c r="BY148" s="219" t="str">
        <f>IF(MASTERprerequisitesMATRIX!BT145=1,DYNAMICprerequisites!BY$3,IF(MASTERprerequisitesMATRIX!BT145=2,DYNAMICprerequisites!BY$2,IF(MASTERprerequisitesMATRIX!BT145=3,DYNAMICprerequisites!BY$1,"")))</f>
        <v/>
      </c>
      <c r="BZ148" s="219" t="str">
        <f>IF(MASTERprerequisitesMATRIX!BU145=1,DYNAMICprerequisites!BZ$3,IF(MASTERprerequisitesMATRIX!BU145=2,DYNAMICprerequisites!BZ$2,IF(MASTERprerequisitesMATRIX!BU145=3,DYNAMICprerequisites!BZ$1,"")))</f>
        <v/>
      </c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  <c r="EV148" s="219"/>
      <c r="EW148" s="219"/>
      <c r="EX148" s="219"/>
      <c r="EY148" s="219"/>
      <c r="EZ148" s="219"/>
      <c r="FA148" s="219"/>
      <c r="FB148" s="219"/>
      <c r="FC148" s="219"/>
      <c r="FD148" s="219"/>
      <c r="FE148" s="219"/>
      <c r="FF148" s="219"/>
      <c r="FG148" s="219"/>
      <c r="FH148" s="219"/>
      <c r="FI148" s="219"/>
      <c r="FJ148" s="219"/>
      <c r="FK148" s="219"/>
      <c r="FL148" s="219"/>
      <c r="FM148" s="219"/>
      <c r="FN148" s="219"/>
      <c r="FO148" s="219"/>
      <c r="FP148" s="219"/>
      <c r="FQ148" s="219"/>
      <c r="FR148" s="219"/>
      <c r="FS148" s="219"/>
      <c r="FT148" s="219"/>
      <c r="FU148" s="219"/>
      <c r="FV148" s="219"/>
      <c r="FW148" s="219"/>
      <c r="FX148" s="219"/>
      <c r="FY148" s="219"/>
      <c r="FZ148" s="219"/>
      <c r="GA148" s="219"/>
      <c r="GB148" s="219"/>
      <c r="GC148" s="219"/>
      <c r="GD148" s="219"/>
      <c r="GE148" s="219"/>
      <c r="GF148" s="219"/>
      <c r="GG148" s="219"/>
      <c r="GH148" s="219"/>
      <c r="GI148" s="219"/>
      <c r="GJ148" s="219"/>
      <c r="GK148" s="219"/>
      <c r="GL148" s="219"/>
      <c r="GM148" s="219"/>
      <c r="GN148" s="219"/>
      <c r="GO148" s="219"/>
      <c r="GP148" s="219"/>
      <c r="GQ148" s="219"/>
      <c r="GR148" s="219"/>
      <c r="GS148" s="219"/>
      <c r="GT148" s="219"/>
      <c r="GU148" s="219"/>
      <c r="GV148" s="219"/>
      <c r="GW148" s="219"/>
      <c r="GX148" s="219"/>
      <c r="GY148" s="219"/>
      <c r="GZ148" s="219"/>
      <c r="HA148" s="219"/>
      <c r="HB148" s="219"/>
      <c r="HC148" s="219"/>
      <c r="HD148" s="219"/>
      <c r="HE148" s="219"/>
      <c r="HF148" s="219"/>
      <c r="HG148" s="219"/>
      <c r="HH148" s="219"/>
      <c r="HI148" s="219"/>
      <c r="HJ148" s="219"/>
      <c r="HK148" s="219"/>
      <c r="HL148" s="219"/>
      <c r="HM148" s="219"/>
      <c r="HN148" s="219"/>
      <c r="HO148" s="219"/>
      <c r="HP148" s="219"/>
      <c r="HQ148" s="219"/>
      <c r="HR148" s="219"/>
      <c r="HS148" s="219"/>
      <c r="HT148" s="219"/>
      <c r="HU148" s="219"/>
      <c r="HV148" s="219"/>
      <c r="HW148" s="219"/>
      <c r="HX148" s="219"/>
      <c r="HY148" s="219"/>
      <c r="HZ148" s="219"/>
      <c r="IA148" s="219"/>
      <c r="IB148" s="219"/>
      <c r="IC148" s="219"/>
      <c r="ID148" s="219"/>
      <c r="IE148" s="219"/>
      <c r="IF148" s="219"/>
      <c r="IG148" s="219"/>
      <c r="IH148" s="219"/>
      <c r="II148" s="219"/>
      <c r="IJ148" s="219"/>
      <c r="IK148" s="219"/>
      <c r="IL148" s="219"/>
      <c r="IM148" s="219"/>
      <c r="IN148" s="219"/>
      <c r="IO148" s="219"/>
      <c r="IP148" s="219"/>
      <c r="IQ148" s="219"/>
      <c r="IR148" s="219"/>
      <c r="IS148" s="219"/>
      <c r="IT148" s="219"/>
      <c r="IU148" s="219"/>
      <c r="IV148" s="219"/>
      <c r="IW148" s="219"/>
      <c r="IX148" s="219"/>
      <c r="IY148" s="219"/>
      <c r="IZ148" s="219"/>
      <c r="JA148" s="219"/>
      <c r="JB148" s="219"/>
      <c r="JC148" s="219"/>
      <c r="JD148" s="219"/>
      <c r="JE148" s="219"/>
      <c r="JF148" s="219"/>
      <c r="JG148" s="219"/>
      <c r="JH148" s="219"/>
      <c r="JI148" s="219"/>
      <c r="JJ148" s="219"/>
      <c r="JK148" s="219"/>
      <c r="JL148" s="219"/>
      <c r="JM148" s="219"/>
      <c r="JN148" s="219"/>
      <c r="JO148" s="219"/>
      <c r="JP148" s="219"/>
      <c r="JQ148" s="219"/>
      <c r="JR148" s="219"/>
      <c r="JS148" s="219"/>
      <c r="JT148" s="219"/>
      <c r="JU148" s="219"/>
      <c r="JV148" s="219"/>
      <c r="JW148" s="219"/>
      <c r="JX148" s="219"/>
      <c r="JY148" s="219"/>
      <c r="JZ148" s="219"/>
      <c r="KA148" s="219"/>
      <c r="KB148" s="219"/>
      <c r="KC148" s="219"/>
      <c r="KD148" s="219"/>
      <c r="KE148" s="219"/>
      <c r="KF148" s="219"/>
      <c r="KG148" s="219"/>
      <c r="KH148" s="219"/>
      <c r="KI148" s="219"/>
      <c r="KJ148" s="219"/>
      <c r="KK148" s="219"/>
      <c r="KL148" s="219"/>
      <c r="KM148" s="219"/>
      <c r="KN148" s="219"/>
      <c r="KO148" s="219"/>
      <c r="KP148" s="219"/>
      <c r="KQ148" s="219"/>
      <c r="KR148" s="219"/>
      <c r="KS148" s="219"/>
      <c r="KT148" s="219"/>
      <c r="KU148" s="219"/>
      <c r="KV148" s="219"/>
      <c r="KW148" s="219"/>
      <c r="KX148" s="219"/>
      <c r="KY148" s="219"/>
      <c r="KZ148" s="219"/>
      <c r="LA148" s="219"/>
      <c r="LB148" s="219"/>
      <c r="LC148" s="219"/>
      <c r="LD148" s="219"/>
      <c r="LE148" s="219"/>
    </row>
    <row r="149" spans="1:317" x14ac:dyDescent="0.25">
      <c r="A149" s="214">
        <f t="shared" si="18"/>
        <v>0</v>
      </c>
      <c r="B149" s="214">
        <f t="shared" si="19"/>
        <v>0</v>
      </c>
      <c r="C149" s="214">
        <f t="shared" si="20"/>
        <v>0</v>
      </c>
      <c r="D149" s="214">
        <f t="shared" si="21"/>
        <v>0</v>
      </c>
      <c r="E149" s="214" t="str">
        <f t="shared" si="22"/>
        <v/>
      </c>
      <c r="F149" s="211">
        <f>MASTERprerequisitesMATRIX!A146</f>
        <v>0</v>
      </c>
      <c r="G149" s="211">
        <f>MASTERprerequisitesMATRIX!B146</f>
        <v>0</v>
      </c>
      <c r="H149" s="211">
        <f>MASTERprerequisitesMATRIX!C146</f>
        <v>0</v>
      </c>
      <c r="I149" s="211">
        <f>MASTERprerequisitesMATRIX!D146</f>
        <v>0</v>
      </c>
      <c r="J149" s="219" t="str">
        <f>IF(MASTERprerequisitesMATRIX!E146=1,DYNAMICprerequisites!J$3,IF(MASTERprerequisitesMATRIX!E146=2,DYNAMICprerequisites!J$2,IF(MASTERprerequisitesMATRIX!E146=3,DYNAMICprerequisites!J$1,"")))</f>
        <v/>
      </c>
      <c r="K149" s="219" t="str">
        <f>IF(MASTERprerequisitesMATRIX!F146=1,DYNAMICprerequisites!K$3,IF(MASTERprerequisitesMATRIX!F146=2,DYNAMICprerequisites!K$2,IF(MASTERprerequisitesMATRIX!F146=3,DYNAMICprerequisites!K$1,"")))</f>
        <v/>
      </c>
      <c r="L149" s="219" t="str">
        <f>IF(MASTERprerequisitesMATRIX!G146=1,DYNAMICprerequisites!L$3,IF(MASTERprerequisitesMATRIX!G146=2,DYNAMICprerequisites!L$2,IF(MASTERprerequisitesMATRIX!G146=3,DYNAMICprerequisites!L$1,"")))</f>
        <v/>
      </c>
      <c r="M149" s="219" t="str">
        <f>IF(MASTERprerequisitesMATRIX!H146=1,DYNAMICprerequisites!M$3,IF(MASTERprerequisitesMATRIX!H146=2,DYNAMICprerequisites!M$2,IF(MASTERprerequisitesMATRIX!H146=3,DYNAMICprerequisites!M$1,"")))</f>
        <v/>
      </c>
      <c r="N149" s="219" t="str">
        <f>IF(MASTERprerequisitesMATRIX!I146=1,DYNAMICprerequisites!N$3,IF(MASTERprerequisitesMATRIX!I146=2,DYNAMICprerequisites!N$2,IF(MASTERprerequisitesMATRIX!I146=3,DYNAMICprerequisites!N$1,"")))</f>
        <v/>
      </c>
      <c r="O149" s="219" t="str">
        <f>IF(MASTERprerequisitesMATRIX!J146=1,DYNAMICprerequisites!O$3,IF(MASTERprerequisitesMATRIX!J146=2,DYNAMICprerequisites!O$2,IF(MASTERprerequisitesMATRIX!J146=3,DYNAMICprerequisites!O$1,"")))</f>
        <v/>
      </c>
      <c r="P149" s="219" t="str">
        <f>IF(MASTERprerequisitesMATRIX!K146=1,DYNAMICprerequisites!P$3,IF(MASTERprerequisitesMATRIX!K146=2,DYNAMICprerequisites!P$2,IF(MASTERprerequisitesMATRIX!K146=3,DYNAMICprerequisites!P$1,"")))</f>
        <v/>
      </c>
      <c r="Q149" s="219" t="str">
        <f>IF(MASTERprerequisitesMATRIX!L146=1,DYNAMICprerequisites!Q$3,IF(MASTERprerequisitesMATRIX!L146=2,DYNAMICprerequisites!Q$2,IF(MASTERprerequisitesMATRIX!L146=3,DYNAMICprerequisites!Q$1,"")))</f>
        <v/>
      </c>
      <c r="R149" s="219" t="str">
        <f>IF(MASTERprerequisitesMATRIX!M146=1,DYNAMICprerequisites!R$3,IF(MASTERprerequisitesMATRIX!M146=2,DYNAMICprerequisites!R$2,IF(MASTERprerequisitesMATRIX!M146=3,DYNAMICprerequisites!R$1,"")))</f>
        <v/>
      </c>
      <c r="S149" s="219" t="str">
        <f>IF(MASTERprerequisitesMATRIX!N146=1,DYNAMICprerequisites!S$3,IF(MASTERprerequisitesMATRIX!N146=2,DYNAMICprerequisites!S$2,IF(MASTERprerequisitesMATRIX!N146=3,DYNAMICprerequisites!S$1,"")))</f>
        <v/>
      </c>
      <c r="T149" s="219" t="str">
        <f>IF(MASTERprerequisitesMATRIX!O146=1,DYNAMICprerequisites!T$3,IF(MASTERprerequisitesMATRIX!O146=2,DYNAMICprerequisites!T$2,IF(MASTERprerequisitesMATRIX!O146=3,DYNAMICprerequisites!T$1,"")))</f>
        <v/>
      </c>
      <c r="U149" s="219" t="str">
        <f>IF(MASTERprerequisitesMATRIX!P146=1,DYNAMICprerequisites!U$3,IF(MASTERprerequisitesMATRIX!P146=2,DYNAMICprerequisites!U$2,IF(MASTERprerequisitesMATRIX!P146=3,DYNAMICprerequisites!U$1,"")))</f>
        <v/>
      </c>
      <c r="V149" s="219" t="str">
        <f>IF(MASTERprerequisitesMATRIX!Q146=1,DYNAMICprerequisites!V$3,IF(MASTERprerequisitesMATRIX!Q146=2,DYNAMICprerequisites!V$2,IF(MASTERprerequisitesMATRIX!Q146=3,DYNAMICprerequisites!V$1,"")))</f>
        <v/>
      </c>
      <c r="W149" s="219" t="str">
        <f>IF(MASTERprerequisitesMATRIX!R146=1,DYNAMICprerequisites!W$3,IF(MASTERprerequisitesMATRIX!R146=2,DYNAMICprerequisites!W$2,IF(MASTERprerequisitesMATRIX!R146=3,DYNAMICprerequisites!W$1,"")))</f>
        <v/>
      </c>
      <c r="X149" s="219" t="str">
        <f>IF(MASTERprerequisitesMATRIX!S146=1,DYNAMICprerequisites!X$3,IF(MASTERprerequisitesMATRIX!S146=2,DYNAMICprerequisites!X$2,IF(MASTERprerequisitesMATRIX!S146=3,DYNAMICprerequisites!X$1,"")))</f>
        <v/>
      </c>
      <c r="Y149" s="219" t="str">
        <f>IF(MASTERprerequisitesMATRIX!T146=1,DYNAMICprerequisites!Y$3,IF(MASTERprerequisitesMATRIX!T146=2,DYNAMICprerequisites!Y$2,IF(MASTERprerequisitesMATRIX!T146=3,DYNAMICprerequisites!Y$1,"")))</f>
        <v/>
      </c>
      <c r="Z149" s="219" t="str">
        <f>IF(MASTERprerequisitesMATRIX!U146=1,DYNAMICprerequisites!Z$3,IF(MASTERprerequisitesMATRIX!U146=2,DYNAMICprerequisites!Z$2,IF(MASTERprerequisitesMATRIX!U146=3,DYNAMICprerequisites!Z$1,"")))</f>
        <v/>
      </c>
      <c r="AA149" s="219" t="str">
        <f>IF(MASTERprerequisitesMATRIX!V146=1,DYNAMICprerequisites!AA$3,IF(MASTERprerequisitesMATRIX!V146=2,DYNAMICprerequisites!AA$2,IF(MASTERprerequisitesMATRIX!V146=3,DYNAMICprerequisites!AA$1,"")))</f>
        <v/>
      </c>
      <c r="AB149" s="219" t="str">
        <f>IF(MASTERprerequisitesMATRIX!W146=1,DYNAMICprerequisites!AB$3,IF(MASTERprerequisitesMATRIX!W146=2,DYNAMICprerequisites!AB$2,IF(MASTERprerequisitesMATRIX!W146=3,DYNAMICprerequisites!AB$1,"")))</f>
        <v/>
      </c>
      <c r="AC149" s="219" t="str">
        <f>IF(MASTERprerequisitesMATRIX!X146=1,DYNAMICprerequisites!AC$3,IF(MASTERprerequisitesMATRIX!X146=2,DYNAMICprerequisites!AC$2,IF(MASTERprerequisitesMATRIX!X146=3,DYNAMICprerequisites!AC$1,"")))</f>
        <v/>
      </c>
      <c r="AD149" s="219" t="str">
        <f>IF(MASTERprerequisitesMATRIX!Y146=1,DYNAMICprerequisites!AD$3,IF(MASTERprerequisitesMATRIX!Y146=2,DYNAMICprerequisites!AD$2,IF(MASTERprerequisitesMATRIX!Y146=3,DYNAMICprerequisites!AD$1,"")))</f>
        <v/>
      </c>
      <c r="AE149" s="219" t="str">
        <f>IF(MASTERprerequisitesMATRIX!Z146=1,DYNAMICprerequisites!AE$3,IF(MASTERprerequisitesMATRIX!Z146=2,DYNAMICprerequisites!AE$2,IF(MASTERprerequisitesMATRIX!Z146=3,DYNAMICprerequisites!AE$1,"")))</f>
        <v/>
      </c>
      <c r="AF149" s="219" t="str">
        <f>IF(MASTERprerequisitesMATRIX!AA146=1,DYNAMICprerequisites!AF$3,IF(MASTERprerequisitesMATRIX!AA146=2,DYNAMICprerequisites!AF$2,IF(MASTERprerequisitesMATRIX!AA146=3,DYNAMICprerequisites!AF$1,"")))</f>
        <v/>
      </c>
      <c r="AG149" s="219" t="str">
        <f>IF(MASTERprerequisitesMATRIX!AB146=1,DYNAMICprerequisites!AG$3,IF(MASTERprerequisitesMATRIX!AB146=2,DYNAMICprerequisites!AG$2,IF(MASTERprerequisitesMATRIX!AB146=3,DYNAMICprerequisites!AG$1,"")))</f>
        <v/>
      </c>
      <c r="AH149" s="219" t="str">
        <f>IF(MASTERprerequisitesMATRIX!AC146=1,DYNAMICprerequisites!AH$3,IF(MASTERprerequisitesMATRIX!AC146=2,DYNAMICprerequisites!AH$2,IF(MASTERprerequisitesMATRIX!AC146=3,DYNAMICprerequisites!AH$1,"")))</f>
        <v/>
      </c>
      <c r="AI149" s="219" t="str">
        <f>IF(MASTERprerequisitesMATRIX!AD146=1,DYNAMICprerequisites!AI$3,IF(MASTERprerequisitesMATRIX!AD146=2,DYNAMICprerequisites!AI$2,IF(MASTERprerequisitesMATRIX!AD146=3,DYNAMICprerequisites!AI$1,"")))</f>
        <v/>
      </c>
      <c r="AJ149" s="219" t="str">
        <f>IF(MASTERprerequisitesMATRIX!AE146=1,DYNAMICprerequisites!AJ$3,IF(MASTERprerequisitesMATRIX!AE146=2,DYNAMICprerequisites!AJ$2,IF(MASTERprerequisitesMATRIX!AE146=3,DYNAMICprerequisites!AJ$1,"")))</f>
        <v/>
      </c>
      <c r="AK149" s="219" t="str">
        <f>IF(MASTERprerequisitesMATRIX!AF146=1,DYNAMICprerequisites!AK$3,IF(MASTERprerequisitesMATRIX!AF146=2,DYNAMICprerequisites!AK$2,IF(MASTERprerequisitesMATRIX!AF146=3,DYNAMICprerequisites!AK$1,"")))</f>
        <v/>
      </c>
      <c r="AL149" s="219" t="str">
        <f>IF(MASTERprerequisitesMATRIX!AG146=1,DYNAMICprerequisites!AL$3,IF(MASTERprerequisitesMATRIX!AG146=2,DYNAMICprerequisites!AL$2,IF(MASTERprerequisitesMATRIX!AG146=3,DYNAMICprerequisites!AL$1,"")))</f>
        <v/>
      </c>
      <c r="AM149" s="219" t="str">
        <f>IF(MASTERprerequisitesMATRIX!AH146=1,DYNAMICprerequisites!AM$3,IF(MASTERprerequisitesMATRIX!AH146=2,DYNAMICprerequisites!AM$2,IF(MASTERprerequisitesMATRIX!AH146=3,DYNAMICprerequisites!AM$1,"")))</f>
        <v/>
      </c>
      <c r="AN149" s="219" t="str">
        <f>IF(MASTERprerequisitesMATRIX!AI146=1,DYNAMICprerequisites!AN$3,IF(MASTERprerequisitesMATRIX!AI146=2,DYNAMICprerequisites!AN$2,IF(MASTERprerequisitesMATRIX!AI146=3,DYNAMICprerequisites!AN$1,"")))</f>
        <v/>
      </c>
      <c r="AO149" s="219" t="str">
        <f>IF(MASTERprerequisitesMATRIX!AJ146=1,DYNAMICprerequisites!AO$3,IF(MASTERprerequisitesMATRIX!AJ146=2,DYNAMICprerequisites!AO$2,IF(MASTERprerequisitesMATRIX!AJ146=3,DYNAMICprerequisites!AO$1,"")))</f>
        <v/>
      </c>
      <c r="AP149" s="219" t="str">
        <f>IF(MASTERprerequisitesMATRIX!AK146=1,DYNAMICprerequisites!AP$3,IF(MASTERprerequisitesMATRIX!AK146=2,DYNAMICprerequisites!AP$2,IF(MASTERprerequisitesMATRIX!AK146=3,DYNAMICprerequisites!AP$1,"")))</f>
        <v/>
      </c>
      <c r="AQ149" s="219" t="str">
        <f>IF(MASTERprerequisitesMATRIX!AL146=1,DYNAMICprerequisites!AQ$3,IF(MASTERprerequisitesMATRIX!AL146=2,DYNAMICprerequisites!AQ$2,IF(MASTERprerequisitesMATRIX!AL146=3,DYNAMICprerequisites!AQ$1,"")))</f>
        <v/>
      </c>
      <c r="AR149" s="219" t="str">
        <f>IF(MASTERprerequisitesMATRIX!AM146=1,DYNAMICprerequisites!AR$3,IF(MASTERprerequisitesMATRIX!AM146=2,DYNAMICprerequisites!AR$2,IF(MASTERprerequisitesMATRIX!AM146=3,DYNAMICprerequisites!AR$1,"")))</f>
        <v/>
      </c>
      <c r="AS149" s="219" t="str">
        <f>IF(MASTERprerequisitesMATRIX!AN146=1,DYNAMICprerequisites!AS$3,IF(MASTERprerequisitesMATRIX!AN146=2,DYNAMICprerequisites!AS$2,IF(MASTERprerequisitesMATRIX!AN146=3,DYNAMICprerequisites!AS$1,"")))</f>
        <v/>
      </c>
      <c r="AT149" s="219" t="str">
        <f>IF(MASTERprerequisitesMATRIX!AO146=1,DYNAMICprerequisites!AT$3,IF(MASTERprerequisitesMATRIX!AO146=2,DYNAMICprerequisites!AT$2,IF(MASTERprerequisitesMATRIX!AO146=3,DYNAMICprerequisites!AT$1,"")))</f>
        <v/>
      </c>
      <c r="AU149" s="219" t="str">
        <f>IF(MASTERprerequisitesMATRIX!AP146=1,DYNAMICprerequisites!AU$3,IF(MASTERprerequisitesMATRIX!AP146=2,DYNAMICprerequisites!AU$2,IF(MASTERprerequisitesMATRIX!AP146=3,DYNAMICprerequisites!AU$1,"")))</f>
        <v/>
      </c>
      <c r="AV149" s="219" t="str">
        <f>IF(MASTERprerequisitesMATRIX!AQ146=1,DYNAMICprerequisites!AV$3,IF(MASTERprerequisitesMATRIX!AQ146=2,DYNAMICprerequisites!AV$2,IF(MASTERprerequisitesMATRIX!AQ146=3,DYNAMICprerequisites!AV$1,"")))</f>
        <v/>
      </c>
      <c r="AW149" s="219" t="str">
        <f>IF(MASTERprerequisitesMATRIX!AR146=1,DYNAMICprerequisites!AW$3,IF(MASTERprerequisitesMATRIX!AR146=2,DYNAMICprerequisites!AW$2,IF(MASTERprerequisitesMATRIX!AR146=3,DYNAMICprerequisites!AW$1,"")))</f>
        <v/>
      </c>
      <c r="AX149" s="219" t="str">
        <f>IF(MASTERprerequisitesMATRIX!AS146=1,DYNAMICprerequisites!AX$3,IF(MASTERprerequisitesMATRIX!AS146=2,DYNAMICprerequisites!AX$2,IF(MASTERprerequisitesMATRIX!AS146=3,DYNAMICprerequisites!AX$1,"")))</f>
        <v/>
      </c>
      <c r="AY149" s="219" t="str">
        <f>IF(MASTERprerequisitesMATRIX!AT146=1,DYNAMICprerequisites!AY$3,IF(MASTERprerequisitesMATRIX!AT146=2,DYNAMICprerequisites!AY$2,IF(MASTERprerequisitesMATRIX!AT146=3,DYNAMICprerequisites!AY$1,"")))</f>
        <v/>
      </c>
      <c r="AZ149" s="219" t="str">
        <f>IF(MASTERprerequisitesMATRIX!AU146=1,DYNAMICprerequisites!AZ$3,IF(MASTERprerequisitesMATRIX!AU146=2,DYNAMICprerequisites!AZ$2,IF(MASTERprerequisitesMATRIX!AU146=3,DYNAMICprerequisites!AZ$1,"")))</f>
        <v/>
      </c>
      <c r="BA149" s="219" t="str">
        <f>IF(MASTERprerequisitesMATRIX!AV146=1,DYNAMICprerequisites!BA$3,IF(MASTERprerequisitesMATRIX!AV146=2,DYNAMICprerequisites!BA$2,IF(MASTERprerequisitesMATRIX!AV146=3,DYNAMICprerequisites!BA$1,"")))</f>
        <v/>
      </c>
      <c r="BB149" s="219" t="str">
        <f>IF(MASTERprerequisitesMATRIX!AW146=1,DYNAMICprerequisites!BB$3,IF(MASTERprerequisitesMATRIX!AW146=2,DYNAMICprerequisites!BB$2,IF(MASTERprerequisitesMATRIX!AW146=3,DYNAMICprerequisites!BB$1,"")))</f>
        <v/>
      </c>
      <c r="BC149" s="219" t="str">
        <f>IF(MASTERprerequisitesMATRIX!AX146=1,DYNAMICprerequisites!BC$3,IF(MASTERprerequisitesMATRIX!AX146=2,DYNAMICprerequisites!BC$2,IF(MASTERprerequisitesMATRIX!AX146=3,DYNAMICprerequisites!BC$1,"")))</f>
        <v/>
      </c>
      <c r="BD149" s="219" t="str">
        <f>IF(MASTERprerequisitesMATRIX!AY146=1,DYNAMICprerequisites!BD$3,IF(MASTERprerequisitesMATRIX!AY146=2,DYNAMICprerequisites!BD$2,IF(MASTERprerequisitesMATRIX!AY146=3,DYNAMICprerequisites!BD$1,"")))</f>
        <v/>
      </c>
      <c r="BE149" s="219" t="str">
        <f>IF(MASTERprerequisitesMATRIX!AZ146=1,DYNAMICprerequisites!BE$3,IF(MASTERprerequisitesMATRIX!AZ146=2,DYNAMICprerequisites!BE$2,IF(MASTERprerequisitesMATRIX!AZ146=3,DYNAMICprerequisites!BE$1,"")))</f>
        <v/>
      </c>
      <c r="BF149" s="219" t="str">
        <f>IF(MASTERprerequisitesMATRIX!BA146=1,DYNAMICprerequisites!BF$3,IF(MASTERprerequisitesMATRIX!BA146=2,DYNAMICprerequisites!BF$2,IF(MASTERprerequisitesMATRIX!BA146=3,DYNAMICprerequisites!BF$1,"")))</f>
        <v/>
      </c>
      <c r="BG149" s="219" t="str">
        <f>IF(MASTERprerequisitesMATRIX!BB146=1,DYNAMICprerequisites!BG$3,IF(MASTERprerequisitesMATRIX!BB146=2,DYNAMICprerequisites!BG$2,IF(MASTERprerequisitesMATRIX!BB146=3,DYNAMICprerequisites!BG$1,"")))</f>
        <v/>
      </c>
      <c r="BH149" s="219" t="str">
        <f>IF(MASTERprerequisitesMATRIX!BC146=1,DYNAMICprerequisites!BH$3,IF(MASTERprerequisitesMATRIX!BC146=2,DYNAMICprerequisites!BH$2,IF(MASTERprerequisitesMATRIX!BC146=3,DYNAMICprerequisites!BH$1,"")))</f>
        <v/>
      </c>
      <c r="BI149" s="219" t="str">
        <f>IF(MASTERprerequisitesMATRIX!BD146=1,DYNAMICprerequisites!BI$3,IF(MASTERprerequisitesMATRIX!BD146=2,DYNAMICprerequisites!BI$2,IF(MASTERprerequisitesMATRIX!BD146=3,DYNAMICprerequisites!BI$1,"")))</f>
        <v/>
      </c>
      <c r="BJ149" s="219" t="str">
        <f>IF(MASTERprerequisitesMATRIX!BE146=1,DYNAMICprerequisites!BJ$3,IF(MASTERprerequisitesMATRIX!BE146=2,DYNAMICprerequisites!BJ$2,IF(MASTERprerequisitesMATRIX!BE146=3,DYNAMICprerequisites!BJ$1,"")))</f>
        <v/>
      </c>
      <c r="BK149" s="219" t="str">
        <f>IF(MASTERprerequisitesMATRIX!BF146=1,DYNAMICprerequisites!BK$3,IF(MASTERprerequisitesMATRIX!BF146=2,DYNAMICprerequisites!BK$2,IF(MASTERprerequisitesMATRIX!BF146=3,DYNAMICprerequisites!BK$1,"")))</f>
        <v/>
      </c>
      <c r="BL149" s="219" t="str">
        <f>IF(MASTERprerequisitesMATRIX!BG146=1,DYNAMICprerequisites!BL$3,IF(MASTERprerequisitesMATRIX!BG146=2,DYNAMICprerequisites!BL$2,IF(MASTERprerequisitesMATRIX!BG146=3,DYNAMICprerequisites!BL$1,"")))</f>
        <v/>
      </c>
      <c r="BM149" s="219" t="str">
        <f>IF(MASTERprerequisitesMATRIX!BH146=1,DYNAMICprerequisites!BM$3,IF(MASTERprerequisitesMATRIX!BH146=2,DYNAMICprerequisites!BM$2,IF(MASTERprerequisitesMATRIX!BH146=3,DYNAMICprerequisites!BM$1,"")))</f>
        <v/>
      </c>
      <c r="BN149" s="219" t="str">
        <f>IF(MASTERprerequisitesMATRIX!BI146=1,DYNAMICprerequisites!BN$3,IF(MASTERprerequisitesMATRIX!BI146=2,DYNAMICprerequisites!BN$2,IF(MASTERprerequisitesMATRIX!BI146=3,DYNAMICprerequisites!BN$1,"")))</f>
        <v/>
      </c>
      <c r="BO149" s="219" t="str">
        <f>IF(MASTERprerequisitesMATRIX!BJ146=1,DYNAMICprerequisites!BO$3,IF(MASTERprerequisitesMATRIX!BJ146=2,DYNAMICprerequisites!BO$2,IF(MASTERprerequisitesMATRIX!BJ146=3,DYNAMICprerequisites!BO$1,"")))</f>
        <v/>
      </c>
      <c r="BP149" s="219" t="str">
        <f>IF(MASTERprerequisitesMATRIX!BK146=1,DYNAMICprerequisites!BP$3,IF(MASTERprerequisitesMATRIX!BK146=2,DYNAMICprerequisites!BP$2,IF(MASTERprerequisitesMATRIX!BK146=3,DYNAMICprerequisites!BP$1,"")))</f>
        <v/>
      </c>
      <c r="BQ149" s="219" t="str">
        <f>IF(MASTERprerequisitesMATRIX!BL146=1,DYNAMICprerequisites!BQ$3,IF(MASTERprerequisitesMATRIX!BL146=2,DYNAMICprerequisites!BQ$2,IF(MASTERprerequisitesMATRIX!BL146=3,DYNAMICprerequisites!BQ$1,"")))</f>
        <v/>
      </c>
      <c r="BR149" s="219" t="str">
        <f>IF(MASTERprerequisitesMATRIX!BM146=1,DYNAMICprerequisites!BR$3,IF(MASTERprerequisitesMATRIX!BM146=2,DYNAMICprerequisites!BR$2,IF(MASTERprerequisitesMATRIX!BM146=3,DYNAMICprerequisites!BR$1,"")))</f>
        <v/>
      </c>
      <c r="BS149" s="219" t="str">
        <f>IF(MASTERprerequisitesMATRIX!BN146=1,DYNAMICprerequisites!BS$3,IF(MASTERprerequisitesMATRIX!BN146=2,DYNAMICprerequisites!BS$2,IF(MASTERprerequisitesMATRIX!BN146=3,DYNAMICprerequisites!BS$1,"")))</f>
        <v/>
      </c>
      <c r="BT149" s="219" t="str">
        <f>IF(MASTERprerequisitesMATRIX!BO146=1,DYNAMICprerequisites!BT$3,IF(MASTERprerequisitesMATRIX!BO146=2,DYNAMICprerequisites!BT$2,IF(MASTERprerequisitesMATRIX!BO146=3,DYNAMICprerequisites!BT$1,"")))</f>
        <v/>
      </c>
      <c r="BU149" s="219" t="str">
        <f>IF(MASTERprerequisitesMATRIX!BP146=1,DYNAMICprerequisites!BU$3,IF(MASTERprerequisitesMATRIX!BP146=2,DYNAMICprerequisites!BU$2,IF(MASTERprerequisitesMATRIX!BP146=3,DYNAMICprerequisites!BU$1,"")))</f>
        <v/>
      </c>
      <c r="BV149" s="219" t="str">
        <f>IF(MASTERprerequisitesMATRIX!BQ146=1,DYNAMICprerequisites!BV$3,IF(MASTERprerequisitesMATRIX!BQ146=2,DYNAMICprerequisites!BV$2,IF(MASTERprerequisitesMATRIX!BQ146=3,DYNAMICprerequisites!BV$1,"")))</f>
        <v/>
      </c>
      <c r="BW149" s="219" t="str">
        <f>IF(MASTERprerequisitesMATRIX!BR146=1,DYNAMICprerequisites!BW$3,IF(MASTERprerequisitesMATRIX!BR146=2,DYNAMICprerequisites!BW$2,IF(MASTERprerequisitesMATRIX!BR146=3,DYNAMICprerequisites!BW$1,"")))</f>
        <v/>
      </c>
      <c r="BX149" s="219" t="str">
        <f>IF(MASTERprerequisitesMATRIX!BS146=1,DYNAMICprerequisites!BX$3,IF(MASTERprerequisitesMATRIX!BS146=2,DYNAMICprerequisites!BX$2,IF(MASTERprerequisitesMATRIX!BS146=3,DYNAMICprerequisites!BX$1,"")))</f>
        <v/>
      </c>
      <c r="BY149" s="219" t="str">
        <f>IF(MASTERprerequisitesMATRIX!BT146=1,DYNAMICprerequisites!BY$3,IF(MASTERprerequisitesMATRIX!BT146=2,DYNAMICprerequisites!BY$2,IF(MASTERprerequisitesMATRIX!BT146=3,DYNAMICprerequisites!BY$1,"")))</f>
        <v/>
      </c>
      <c r="BZ149" s="219" t="str">
        <f>IF(MASTERprerequisitesMATRIX!BU146=1,DYNAMICprerequisites!BZ$3,IF(MASTERprerequisitesMATRIX!BU146=2,DYNAMICprerequisites!BZ$2,IF(MASTERprerequisitesMATRIX!BU146=3,DYNAMICprerequisites!BZ$1,"")))</f>
        <v/>
      </c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  <c r="EV149" s="219"/>
      <c r="EW149" s="219"/>
      <c r="EX149" s="219"/>
      <c r="EY149" s="219"/>
      <c r="EZ149" s="219"/>
      <c r="FA149" s="219"/>
      <c r="FB149" s="219"/>
      <c r="FC149" s="219"/>
      <c r="FD149" s="219"/>
      <c r="FE149" s="219"/>
      <c r="FF149" s="219"/>
      <c r="FG149" s="219"/>
      <c r="FH149" s="219"/>
      <c r="FI149" s="219"/>
      <c r="FJ149" s="219"/>
      <c r="FK149" s="219"/>
      <c r="FL149" s="219"/>
      <c r="FM149" s="219"/>
      <c r="FN149" s="219"/>
      <c r="FO149" s="219"/>
      <c r="FP149" s="219"/>
      <c r="FQ149" s="219"/>
      <c r="FR149" s="219"/>
      <c r="FS149" s="219"/>
      <c r="FT149" s="219"/>
      <c r="FU149" s="219"/>
      <c r="FV149" s="219"/>
      <c r="FW149" s="219"/>
      <c r="FX149" s="219"/>
      <c r="FY149" s="219"/>
      <c r="FZ149" s="219"/>
      <c r="GA149" s="219"/>
      <c r="GB149" s="219"/>
      <c r="GC149" s="219"/>
      <c r="GD149" s="219"/>
      <c r="GE149" s="219"/>
      <c r="GF149" s="219"/>
      <c r="GG149" s="219"/>
      <c r="GH149" s="219"/>
      <c r="GI149" s="219"/>
      <c r="GJ149" s="219"/>
      <c r="GK149" s="219"/>
      <c r="GL149" s="219"/>
      <c r="GM149" s="219"/>
      <c r="GN149" s="219"/>
      <c r="GO149" s="219"/>
      <c r="GP149" s="219"/>
      <c r="GQ149" s="219"/>
      <c r="GR149" s="219"/>
      <c r="GS149" s="219"/>
      <c r="GT149" s="219"/>
      <c r="GU149" s="219"/>
      <c r="GV149" s="219"/>
      <c r="GW149" s="219"/>
      <c r="GX149" s="219"/>
      <c r="GY149" s="219"/>
      <c r="GZ149" s="219"/>
      <c r="HA149" s="219"/>
      <c r="HB149" s="219"/>
      <c r="HC149" s="219"/>
      <c r="HD149" s="219"/>
      <c r="HE149" s="219"/>
      <c r="HF149" s="219"/>
      <c r="HG149" s="219"/>
      <c r="HH149" s="219"/>
      <c r="HI149" s="219"/>
      <c r="HJ149" s="219"/>
      <c r="HK149" s="219"/>
      <c r="HL149" s="219"/>
      <c r="HM149" s="219"/>
      <c r="HN149" s="219"/>
      <c r="HO149" s="219"/>
      <c r="HP149" s="219"/>
      <c r="HQ149" s="219"/>
      <c r="HR149" s="219"/>
      <c r="HS149" s="219"/>
      <c r="HT149" s="219"/>
      <c r="HU149" s="219"/>
      <c r="HV149" s="219"/>
      <c r="HW149" s="219"/>
      <c r="HX149" s="219"/>
      <c r="HY149" s="219"/>
      <c r="HZ149" s="219"/>
      <c r="IA149" s="219"/>
      <c r="IB149" s="219"/>
      <c r="IC149" s="219"/>
      <c r="ID149" s="219"/>
      <c r="IE149" s="219"/>
      <c r="IF149" s="219"/>
      <c r="IG149" s="219"/>
      <c r="IH149" s="219"/>
      <c r="II149" s="219"/>
      <c r="IJ149" s="219"/>
      <c r="IK149" s="219"/>
      <c r="IL149" s="219"/>
      <c r="IM149" s="219"/>
      <c r="IN149" s="219"/>
      <c r="IO149" s="219"/>
      <c r="IP149" s="219"/>
      <c r="IQ149" s="219"/>
      <c r="IR149" s="219"/>
      <c r="IS149" s="219"/>
      <c r="IT149" s="219"/>
      <c r="IU149" s="219"/>
      <c r="IV149" s="219"/>
      <c r="IW149" s="219"/>
      <c r="IX149" s="219"/>
      <c r="IY149" s="219"/>
      <c r="IZ149" s="219"/>
      <c r="JA149" s="219"/>
      <c r="JB149" s="219"/>
      <c r="JC149" s="219"/>
      <c r="JD149" s="219"/>
      <c r="JE149" s="219"/>
      <c r="JF149" s="219"/>
      <c r="JG149" s="219"/>
      <c r="JH149" s="219"/>
      <c r="JI149" s="219"/>
      <c r="JJ149" s="219"/>
      <c r="JK149" s="219"/>
      <c r="JL149" s="219"/>
      <c r="JM149" s="219"/>
      <c r="JN149" s="219"/>
      <c r="JO149" s="219"/>
      <c r="JP149" s="219"/>
      <c r="JQ149" s="219"/>
      <c r="JR149" s="219"/>
      <c r="JS149" s="219"/>
      <c r="JT149" s="219"/>
      <c r="JU149" s="219"/>
      <c r="JV149" s="219"/>
      <c r="JW149" s="219"/>
      <c r="JX149" s="219"/>
      <c r="JY149" s="219"/>
      <c r="JZ149" s="219"/>
      <c r="KA149" s="219"/>
      <c r="KB149" s="219"/>
      <c r="KC149" s="219"/>
      <c r="KD149" s="219"/>
      <c r="KE149" s="219"/>
      <c r="KF149" s="219"/>
      <c r="KG149" s="219"/>
      <c r="KH149" s="219"/>
      <c r="KI149" s="219"/>
      <c r="KJ149" s="219"/>
      <c r="KK149" s="219"/>
      <c r="KL149" s="219"/>
      <c r="KM149" s="219"/>
      <c r="KN149" s="219"/>
      <c r="KO149" s="219"/>
      <c r="KP149" s="219"/>
      <c r="KQ149" s="219"/>
      <c r="KR149" s="219"/>
      <c r="KS149" s="219"/>
      <c r="KT149" s="219"/>
      <c r="KU149" s="219"/>
      <c r="KV149" s="219"/>
      <c r="KW149" s="219"/>
      <c r="KX149" s="219"/>
      <c r="KY149" s="219"/>
      <c r="KZ149" s="219"/>
      <c r="LA149" s="219"/>
      <c r="LB149" s="219"/>
      <c r="LC149" s="219"/>
      <c r="LD149" s="219"/>
      <c r="LE149" s="219"/>
    </row>
    <row r="150" spans="1:317" x14ac:dyDescent="0.25">
      <c r="A150" s="214">
        <f t="shared" si="18"/>
        <v>0</v>
      </c>
      <c r="B150" s="214">
        <f t="shared" si="19"/>
        <v>0</v>
      </c>
      <c r="C150" s="214">
        <f t="shared" si="20"/>
        <v>0</v>
      </c>
      <c r="D150" s="214">
        <f t="shared" si="21"/>
        <v>0</v>
      </c>
      <c r="E150" s="214" t="str">
        <f t="shared" si="22"/>
        <v/>
      </c>
      <c r="F150" s="211">
        <f>MASTERprerequisitesMATRIX!A147</f>
        <v>0</v>
      </c>
      <c r="G150" s="211">
        <f>MASTERprerequisitesMATRIX!B147</f>
        <v>0</v>
      </c>
      <c r="H150" s="211">
        <f>MASTERprerequisitesMATRIX!C147</f>
        <v>0</v>
      </c>
      <c r="I150" s="211">
        <f>MASTERprerequisitesMATRIX!D147</f>
        <v>0</v>
      </c>
      <c r="J150" s="219" t="str">
        <f>IF(MASTERprerequisitesMATRIX!E147=1,DYNAMICprerequisites!J$3,IF(MASTERprerequisitesMATRIX!E147=2,DYNAMICprerequisites!J$2,IF(MASTERprerequisitesMATRIX!E147=3,DYNAMICprerequisites!J$1,"")))</f>
        <v/>
      </c>
      <c r="K150" s="219" t="str">
        <f>IF(MASTERprerequisitesMATRIX!F147=1,DYNAMICprerequisites!K$3,IF(MASTERprerequisitesMATRIX!F147=2,DYNAMICprerequisites!K$2,IF(MASTERprerequisitesMATRIX!F147=3,DYNAMICprerequisites!K$1,"")))</f>
        <v/>
      </c>
      <c r="L150" s="219" t="str">
        <f>IF(MASTERprerequisitesMATRIX!G147=1,DYNAMICprerequisites!L$3,IF(MASTERprerequisitesMATRIX!G147=2,DYNAMICprerequisites!L$2,IF(MASTERprerequisitesMATRIX!G147=3,DYNAMICprerequisites!L$1,"")))</f>
        <v/>
      </c>
      <c r="M150" s="219" t="str">
        <f>IF(MASTERprerequisitesMATRIX!H147=1,DYNAMICprerequisites!M$3,IF(MASTERprerequisitesMATRIX!H147=2,DYNAMICprerequisites!M$2,IF(MASTERprerequisitesMATRIX!H147=3,DYNAMICprerequisites!M$1,"")))</f>
        <v/>
      </c>
      <c r="N150" s="219" t="str">
        <f>IF(MASTERprerequisitesMATRIX!I147=1,DYNAMICprerequisites!N$3,IF(MASTERprerequisitesMATRIX!I147=2,DYNAMICprerequisites!N$2,IF(MASTERprerequisitesMATRIX!I147=3,DYNAMICprerequisites!N$1,"")))</f>
        <v/>
      </c>
      <c r="O150" s="219" t="str">
        <f>IF(MASTERprerequisitesMATRIX!J147=1,DYNAMICprerequisites!O$3,IF(MASTERprerequisitesMATRIX!J147=2,DYNAMICprerequisites!O$2,IF(MASTERprerequisitesMATRIX!J147=3,DYNAMICprerequisites!O$1,"")))</f>
        <v/>
      </c>
      <c r="P150" s="219" t="str">
        <f>IF(MASTERprerequisitesMATRIX!K147=1,DYNAMICprerequisites!P$3,IF(MASTERprerequisitesMATRIX!K147=2,DYNAMICprerequisites!P$2,IF(MASTERprerequisitesMATRIX!K147=3,DYNAMICprerequisites!P$1,"")))</f>
        <v/>
      </c>
      <c r="Q150" s="219" t="str">
        <f>IF(MASTERprerequisitesMATRIX!L147=1,DYNAMICprerequisites!Q$3,IF(MASTERprerequisitesMATRIX!L147=2,DYNAMICprerequisites!Q$2,IF(MASTERprerequisitesMATRIX!L147=3,DYNAMICprerequisites!Q$1,"")))</f>
        <v/>
      </c>
      <c r="R150" s="219" t="str">
        <f>IF(MASTERprerequisitesMATRIX!M147=1,DYNAMICprerequisites!R$3,IF(MASTERprerequisitesMATRIX!M147=2,DYNAMICprerequisites!R$2,IF(MASTERprerequisitesMATRIX!M147=3,DYNAMICprerequisites!R$1,"")))</f>
        <v/>
      </c>
      <c r="S150" s="219" t="str">
        <f>IF(MASTERprerequisitesMATRIX!N147=1,DYNAMICprerequisites!S$3,IF(MASTERprerequisitesMATRIX!N147=2,DYNAMICprerequisites!S$2,IF(MASTERprerequisitesMATRIX!N147=3,DYNAMICprerequisites!S$1,"")))</f>
        <v/>
      </c>
      <c r="T150" s="219" t="str">
        <f>IF(MASTERprerequisitesMATRIX!O147=1,DYNAMICprerequisites!T$3,IF(MASTERprerequisitesMATRIX!O147=2,DYNAMICprerequisites!T$2,IF(MASTERprerequisitesMATRIX!O147=3,DYNAMICprerequisites!T$1,"")))</f>
        <v/>
      </c>
      <c r="U150" s="219" t="str">
        <f>IF(MASTERprerequisitesMATRIX!P147=1,DYNAMICprerequisites!U$3,IF(MASTERprerequisitesMATRIX!P147=2,DYNAMICprerequisites!U$2,IF(MASTERprerequisitesMATRIX!P147=3,DYNAMICprerequisites!U$1,"")))</f>
        <v/>
      </c>
      <c r="V150" s="219" t="str">
        <f>IF(MASTERprerequisitesMATRIX!Q147=1,DYNAMICprerequisites!V$3,IF(MASTERprerequisitesMATRIX!Q147=2,DYNAMICprerequisites!V$2,IF(MASTERprerequisitesMATRIX!Q147=3,DYNAMICprerequisites!V$1,"")))</f>
        <v/>
      </c>
      <c r="W150" s="219" t="str">
        <f>IF(MASTERprerequisitesMATRIX!R147=1,DYNAMICprerequisites!W$3,IF(MASTERprerequisitesMATRIX!R147=2,DYNAMICprerequisites!W$2,IF(MASTERprerequisitesMATRIX!R147=3,DYNAMICprerequisites!W$1,"")))</f>
        <v/>
      </c>
      <c r="X150" s="219" t="str">
        <f>IF(MASTERprerequisitesMATRIX!S147=1,DYNAMICprerequisites!X$3,IF(MASTERprerequisitesMATRIX!S147=2,DYNAMICprerequisites!X$2,IF(MASTERprerequisitesMATRIX!S147=3,DYNAMICprerequisites!X$1,"")))</f>
        <v/>
      </c>
      <c r="Y150" s="219" t="str">
        <f>IF(MASTERprerequisitesMATRIX!T147=1,DYNAMICprerequisites!Y$3,IF(MASTERprerequisitesMATRIX!T147=2,DYNAMICprerequisites!Y$2,IF(MASTERprerequisitesMATRIX!T147=3,DYNAMICprerequisites!Y$1,"")))</f>
        <v/>
      </c>
      <c r="Z150" s="219" t="str">
        <f>IF(MASTERprerequisitesMATRIX!U147=1,DYNAMICprerequisites!Z$3,IF(MASTERprerequisitesMATRIX!U147=2,DYNAMICprerequisites!Z$2,IF(MASTERprerequisitesMATRIX!U147=3,DYNAMICprerequisites!Z$1,"")))</f>
        <v/>
      </c>
      <c r="AA150" s="219" t="str">
        <f>IF(MASTERprerequisitesMATRIX!V147=1,DYNAMICprerequisites!AA$3,IF(MASTERprerequisitesMATRIX!V147=2,DYNAMICprerequisites!AA$2,IF(MASTERprerequisitesMATRIX!V147=3,DYNAMICprerequisites!AA$1,"")))</f>
        <v/>
      </c>
      <c r="AB150" s="219" t="str">
        <f>IF(MASTERprerequisitesMATRIX!W147=1,DYNAMICprerequisites!AB$3,IF(MASTERprerequisitesMATRIX!W147=2,DYNAMICprerequisites!AB$2,IF(MASTERprerequisitesMATRIX!W147=3,DYNAMICprerequisites!AB$1,"")))</f>
        <v/>
      </c>
      <c r="AC150" s="219" t="str">
        <f>IF(MASTERprerequisitesMATRIX!X147=1,DYNAMICprerequisites!AC$3,IF(MASTERprerequisitesMATRIX!X147=2,DYNAMICprerequisites!AC$2,IF(MASTERprerequisitesMATRIX!X147=3,DYNAMICprerequisites!AC$1,"")))</f>
        <v/>
      </c>
      <c r="AD150" s="219" t="str">
        <f>IF(MASTERprerequisitesMATRIX!Y147=1,DYNAMICprerequisites!AD$3,IF(MASTERprerequisitesMATRIX!Y147=2,DYNAMICprerequisites!AD$2,IF(MASTERprerequisitesMATRIX!Y147=3,DYNAMICprerequisites!AD$1,"")))</f>
        <v/>
      </c>
      <c r="AE150" s="219" t="str">
        <f>IF(MASTERprerequisitesMATRIX!Z147=1,DYNAMICprerequisites!AE$3,IF(MASTERprerequisitesMATRIX!Z147=2,DYNAMICprerequisites!AE$2,IF(MASTERprerequisitesMATRIX!Z147=3,DYNAMICprerequisites!AE$1,"")))</f>
        <v/>
      </c>
      <c r="AF150" s="219" t="str">
        <f>IF(MASTERprerequisitesMATRIX!AA147=1,DYNAMICprerequisites!AF$3,IF(MASTERprerequisitesMATRIX!AA147=2,DYNAMICprerequisites!AF$2,IF(MASTERprerequisitesMATRIX!AA147=3,DYNAMICprerequisites!AF$1,"")))</f>
        <v/>
      </c>
      <c r="AG150" s="219" t="str">
        <f>IF(MASTERprerequisitesMATRIX!AB147=1,DYNAMICprerequisites!AG$3,IF(MASTERprerequisitesMATRIX!AB147=2,DYNAMICprerequisites!AG$2,IF(MASTERprerequisitesMATRIX!AB147=3,DYNAMICprerequisites!AG$1,"")))</f>
        <v/>
      </c>
      <c r="AH150" s="219" t="str">
        <f>IF(MASTERprerequisitesMATRIX!AC147=1,DYNAMICprerequisites!AH$3,IF(MASTERprerequisitesMATRIX!AC147=2,DYNAMICprerequisites!AH$2,IF(MASTERprerequisitesMATRIX!AC147=3,DYNAMICprerequisites!AH$1,"")))</f>
        <v/>
      </c>
      <c r="AI150" s="219" t="str">
        <f>IF(MASTERprerequisitesMATRIX!AD147=1,DYNAMICprerequisites!AI$3,IF(MASTERprerequisitesMATRIX!AD147=2,DYNAMICprerequisites!AI$2,IF(MASTERprerequisitesMATRIX!AD147=3,DYNAMICprerequisites!AI$1,"")))</f>
        <v/>
      </c>
      <c r="AJ150" s="219" t="str">
        <f>IF(MASTERprerequisitesMATRIX!AE147=1,DYNAMICprerequisites!AJ$3,IF(MASTERprerequisitesMATRIX!AE147=2,DYNAMICprerequisites!AJ$2,IF(MASTERprerequisitesMATRIX!AE147=3,DYNAMICprerequisites!AJ$1,"")))</f>
        <v/>
      </c>
      <c r="AK150" s="219" t="str">
        <f>IF(MASTERprerequisitesMATRIX!AF147=1,DYNAMICprerequisites!AK$3,IF(MASTERprerequisitesMATRIX!AF147=2,DYNAMICprerequisites!AK$2,IF(MASTERprerequisitesMATRIX!AF147=3,DYNAMICprerequisites!AK$1,"")))</f>
        <v/>
      </c>
      <c r="AL150" s="219" t="str">
        <f>IF(MASTERprerequisitesMATRIX!AG147=1,DYNAMICprerequisites!AL$3,IF(MASTERprerequisitesMATRIX!AG147=2,DYNAMICprerequisites!AL$2,IF(MASTERprerequisitesMATRIX!AG147=3,DYNAMICprerequisites!AL$1,"")))</f>
        <v/>
      </c>
      <c r="AM150" s="219" t="str">
        <f>IF(MASTERprerequisitesMATRIX!AH147=1,DYNAMICprerequisites!AM$3,IF(MASTERprerequisitesMATRIX!AH147=2,DYNAMICprerequisites!AM$2,IF(MASTERprerequisitesMATRIX!AH147=3,DYNAMICprerequisites!AM$1,"")))</f>
        <v/>
      </c>
      <c r="AN150" s="219" t="str">
        <f>IF(MASTERprerequisitesMATRIX!AI147=1,DYNAMICprerequisites!AN$3,IF(MASTERprerequisitesMATRIX!AI147=2,DYNAMICprerequisites!AN$2,IF(MASTERprerequisitesMATRIX!AI147=3,DYNAMICprerequisites!AN$1,"")))</f>
        <v/>
      </c>
      <c r="AO150" s="219" t="str">
        <f>IF(MASTERprerequisitesMATRIX!AJ147=1,DYNAMICprerequisites!AO$3,IF(MASTERprerequisitesMATRIX!AJ147=2,DYNAMICprerequisites!AO$2,IF(MASTERprerequisitesMATRIX!AJ147=3,DYNAMICprerequisites!AO$1,"")))</f>
        <v/>
      </c>
      <c r="AP150" s="219" t="str">
        <f>IF(MASTERprerequisitesMATRIX!AK147=1,DYNAMICprerequisites!AP$3,IF(MASTERprerequisitesMATRIX!AK147=2,DYNAMICprerequisites!AP$2,IF(MASTERprerequisitesMATRIX!AK147=3,DYNAMICprerequisites!AP$1,"")))</f>
        <v/>
      </c>
      <c r="AQ150" s="219" t="str">
        <f>IF(MASTERprerequisitesMATRIX!AL147=1,DYNAMICprerequisites!AQ$3,IF(MASTERprerequisitesMATRIX!AL147=2,DYNAMICprerequisites!AQ$2,IF(MASTERprerequisitesMATRIX!AL147=3,DYNAMICprerequisites!AQ$1,"")))</f>
        <v/>
      </c>
      <c r="AR150" s="219" t="str">
        <f>IF(MASTERprerequisitesMATRIX!AM147=1,DYNAMICprerequisites!AR$3,IF(MASTERprerequisitesMATRIX!AM147=2,DYNAMICprerequisites!AR$2,IF(MASTERprerequisitesMATRIX!AM147=3,DYNAMICprerequisites!AR$1,"")))</f>
        <v/>
      </c>
      <c r="AS150" s="219" t="str">
        <f>IF(MASTERprerequisitesMATRIX!AN147=1,DYNAMICprerequisites!AS$3,IF(MASTERprerequisitesMATRIX!AN147=2,DYNAMICprerequisites!AS$2,IF(MASTERprerequisitesMATRIX!AN147=3,DYNAMICprerequisites!AS$1,"")))</f>
        <v/>
      </c>
      <c r="AT150" s="219" t="str">
        <f>IF(MASTERprerequisitesMATRIX!AO147=1,DYNAMICprerequisites!AT$3,IF(MASTERprerequisitesMATRIX!AO147=2,DYNAMICprerequisites!AT$2,IF(MASTERprerequisitesMATRIX!AO147=3,DYNAMICprerequisites!AT$1,"")))</f>
        <v/>
      </c>
      <c r="AU150" s="219" t="str">
        <f>IF(MASTERprerequisitesMATRIX!AP147=1,DYNAMICprerequisites!AU$3,IF(MASTERprerequisitesMATRIX!AP147=2,DYNAMICprerequisites!AU$2,IF(MASTERprerequisitesMATRIX!AP147=3,DYNAMICprerequisites!AU$1,"")))</f>
        <v/>
      </c>
      <c r="AV150" s="219" t="str">
        <f>IF(MASTERprerequisitesMATRIX!AQ147=1,DYNAMICprerequisites!AV$3,IF(MASTERprerequisitesMATRIX!AQ147=2,DYNAMICprerequisites!AV$2,IF(MASTERprerequisitesMATRIX!AQ147=3,DYNAMICprerequisites!AV$1,"")))</f>
        <v/>
      </c>
      <c r="AW150" s="219" t="str">
        <f>IF(MASTERprerequisitesMATRIX!AR147=1,DYNAMICprerequisites!AW$3,IF(MASTERprerequisitesMATRIX!AR147=2,DYNAMICprerequisites!AW$2,IF(MASTERprerequisitesMATRIX!AR147=3,DYNAMICprerequisites!AW$1,"")))</f>
        <v/>
      </c>
      <c r="AX150" s="219" t="str">
        <f>IF(MASTERprerequisitesMATRIX!AS147=1,DYNAMICprerequisites!AX$3,IF(MASTERprerequisitesMATRIX!AS147=2,DYNAMICprerequisites!AX$2,IF(MASTERprerequisitesMATRIX!AS147=3,DYNAMICprerequisites!AX$1,"")))</f>
        <v/>
      </c>
      <c r="AY150" s="219" t="str">
        <f>IF(MASTERprerequisitesMATRIX!AT147=1,DYNAMICprerequisites!AY$3,IF(MASTERprerequisitesMATRIX!AT147=2,DYNAMICprerequisites!AY$2,IF(MASTERprerequisitesMATRIX!AT147=3,DYNAMICprerequisites!AY$1,"")))</f>
        <v/>
      </c>
      <c r="AZ150" s="219" t="str">
        <f>IF(MASTERprerequisitesMATRIX!AU147=1,DYNAMICprerequisites!AZ$3,IF(MASTERprerequisitesMATRIX!AU147=2,DYNAMICprerequisites!AZ$2,IF(MASTERprerequisitesMATRIX!AU147=3,DYNAMICprerequisites!AZ$1,"")))</f>
        <v/>
      </c>
      <c r="BA150" s="219" t="str">
        <f>IF(MASTERprerequisitesMATRIX!AV147=1,DYNAMICprerequisites!BA$3,IF(MASTERprerequisitesMATRIX!AV147=2,DYNAMICprerequisites!BA$2,IF(MASTERprerequisitesMATRIX!AV147=3,DYNAMICprerequisites!BA$1,"")))</f>
        <v/>
      </c>
      <c r="BB150" s="219" t="str">
        <f>IF(MASTERprerequisitesMATRIX!AW147=1,DYNAMICprerequisites!BB$3,IF(MASTERprerequisitesMATRIX!AW147=2,DYNAMICprerequisites!BB$2,IF(MASTERprerequisitesMATRIX!AW147=3,DYNAMICprerequisites!BB$1,"")))</f>
        <v/>
      </c>
      <c r="BC150" s="219" t="str">
        <f>IF(MASTERprerequisitesMATRIX!AX147=1,DYNAMICprerequisites!BC$3,IF(MASTERprerequisitesMATRIX!AX147=2,DYNAMICprerequisites!BC$2,IF(MASTERprerequisitesMATRIX!AX147=3,DYNAMICprerequisites!BC$1,"")))</f>
        <v/>
      </c>
      <c r="BD150" s="219" t="str">
        <f>IF(MASTERprerequisitesMATRIX!AY147=1,DYNAMICprerequisites!BD$3,IF(MASTERprerequisitesMATRIX!AY147=2,DYNAMICprerequisites!BD$2,IF(MASTERprerequisitesMATRIX!AY147=3,DYNAMICprerequisites!BD$1,"")))</f>
        <v/>
      </c>
      <c r="BE150" s="219" t="str">
        <f>IF(MASTERprerequisitesMATRIX!AZ147=1,DYNAMICprerequisites!BE$3,IF(MASTERprerequisitesMATRIX!AZ147=2,DYNAMICprerequisites!BE$2,IF(MASTERprerequisitesMATRIX!AZ147=3,DYNAMICprerequisites!BE$1,"")))</f>
        <v/>
      </c>
      <c r="BF150" s="219" t="str">
        <f>IF(MASTERprerequisitesMATRIX!BA147=1,DYNAMICprerequisites!BF$3,IF(MASTERprerequisitesMATRIX!BA147=2,DYNAMICprerequisites!BF$2,IF(MASTERprerequisitesMATRIX!BA147=3,DYNAMICprerequisites!BF$1,"")))</f>
        <v/>
      </c>
      <c r="BG150" s="219" t="str">
        <f>IF(MASTERprerequisitesMATRIX!BB147=1,DYNAMICprerequisites!BG$3,IF(MASTERprerequisitesMATRIX!BB147=2,DYNAMICprerequisites!BG$2,IF(MASTERprerequisitesMATRIX!BB147=3,DYNAMICprerequisites!BG$1,"")))</f>
        <v/>
      </c>
      <c r="BH150" s="219" t="str">
        <f>IF(MASTERprerequisitesMATRIX!BC147=1,DYNAMICprerequisites!BH$3,IF(MASTERprerequisitesMATRIX!BC147=2,DYNAMICprerequisites!BH$2,IF(MASTERprerequisitesMATRIX!BC147=3,DYNAMICprerequisites!BH$1,"")))</f>
        <v/>
      </c>
      <c r="BI150" s="219" t="str">
        <f>IF(MASTERprerequisitesMATRIX!BD147=1,DYNAMICprerequisites!BI$3,IF(MASTERprerequisitesMATRIX!BD147=2,DYNAMICprerequisites!BI$2,IF(MASTERprerequisitesMATRIX!BD147=3,DYNAMICprerequisites!BI$1,"")))</f>
        <v/>
      </c>
      <c r="BJ150" s="219" t="str">
        <f>IF(MASTERprerequisitesMATRIX!BE147=1,DYNAMICprerequisites!BJ$3,IF(MASTERprerequisitesMATRIX!BE147=2,DYNAMICprerequisites!BJ$2,IF(MASTERprerequisitesMATRIX!BE147=3,DYNAMICprerequisites!BJ$1,"")))</f>
        <v/>
      </c>
      <c r="BK150" s="219" t="str">
        <f>IF(MASTERprerequisitesMATRIX!BF147=1,DYNAMICprerequisites!BK$3,IF(MASTERprerequisitesMATRIX!BF147=2,DYNAMICprerequisites!BK$2,IF(MASTERprerequisitesMATRIX!BF147=3,DYNAMICprerequisites!BK$1,"")))</f>
        <v/>
      </c>
      <c r="BL150" s="219" t="str">
        <f>IF(MASTERprerequisitesMATRIX!BG147=1,DYNAMICprerequisites!BL$3,IF(MASTERprerequisitesMATRIX!BG147=2,DYNAMICprerequisites!BL$2,IF(MASTERprerequisitesMATRIX!BG147=3,DYNAMICprerequisites!BL$1,"")))</f>
        <v/>
      </c>
      <c r="BM150" s="219" t="str">
        <f>IF(MASTERprerequisitesMATRIX!BH147=1,DYNAMICprerequisites!BM$3,IF(MASTERprerequisitesMATRIX!BH147=2,DYNAMICprerequisites!BM$2,IF(MASTERprerequisitesMATRIX!BH147=3,DYNAMICprerequisites!BM$1,"")))</f>
        <v/>
      </c>
      <c r="BN150" s="219" t="str">
        <f>IF(MASTERprerequisitesMATRIX!BI147=1,DYNAMICprerequisites!BN$3,IF(MASTERprerequisitesMATRIX!BI147=2,DYNAMICprerequisites!BN$2,IF(MASTERprerequisitesMATRIX!BI147=3,DYNAMICprerequisites!BN$1,"")))</f>
        <v/>
      </c>
      <c r="BO150" s="219" t="str">
        <f>IF(MASTERprerequisitesMATRIX!BJ147=1,DYNAMICprerequisites!BO$3,IF(MASTERprerequisitesMATRIX!BJ147=2,DYNAMICprerequisites!BO$2,IF(MASTERprerequisitesMATRIX!BJ147=3,DYNAMICprerequisites!BO$1,"")))</f>
        <v/>
      </c>
      <c r="BP150" s="219" t="str">
        <f>IF(MASTERprerequisitesMATRIX!BK147=1,DYNAMICprerequisites!BP$3,IF(MASTERprerequisitesMATRIX!BK147=2,DYNAMICprerequisites!BP$2,IF(MASTERprerequisitesMATRIX!BK147=3,DYNAMICprerequisites!BP$1,"")))</f>
        <v/>
      </c>
      <c r="BQ150" s="219" t="str">
        <f>IF(MASTERprerequisitesMATRIX!BL147=1,DYNAMICprerequisites!BQ$3,IF(MASTERprerequisitesMATRIX!BL147=2,DYNAMICprerequisites!BQ$2,IF(MASTERprerequisitesMATRIX!BL147=3,DYNAMICprerequisites!BQ$1,"")))</f>
        <v/>
      </c>
      <c r="BR150" s="219" t="str">
        <f>IF(MASTERprerequisitesMATRIX!BM147=1,DYNAMICprerequisites!BR$3,IF(MASTERprerequisitesMATRIX!BM147=2,DYNAMICprerequisites!BR$2,IF(MASTERprerequisitesMATRIX!BM147=3,DYNAMICprerequisites!BR$1,"")))</f>
        <v/>
      </c>
      <c r="BS150" s="219" t="str">
        <f>IF(MASTERprerequisitesMATRIX!BN147=1,DYNAMICprerequisites!BS$3,IF(MASTERprerequisitesMATRIX!BN147=2,DYNAMICprerequisites!BS$2,IF(MASTERprerequisitesMATRIX!BN147=3,DYNAMICprerequisites!BS$1,"")))</f>
        <v/>
      </c>
      <c r="BT150" s="219" t="str">
        <f>IF(MASTERprerequisitesMATRIX!BO147=1,DYNAMICprerequisites!BT$3,IF(MASTERprerequisitesMATRIX!BO147=2,DYNAMICprerequisites!BT$2,IF(MASTERprerequisitesMATRIX!BO147=3,DYNAMICprerequisites!BT$1,"")))</f>
        <v/>
      </c>
      <c r="BU150" s="219" t="str">
        <f>IF(MASTERprerequisitesMATRIX!BP147=1,DYNAMICprerequisites!BU$3,IF(MASTERprerequisitesMATRIX!BP147=2,DYNAMICprerequisites!BU$2,IF(MASTERprerequisitesMATRIX!BP147=3,DYNAMICprerequisites!BU$1,"")))</f>
        <v/>
      </c>
      <c r="BV150" s="219" t="str">
        <f>IF(MASTERprerequisitesMATRIX!BQ147=1,DYNAMICprerequisites!BV$3,IF(MASTERprerequisitesMATRIX!BQ147=2,DYNAMICprerequisites!BV$2,IF(MASTERprerequisitesMATRIX!BQ147=3,DYNAMICprerequisites!BV$1,"")))</f>
        <v/>
      </c>
      <c r="BW150" s="219" t="str">
        <f>IF(MASTERprerequisitesMATRIX!BR147=1,DYNAMICprerequisites!BW$3,IF(MASTERprerequisitesMATRIX!BR147=2,DYNAMICprerequisites!BW$2,IF(MASTERprerequisitesMATRIX!BR147=3,DYNAMICprerequisites!BW$1,"")))</f>
        <v/>
      </c>
      <c r="BX150" s="219" t="str">
        <f>IF(MASTERprerequisitesMATRIX!BS147=1,DYNAMICprerequisites!BX$3,IF(MASTERprerequisitesMATRIX!BS147=2,DYNAMICprerequisites!BX$2,IF(MASTERprerequisitesMATRIX!BS147=3,DYNAMICprerequisites!BX$1,"")))</f>
        <v/>
      </c>
      <c r="BY150" s="219" t="str">
        <f>IF(MASTERprerequisitesMATRIX!BT147=1,DYNAMICprerequisites!BY$3,IF(MASTERprerequisitesMATRIX!BT147=2,DYNAMICprerequisites!BY$2,IF(MASTERprerequisitesMATRIX!BT147=3,DYNAMICprerequisites!BY$1,"")))</f>
        <v/>
      </c>
      <c r="BZ150" s="219" t="str">
        <f>IF(MASTERprerequisitesMATRIX!BU147=1,DYNAMICprerequisites!BZ$3,IF(MASTERprerequisitesMATRIX!BU147=2,DYNAMICprerequisites!BZ$2,IF(MASTERprerequisitesMATRIX!BU147=3,DYNAMICprerequisites!BZ$1,"")))</f>
        <v/>
      </c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  <c r="EV150" s="219"/>
      <c r="EW150" s="219"/>
      <c r="EX150" s="219"/>
      <c r="EY150" s="219"/>
      <c r="EZ150" s="219"/>
      <c r="FA150" s="219"/>
      <c r="FB150" s="219"/>
      <c r="FC150" s="219"/>
      <c r="FD150" s="219"/>
      <c r="FE150" s="219"/>
      <c r="FF150" s="219"/>
      <c r="FG150" s="219"/>
      <c r="FH150" s="219"/>
      <c r="FI150" s="219"/>
      <c r="FJ150" s="219"/>
      <c r="FK150" s="219"/>
      <c r="FL150" s="219"/>
      <c r="FM150" s="219"/>
      <c r="FN150" s="219"/>
      <c r="FO150" s="219"/>
      <c r="FP150" s="219"/>
      <c r="FQ150" s="219"/>
      <c r="FR150" s="219"/>
      <c r="FS150" s="219"/>
      <c r="FT150" s="219"/>
      <c r="FU150" s="219"/>
      <c r="FV150" s="219"/>
      <c r="FW150" s="219"/>
      <c r="FX150" s="219"/>
      <c r="FY150" s="219"/>
      <c r="FZ150" s="219"/>
      <c r="GA150" s="219"/>
      <c r="GB150" s="219"/>
      <c r="GC150" s="219"/>
      <c r="GD150" s="219"/>
      <c r="GE150" s="219"/>
      <c r="GF150" s="219"/>
      <c r="GG150" s="219"/>
      <c r="GH150" s="219"/>
      <c r="GI150" s="219"/>
      <c r="GJ150" s="219"/>
      <c r="GK150" s="219"/>
      <c r="GL150" s="219"/>
      <c r="GM150" s="219"/>
      <c r="GN150" s="219"/>
      <c r="GO150" s="219"/>
      <c r="GP150" s="219"/>
      <c r="GQ150" s="219"/>
      <c r="GR150" s="219"/>
      <c r="GS150" s="219"/>
      <c r="GT150" s="219"/>
      <c r="GU150" s="219"/>
      <c r="GV150" s="219"/>
      <c r="GW150" s="219"/>
      <c r="GX150" s="219"/>
      <c r="GY150" s="219"/>
      <c r="GZ150" s="219"/>
      <c r="HA150" s="219"/>
      <c r="HB150" s="219"/>
      <c r="HC150" s="219"/>
      <c r="HD150" s="219"/>
      <c r="HE150" s="219"/>
      <c r="HF150" s="219"/>
      <c r="HG150" s="219"/>
      <c r="HH150" s="219"/>
      <c r="HI150" s="219"/>
      <c r="HJ150" s="219"/>
      <c r="HK150" s="219"/>
      <c r="HL150" s="219"/>
      <c r="HM150" s="219"/>
      <c r="HN150" s="219"/>
      <c r="HO150" s="219"/>
      <c r="HP150" s="219"/>
      <c r="HQ150" s="219"/>
      <c r="HR150" s="219"/>
      <c r="HS150" s="219"/>
      <c r="HT150" s="219"/>
      <c r="HU150" s="219"/>
      <c r="HV150" s="219"/>
      <c r="HW150" s="219"/>
      <c r="HX150" s="219"/>
      <c r="HY150" s="219"/>
      <c r="HZ150" s="219"/>
      <c r="IA150" s="219"/>
      <c r="IB150" s="219"/>
      <c r="IC150" s="219"/>
      <c r="ID150" s="219"/>
      <c r="IE150" s="219"/>
      <c r="IF150" s="219"/>
      <c r="IG150" s="219"/>
      <c r="IH150" s="219"/>
      <c r="II150" s="219"/>
      <c r="IJ150" s="219"/>
      <c r="IK150" s="219"/>
      <c r="IL150" s="219"/>
      <c r="IM150" s="219"/>
      <c r="IN150" s="219"/>
      <c r="IO150" s="219"/>
      <c r="IP150" s="219"/>
      <c r="IQ150" s="219"/>
      <c r="IR150" s="219"/>
      <c r="IS150" s="219"/>
      <c r="IT150" s="219"/>
      <c r="IU150" s="219"/>
      <c r="IV150" s="219"/>
      <c r="IW150" s="219"/>
      <c r="IX150" s="219"/>
      <c r="IY150" s="219"/>
      <c r="IZ150" s="219"/>
      <c r="JA150" s="219"/>
      <c r="JB150" s="219"/>
      <c r="JC150" s="219"/>
      <c r="JD150" s="219"/>
      <c r="JE150" s="219"/>
      <c r="JF150" s="219"/>
      <c r="JG150" s="219"/>
      <c r="JH150" s="219"/>
      <c r="JI150" s="219"/>
      <c r="JJ150" s="219"/>
      <c r="JK150" s="219"/>
      <c r="JL150" s="219"/>
      <c r="JM150" s="219"/>
      <c r="JN150" s="219"/>
      <c r="JO150" s="219"/>
      <c r="JP150" s="219"/>
      <c r="JQ150" s="219"/>
      <c r="JR150" s="219"/>
      <c r="JS150" s="219"/>
      <c r="JT150" s="219"/>
      <c r="JU150" s="219"/>
      <c r="JV150" s="219"/>
      <c r="JW150" s="219"/>
      <c r="JX150" s="219"/>
      <c r="JY150" s="219"/>
      <c r="JZ150" s="219"/>
      <c r="KA150" s="219"/>
      <c r="KB150" s="219"/>
      <c r="KC150" s="219"/>
      <c r="KD150" s="219"/>
      <c r="KE150" s="219"/>
      <c r="KF150" s="219"/>
      <c r="KG150" s="219"/>
      <c r="KH150" s="219"/>
      <c r="KI150" s="219"/>
      <c r="KJ150" s="219"/>
      <c r="KK150" s="219"/>
      <c r="KL150" s="219"/>
      <c r="KM150" s="219"/>
      <c r="KN150" s="219"/>
      <c r="KO150" s="219"/>
      <c r="KP150" s="219"/>
      <c r="KQ150" s="219"/>
      <c r="KR150" s="219"/>
      <c r="KS150" s="219"/>
      <c r="KT150" s="219"/>
      <c r="KU150" s="219"/>
      <c r="KV150" s="219"/>
      <c r="KW150" s="219"/>
      <c r="KX150" s="219"/>
      <c r="KY150" s="219"/>
      <c r="KZ150" s="219"/>
      <c r="LA150" s="219"/>
      <c r="LB150" s="219"/>
      <c r="LC150" s="219"/>
      <c r="LD150" s="219"/>
      <c r="LE150" s="219"/>
    </row>
    <row r="151" spans="1:317" x14ac:dyDescent="0.25">
      <c r="A151" s="214">
        <f t="shared" si="18"/>
        <v>0</v>
      </c>
      <c r="B151" s="214">
        <f t="shared" si="19"/>
        <v>0</v>
      </c>
      <c r="C151" s="214">
        <f t="shared" si="20"/>
        <v>0</v>
      </c>
      <c r="D151" s="214">
        <f t="shared" si="21"/>
        <v>0</v>
      </c>
      <c r="E151" s="214" t="str">
        <f t="shared" si="22"/>
        <v/>
      </c>
      <c r="F151" s="211">
        <f>MASTERprerequisitesMATRIX!A148</f>
        <v>0</v>
      </c>
      <c r="G151" s="211">
        <f>MASTERprerequisitesMATRIX!B148</f>
        <v>0</v>
      </c>
      <c r="H151" s="211">
        <f>MASTERprerequisitesMATRIX!C148</f>
        <v>0</v>
      </c>
      <c r="I151" s="211">
        <f>MASTERprerequisitesMATRIX!D148</f>
        <v>0</v>
      </c>
      <c r="J151" s="219" t="str">
        <f>IF(MASTERprerequisitesMATRIX!E148=1,DYNAMICprerequisites!J$3,IF(MASTERprerequisitesMATRIX!E148=2,DYNAMICprerequisites!J$2,IF(MASTERprerequisitesMATRIX!E148=3,DYNAMICprerequisites!J$1,"")))</f>
        <v/>
      </c>
      <c r="K151" s="219" t="str">
        <f>IF(MASTERprerequisitesMATRIX!F148=1,DYNAMICprerequisites!K$3,IF(MASTERprerequisitesMATRIX!F148=2,DYNAMICprerequisites!K$2,IF(MASTERprerequisitesMATRIX!F148=3,DYNAMICprerequisites!K$1,"")))</f>
        <v/>
      </c>
      <c r="L151" s="219" t="str">
        <f>IF(MASTERprerequisitesMATRIX!G148=1,DYNAMICprerequisites!L$3,IF(MASTERprerequisitesMATRIX!G148=2,DYNAMICprerequisites!L$2,IF(MASTERprerequisitesMATRIX!G148=3,DYNAMICprerequisites!L$1,"")))</f>
        <v/>
      </c>
      <c r="M151" s="219" t="str">
        <f>IF(MASTERprerequisitesMATRIX!H148=1,DYNAMICprerequisites!M$3,IF(MASTERprerequisitesMATRIX!H148=2,DYNAMICprerequisites!M$2,IF(MASTERprerequisitesMATRIX!H148=3,DYNAMICprerequisites!M$1,"")))</f>
        <v/>
      </c>
      <c r="N151" s="219" t="str">
        <f>IF(MASTERprerequisitesMATRIX!I148=1,DYNAMICprerequisites!N$3,IF(MASTERprerequisitesMATRIX!I148=2,DYNAMICprerequisites!N$2,IF(MASTERprerequisitesMATRIX!I148=3,DYNAMICprerequisites!N$1,"")))</f>
        <v/>
      </c>
      <c r="O151" s="219" t="str">
        <f>IF(MASTERprerequisitesMATRIX!J148=1,DYNAMICprerequisites!O$3,IF(MASTERprerequisitesMATRIX!J148=2,DYNAMICprerequisites!O$2,IF(MASTERprerequisitesMATRIX!J148=3,DYNAMICprerequisites!O$1,"")))</f>
        <v/>
      </c>
      <c r="P151" s="219" t="str">
        <f>IF(MASTERprerequisitesMATRIX!K148=1,DYNAMICprerequisites!P$3,IF(MASTERprerequisitesMATRIX!K148=2,DYNAMICprerequisites!P$2,IF(MASTERprerequisitesMATRIX!K148=3,DYNAMICprerequisites!P$1,"")))</f>
        <v/>
      </c>
      <c r="Q151" s="219" t="str">
        <f>IF(MASTERprerequisitesMATRIX!L148=1,DYNAMICprerequisites!Q$3,IF(MASTERprerequisitesMATRIX!L148=2,DYNAMICprerequisites!Q$2,IF(MASTERprerequisitesMATRIX!L148=3,DYNAMICprerequisites!Q$1,"")))</f>
        <v/>
      </c>
      <c r="R151" s="219" t="str">
        <f>IF(MASTERprerequisitesMATRIX!M148=1,DYNAMICprerequisites!R$3,IF(MASTERprerequisitesMATRIX!M148=2,DYNAMICprerequisites!R$2,IF(MASTERprerequisitesMATRIX!M148=3,DYNAMICprerequisites!R$1,"")))</f>
        <v/>
      </c>
      <c r="S151" s="219" t="str">
        <f>IF(MASTERprerequisitesMATRIX!N148=1,DYNAMICprerequisites!S$3,IF(MASTERprerequisitesMATRIX!N148=2,DYNAMICprerequisites!S$2,IF(MASTERprerequisitesMATRIX!N148=3,DYNAMICprerequisites!S$1,"")))</f>
        <v/>
      </c>
      <c r="T151" s="219" t="str">
        <f>IF(MASTERprerequisitesMATRIX!O148=1,DYNAMICprerequisites!T$3,IF(MASTERprerequisitesMATRIX!O148=2,DYNAMICprerequisites!T$2,IF(MASTERprerequisitesMATRIX!O148=3,DYNAMICprerequisites!T$1,"")))</f>
        <v/>
      </c>
      <c r="U151" s="219" t="str">
        <f>IF(MASTERprerequisitesMATRIX!P148=1,DYNAMICprerequisites!U$3,IF(MASTERprerequisitesMATRIX!P148=2,DYNAMICprerequisites!U$2,IF(MASTERprerequisitesMATRIX!P148=3,DYNAMICprerequisites!U$1,"")))</f>
        <v/>
      </c>
      <c r="V151" s="219" t="str">
        <f>IF(MASTERprerequisitesMATRIX!Q148=1,DYNAMICprerequisites!V$3,IF(MASTERprerequisitesMATRIX!Q148=2,DYNAMICprerequisites!V$2,IF(MASTERprerequisitesMATRIX!Q148=3,DYNAMICprerequisites!V$1,"")))</f>
        <v/>
      </c>
      <c r="W151" s="219" t="str">
        <f>IF(MASTERprerequisitesMATRIX!R148=1,DYNAMICprerequisites!W$3,IF(MASTERprerequisitesMATRIX!R148=2,DYNAMICprerequisites!W$2,IF(MASTERprerequisitesMATRIX!R148=3,DYNAMICprerequisites!W$1,"")))</f>
        <v/>
      </c>
      <c r="X151" s="219" t="str">
        <f>IF(MASTERprerequisitesMATRIX!S148=1,DYNAMICprerequisites!X$3,IF(MASTERprerequisitesMATRIX!S148=2,DYNAMICprerequisites!X$2,IF(MASTERprerequisitesMATRIX!S148=3,DYNAMICprerequisites!X$1,"")))</f>
        <v/>
      </c>
      <c r="Y151" s="219" t="str">
        <f>IF(MASTERprerequisitesMATRIX!T148=1,DYNAMICprerequisites!Y$3,IF(MASTERprerequisitesMATRIX!T148=2,DYNAMICprerequisites!Y$2,IF(MASTERprerequisitesMATRIX!T148=3,DYNAMICprerequisites!Y$1,"")))</f>
        <v/>
      </c>
      <c r="Z151" s="219" t="str">
        <f>IF(MASTERprerequisitesMATRIX!U148=1,DYNAMICprerequisites!Z$3,IF(MASTERprerequisitesMATRIX!U148=2,DYNAMICprerequisites!Z$2,IF(MASTERprerequisitesMATRIX!U148=3,DYNAMICprerequisites!Z$1,"")))</f>
        <v/>
      </c>
      <c r="AA151" s="219" t="str">
        <f>IF(MASTERprerequisitesMATRIX!V148=1,DYNAMICprerequisites!AA$3,IF(MASTERprerequisitesMATRIX!V148=2,DYNAMICprerequisites!AA$2,IF(MASTERprerequisitesMATRIX!V148=3,DYNAMICprerequisites!AA$1,"")))</f>
        <v/>
      </c>
      <c r="AB151" s="219" t="str">
        <f>IF(MASTERprerequisitesMATRIX!W148=1,DYNAMICprerequisites!AB$3,IF(MASTERprerequisitesMATRIX!W148=2,DYNAMICprerequisites!AB$2,IF(MASTERprerequisitesMATRIX!W148=3,DYNAMICprerequisites!AB$1,"")))</f>
        <v/>
      </c>
      <c r="AC151" s="219" t="str">
        <f>IF(MASTERprerequisitesMATRIX!X148=1,DYNAMICprerequisites!AC$3,IF(MASTERprerequisitesMATRIX!X148=2,DYNAMICprerequisites!AC$2,IF(MASTERprerequisitesMATRIX!X148=3,DYNAMICprerequisites!AC$1,"")))</f>
        <v/>
      </c>
      <c r="AD151" s="219" t="str">
        <f>IF(MASTERprerequisitesMATRIX!Y148=1,DYNAMICprerequisites!AD$3,IF(MASTERprerequisitesMATRIX!Y148=2,DYNAMICprerequisites!AD$2,IF(MASTERprerequisitesMATRIX!Y148=3,DYNAMICprerequisites!AD$1,"")))</f>
        <v/>
      </c>
      <c r="AE151" s="219" t="str">
        <f>IF(MASTERprerequisitesMATRIX!Z148=1,DYNAMICprerequisites!AE$3,IF(MASTERprerequisitesMATRIX!Z148=2,DYNAMICprerequisites!AE$2,IF(MASTERprerequisitesMATRIX!Z148=3,DYNAMICprerequisites!AE$1,"")))</f>
        <v/>
      </c>
      <c r="AF151" s="219" t="str">
        <f>IF(MASTERprerequisitesMATRIX!AA148=1,DYNAMICprerequisites!AF$3,IF(MASTERprerequisitesMATRIX!AA148=2,DYNAMICprerequisites!AF$2,IF(MASTERprerequisitesMATRIX!AA148=3,DYNAMICprerequisites!AF$1,"")))</f>
        <v/>
      </c>
      <c r="AG151" s="219" t="str">
        <f>IF(MASTERprerequisitesMATRIX!AB148=1,DYNAMICprerequisites!AG$3,IF(MASTERprerequisitesMATRIX!AB148=2,DYNAMICprerequisites!AG$2,IF(MASTERprerequisitesMATRIX!AB148=3,DYNAMICprerequisites!AG$1,"")))</f>
        <v/>
      </c>
      <c r="AH151" s="219" t="str">
        <f>IF(MASTERprerequisitesMATRIX!AC148=1,DYNAMICprerequisites!AH$3,IF(MASTERprerequisitesMATRIX!AC148=2,DYNAMICprerequisites!AH$2,IF(MASTERprerequisitesMATRIX!AC148=3,DYNAMICprerequisites!AH$1,"")))</f>
        <v/>
      </c>
      <c r="AI151" s="219" t="str">
        <f>IF(MASTERprerequisitesMATRIX!AD148=1,DYNAMICprerequisites!AI$3,IF(MASTERprerequisitesMATRIX!AD148=2,DYNAMICprerequisites!AI$2,IF(MASTERprerequisitesMATRIX!AD148=3,DYNAMICprerequisites!AI$1,"")))</f>
        <v/>
      </c>
      <c r="AJ151" s="219" t="str">
        <f>IF(MASTERprerequisitesMATRIX!AE148=1,DYNAMICprerequisites!AJ$3,IF(MASTERprerequisitesMATRIX!AE148=2,DYNAMICprerequisites!AJ$2,IF(MASTERprerequisitesMATRIX!AE148=3,DYNAMICprerequisites!AJ$1,"")))</f>
        <v/>
      </c>
      <c r="AK151" s="219" t="str">
        <f>IF(MASTERprerequisitesMATRIX!AF148=1,DYNAMICprerequisites!AK$3,IF(MASTERprerequisitesMATRIX!AF148=2,DYNAMICprerequisites!AK$2,IF(MASTERprerequisitesMATRIX!AF148=3,DYNAMICprerequisites!AK$1,"")))</f>
        <v/>
      </c>
      <c r="AL151" s="219" t="str">
        <f>IF(MASTERprerequisitesMATRIX!AG148=1,DYNAMICprerequisites!AL$3,IF(MASTERprerequisitesMATRIX!AG148=2,DYNAMICprerequisites!AL$2,IF(MASTERprerequisitesMATRIX!AG148=3,DYNAMICprerequisites!AL$1,"")))</f>
        <v/>
      </c>
      <c r="AM151" s="219" t="str">
        <f>IF(MASTERprerequisitesMATRIX!AH148=1,DYNAMICprerequisites!AM$3,IF(MASTERprerequisitesMATRIX!AH148=2,DYNAMICprerequisites!AM$2,IF(MASTERprerequisitesMATRIX!AH148=3,DYNAMICprerequisites!AM$1,"")))</f>
        <v/>
      </c>
      <c r="AN151" s="219" t="str">
        <f>IF(MASTERprerequisitesMATRIX!AI148=1,DYNAMICprerequisites!AN$3,IF(MASTERprerequisitesMATRIX!AI148=2,DYNAMICprerequisites!AN$2,IF(MASTERprerequisitesMATRIX!AI148=3,DYNAMICprerequisites!AN$1,"")))</f>
        <v/>
      </c>
      <c r="AO151" s="219" t="str">
        <f>IF(MASTERprerequisitesMATRIX!AJ148=1,DYNAMICprerequisites!AO$3,IF(MASTERprerequisitesMATRIX!AJ148=2,DYNAMICprerequisites!AO$2,IF(MASTERprerequisitesMATRIX!AJ148=3,DYNAMICprerequisites!AO$1,"")))</f>
        <v/>
      </c>
      <c r="AP151" s="219" t="str">
        <f>IF(MASTERprerequisitesMATRIX!AK148=1,DYNAMICprerequisites!AP$3,IF(MASTERprerequisitesMATRIX!AK148=2,DYNAMICprerequisites!AP$2,IF(MASTERprerequisitesMATRIX!AK148=3,DYNAMICprerequisites!AP$1,"")))</f>
        <v/>
      </c>
      <c r="AQ151" s="219" t="str">
        <f>IF(MASTERprerequisitesMATRIX!AL148=1,DYNAMICprerequisites!AQ$3,IF(MASTERprerequisitesMATRIX!AL148=2,DYNAMICprerequisites!AQ$2,IF(MASTERprerequisitesMATRIX!AL148=3,DYNAMICprerequisites!AQ$1,"")))</f>
        <v/>
      </c>
      <c r="AR151" s="219" t="str">
        <f>IF(MASTERprerequisitesMATRIX!AM148=1,DYNAMICprerequisites!AR$3,IF(MASTERprerequisitesMATRIX!AM148=2,DYNAMICprerequisites!AR$2,IF(MASTERprerequisitesMATRIX!AM148=3,DYNAMICprerequisites!AR$1,"")))</f>
        <v/>
      </c>
      <c r="AS151" s="219" t="str">
        <f>IF(MASTERprerequisitesMATRIX!AN148=1,DYNAMICprerequisites!AS$3,IF(MASTERprerequisitesMATRIX!AN148=2,DYNAMICprerequisites!AS$2,IF(MASTERprerequisitesMATRIX!AN148=3,DYNAMICprerequisites!AS$1,"")))</f>
        <v/>
      </c>
      <c r="AT151" s="219" t="str">
        <f>IF(MASTERprerequisitesMATRIX!AO148=1,DYNAMICprerequisites!AT$3,IF(MASTERprerequisitesMATRIX!AO148=2,DYNAMICprerequisites!AT$2,IF(MASTERprerequisitesMATRIX!AO148=3,DYNAMICprerequisites!AT$1,"")))</f>
        <v/>
      </c>
      <c r="AU151" s="219" t="str">
        <f>IF(MASTERprerequisitesMATRIX!AP148=1,DYNAMICprerequisites!AU$3,IF(MASTERprerequisitesMATRIX!AP148=2,DYNAMICprerequisites!AU$2,IF(MASTERprerequisitesMATRIX!AP148=3,DYNAMICprerequisites!AU$1,"")))</f>
        <v/>
      </c>
      <c r="AV151" s="219" t="str">
        <f>IF(MASTERprerequisitesMATRIX!AQ148=1,DYNAMICprerequisites!AV$3,IF(MASTERprerequisitesMATRIX!AQ148=2,DYNAMICprerequisites!AV$2,IF(MASTERprerequisitesMATRIX!AQ148=3,DYNAMICprerequisites!AV$1,"")))</f>
        <v/>
      </c>
      <c r="AW151" s="219" t="str">
        <f>IF(MASTERprerequisitesMATRIX!AR148=1,DYNAMICprerequisites!AW$3,IF(MASTERprerequisitesMATRIX!AR148=2,DYNAMICprerequisites!AW$2,IF(MASTERprerequisitesMATRIX!AR148=3,DYNAMICprerequisites!AW$1,"")))</f>
        <v/>
      </c>
      <c r="AX151" s="219" t="str">
        <f>IF(MASTERprerequisitesMATRIX!AS148=1,DYNAMICprerequisites!AX$3,IF(MASTERprerequisitesMATRIX!AS148=2,DYNAMICprerequisites!AX$2,IF(MASTERprerequisitesMATRIX!AS148=3,DYNAMICprerequisites!AX$1,"")))</f>
        <v/>
      </c>
      <c r="AY151" s="219" t="str">
        <f>IF(MASTERprerequisitesMATRIX!AT148=1,DYNAMICprerequisites!AY$3,IF(MASTERprerequisitesMATRIX!AT148=2,DYNAMICprerequisites!AY$2,IF(MASTERprerequisitesMATRIX!AT148=3,DYNAMICprerequisites!AY$1,"")))</f>
        <v/>
      </c>
      <c r="AZ151" s="219" t="str">
        <f>IF(MASTERprerequisitesMATRIX!AU148=1,DYNAMICprerequisites!AZ$3,IF(MASTERprerequisitesMATRIX!AU148=2,DYNAMICprerequisites!AZ$2,IF(MASTERprerequisitesMATRIX!AU148=3,DYNAMICprerequisites!AZ$1,"")))</f>
        <v/>
      </c>
      <c r="BA151" s="219" t="str">
        <f>IF(MASTERprerequisitesMATRIX!AV148=1,DYNAMICprerequisites!BA$3,IF(MASTERprerequisitesMATRIX!AV148=2,DYNAMICprerequisites!BA$2,IF(MASTERprerequisitesMATRIX!AV148=3,DYNAMICprerequisites!BA$1,"")))</f>
        <v/>
      </c>
      <c r="BB151" s="219" t="str">
        <f>IF(MASTERprerequisitesMATRIX!AW148=1,DYNAMICprerequisites!BB$3,IF(MASTERprerequisitesMATRIX!AW148=2,DYNAMICprerequisites!BB$2,IF(MASTERprerequisitesMATRIX!AW148=3,DYNAMICprerequisites!BB$1,"")))</f>
        <v/>
      </c>
      <c r="BC151" s="219" t="str">
        <f>IF(MASTERprerequisitesMATRIX!AX148=1,DYNAMICprerequisites!BC$3,IF(MASTERprerequisitesMATRIX!AX148=2,DYNAMICprerequisites!BC$2,IF(MASTERprerequisitesMATRIX!AX148=3,DYNAMICprerequisites!BC$1,"")))</f>
        <v/>
      </c>
      <c r="BD151" s="219" t="str">
        <f>IF(MASTERprerequisitesMATRIX!AY148=1,DYNAMICprerequisites!BD$3,IF(MASTERprerequisitesMATRIX!AY148=2,DYNAMICprerequisites!BD$2,IF(MASTERprerequisitesMATRIX!AY148=3,DYNAMICprerequisites!BD$1,"")))</f>
        <v/>
      </c>
      <c r="BE151" s="219" t="str">
        <f>IF(MASTERprerequisitesMATRIX!AZ148=1,DYNAMICprerequisites!BE$3,IF(MASTERprerequisitesMATRIX!AZ148=2,DYNAMICprerequisites!BE$2,IF(MASTERprerequisitesMATRIX!AZ148=3,DYNAMICprerequisites!BE$1,"")))</f>
        <v/>
      </c>
      <c r="BF151" s="219" t="str">
        <f>IF(MASTERprerequisitesMATRIX!BA148=1,DYNAMICprerequisites!BF$3,IF(MASTERprerequisitesMATRIX!BA148=2,DYNAMICprerequisites!BF$2,IF(MASTERprerequisitesMATRIX!BA148=3,DYNAMICprerequisites!BF$1,"")))</f>
        <v/>
      </c>
      <c r="BG151" s="219" t="str">
        <f>IF(MASTERprerequisitesMATRIX!BB148=1,DYNAMICprerequisites!BG$3,IF(MASTERprerequisitesMATRIX!BB148=2,DYNAMICprerequisites!BG$2,IF(MASTERprerequisitesMATRIX!BB148=3,DYNAMICprerequisites!BG$1,"")))</f>
        <v/>
      </c>
      <c r="BH151" s="219" t="str">
        <f>IF(MASTERprerequisitesMATRIX!BC148=1,DYNAMICprerequisites!BH$3,IF(MASTERprerequisitesMATRIX!BC148=2,DYNAMICprerequisites!BH$2,IF(MASTERprerequisitesMATRIX!BC148=3,DYNAMICprerequisites!BH$1,"")))</f>
        <v/>
      </c>
      <c r="BI151" s="219" t="str">
        <f>IF(MASTERprerequisitesMATRIX!BD148=1,DYNAMICprerequisites!BI$3,IF(MASTERprerequisitesMATRIX!BD148=2,DYNAMICprerequisites!BI$2,IF(MASTERprerequisitesMATRIX!BD148=3,DYNAMICprerequisites!BI$1,"")))</f>
        <v/>
      </c>
      <c r="BJ151" s="219" t="str">
        <f>IF(MASTERprerequisitesMATRIX!BE148=1,DYNAMICprerequisites!BJ$3,IF(MASTERprerequisitesMATRIX!BE148=2,DYNAMICprerequisites!BJ$2,IF(MASTERprerequisitesMATRIX!BE148=3,DYNAMICprerequisites!BJ$1,"")))</f>
        <v/>
      </c>
      <c r="BK151" s="219" t="str">
        <f>IF(MASTERprerequisitesMATRIX!BF148=1,DYNAMICprerequisites!BK$3,IF(MASTERprerequisitesMATRIX!BF148=2,DYNAMICprerequisites!BK$2,IF(MASTERprerequisitesMATRIX!BF148=3,DYNAMICprerequisites!BK$1,"")))</f>
        <v/>
      </c>
      <c r="BL151" s="219" t="str">
        <f>IF(MASTERprerequisitesMATRIX!BG148=1,DYNAMICprerequisites!BL$3,IF(MASTERprerequisitesMATRIX!BG148=2,DYNAMICprerequisites!BL$2,IF(MASTERprerequisitesMATRIX!BG148=3,DYNAMICprerequisites!BL$1,"")))</f>
        <v/>
      </c>
      <c r="BM151" s="219" t="str">
        <f>IF(MASTERprerequisitesMATRIX!BH148=1,DYNAMICprerequisites!BM$3,IF(MASTERprerequisitesMATRIX!BH148=2,DYNAMICprerequisites!BM$2,IF(MASTERprerequisitesMATRIX!BH148=3,DYNAMICprerequisites!BM$1,"")))</f>
        <v/>
      </c>
      <c r="BN151" s="219" t="str">
        <f>IF(MASTERprerequisitesMATRIX!BI148=1,DYNAMICprerequisites!BN$3,IF(MASTERprerequisitesMATRIX!BI148=2,DYNAMICprerequisites!BN$2,IF(MASTERprerequisitesMATRIX!BI148=3,DYNAMICprerequisites!BN$1,"")))</f>
        <v/>
      </c>
      <c r="BO151" s="219" t="str">
        <f>IF(MASTERprerequisitesMATRIX!BJ148=1,DYNAMICprerequisites!BO$3,IF(MASTERprerequisitesMATRIX!BJ148=2,DYNAMICprerequisites!BO$2,IF(MASTERprerequisitesMATRIX!BJ148=3,DYNAMICprerequisites!BO$1,"")))</f>
        <v/>
      </c>
      <c r="BP151" s="219" t="str">
        <f>IF(MASTERprerequisitesMATRIX!BK148=1,DYNAMICprerequisites!BP$3,IF(MASTERprerequisitesMATRIX!BK148=2,DYNAMICprerequisites!BP$2,IF(MASTERprerequisitesMATRIX!BK148=3,DYNAMICprerequisites!BP$1,"")))</f>
        <v/>
      </c>
      <c r="BQ151" s="219" t="str">
        <f>IF(MASTERprerequisitesMATRIX!BL148=1,DYNAMICprerequisites!BQ$3,IF(MASTERprerequisitesMATRIX!BL148=2,DYNAMICprerequisites!BQ$2,IF(MASTERprerequisitesMATRIX!BL148=3,DYNAMICprerequisites!BQ$1,"")))</f>
        <v/>
      </c>
      <c r="BR151" s="219" t="str">
        <f>IF(MASTERprerequisitesMATRIX!BM148=1,DYNAMICprerequisites!BR$3,IF(MASTERprerequisitesMATRIX!BM148=2,DYNAMICprerequisites!BR$2,IF(MASTERprerequisitesMATRIX!BM148=3,DYNAMICprerequisites!BR$1,"")))</f>
        <v/>
      </c>
      <c r="BS151" s="219" t="str">
        <f>IF(MASTERprerequisitesMATRIX!BN148=1,DYNAMICprerequisites!BS$3,IF(MASTERprerequisitesMATRIX!BN148=2,DYNAMICprerequisites!BS$2,IF(MASTERprerequisitesMATRIX!BN148=3,DYNAMICprerequisites!BS$1,"")))</f>
        <v/>
      </c>
      <c r="BT151" s="219" t="str">
        <f>IF(MASTERprerequisitesMATRIX!BO148=1,DYNAMICprerequisites!BT$3,IF(MASTERprerequisitesMATRIX!BO148=2,DYNAMICprerequisites!BT$2,IF(MASTERprerequisitesMATRIX!BO148=3,DYNAMICprerequisites!BT$1,"")))</f>
        <v/>
      </c>
      <c r="BU151" s="219" t="str">
        <f>IF(MASTERprerequisitesMATRIX!BP148=1,DYNAMICprerequisites!BU$3,IF(MASTERprerequisitesMATRIX!BP148=2,DYNAMICprerequisites!BU$2,IF(MASTERprerequisitesMATRIX!BP148=3,DYNAMICprerequisites!BU$1,"")))</f>
        <v/>
      </c>
      <c r="BV151" s="219" t="str">
        <f>IF(MASTERprerequisitesMATRIX!BQ148=1,DYNAMICprerequisites!BV$3,IF(MASTERprerequisitesMATRIX!BQ148=2,DYNAMICprerequisites!BV$2,IF(MASTERprerequisitesMATRIX!BQ148=3,DYNAMICprerequisites!BV$1,"")))</f>
        <v/>
      </c>
      <c r="BW151" s="219" t="str">
        <f>IF(MASTERprerequisitesMATRIX!BR148=1,DYNAMICprerequisites!BW$3,IF(MASTERprerequisitesMATRIX!BR148=2,DYNAMICprerequisites!BW$2,IF(MASTERprerequisitesMATRIX!BR148=3,DYNAMICprerequisites!BW$1,"")))</f>
        <v/>
      </c>
      <c r="BX151" s="219" t="str">
        <f>IF(MASTERprerequisitesMATRIX!BS148=1,DYNAMICprerequisites!BX$3,IF(MASTERprerequisitesMATRIX!BS148=2,DYNAMICprerequisites!BX$2,IF(MASTERprerequisitesMATRIX!BS148=3,DYNAMICprerequisites!BX$1,"")))</f>
        <v/>
      </c>
      <c r="BY151" s="219" t="str">
        <f>IF(MASTERprerequisitesMATRIX!BT148=1,DYNAMICprerequisites!BY$3,IF(MASTERprerequisitesMATRIX!BT148=2,DYNAMICprerequisites!BY$2,IF(MASTERprerequisitesMATRIX!BT148=3,DYNAMICprerequisites!BY$1,"")))</f>
        <v/>
      </c>
      <c r="BZ151" s="219" t="str">
        <f>IF(MASTERprerequisitesMATRIX!BU148=1,DYNAMICprerequisites!BZ$3,IF(MASTERprerequisitesMATRIX!BU148=2,DYNAMICprerequisites!BZ$2,IF(MASTERprerequisitesMATRIX!BU148=3,DYNAMICprerequisites!BZ$1,"")))</f>
        <v/>
      </c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  <c r="EV151" s="219"/>
      <c r="EW151" s="219"/>
      <c r="EX151" s="219"/>
      <c r="EY151" s="219"/>
      <c r="EZ151" s="219"/>
      <c r="FA151" s="219"/>
      <c r="FB151" s="219"/>
      <c r="FC151" s="219"/>
      <c r="FD151" s="219"/>
      <c r="FE151" s="219"/>
      <c r="FF151" s="219"/>
      <c r="FG151" s="219"/>
      <c r="FH151" s="219"/>
      <c r="FI151" s="219"/>
      <c r="FJ151" s="219"/>
      <c r="FK151" s="219"/>
      <c r="FL151" s="219"/>
      <c r="FM151" s="219"/>
      <c r="FN151" s="219"/>
      <c r="FO151" s="219"/>
      <c r="FP151" s="219"/>
      <c r="FQ151" s="219"/>
      <c r="FR151" s="219"/>
      <c r="FS151" s="219"/>
      <c r="FT151" s="219"/>
      <c r="FU151" s="219"/>
      <c r="FV151" s="219"/>
      <c r="FW151" s="219"/>
      <c r="FX151" s="219"/>
      <c r="FY151" s="219"/>
      <c r="FZ151" s="219"/>
      <c r="GA151" s="219"/>
      <c r="GB151" s="219"/>
      <c r="GC151" s="219"/>
      <c r="GD151" s="219"/>
      <c r="GE151" s="219"/>
      <c r="GF151" s="219"/>
      <c r="GG151" s="219"/>
      <c r="GH151" s="219"/>
      <c r="GI151" s="219"/>
      <c r="GJ151" s="219"/>
      <c r="GK151" s="219"/>
      <c r="GL151" s="219"/>
      <c r="GM151" s="219"/>
      <c r="GN151" s="219"/>
      <c r="GO151" s="219"/>
      <c r="GP151" s="219"/>
      <c r="GQ151" s="219"/>
      <c r="GR151" s="219"/>
      <c r="GS151" s="219"/>
      <c r="GT151" s="219"/>
      <c r="GU151" s="219"/>
      <c r="GV151" s="219"/>
      <c r="GW151" s="219"/>
      <c r="GX151" s="219"/>
      <c r="GY151" s="219"/>
      <c r="GZ151" s="219"/>
      <c r="HA151" s="219"/>
      <c r="HB151" s="219"/>
      <c r="HC151" s="219"/>
      <c r="HD151" s="219"/>
      <c r="HE151" s="219"/>
      <c r="HF151" s="219"/>
      <c r="HG151" s="219"/>
      <c r="HH151" s="219"/>
      <c r="HI151" s="219"/>
      <c r="HJ151" s="219"/>
      <c r="HK151" s="219"/>
      <c r="HL151" s="219"/>
      <c r="HM151" s="219"/>
      <c r="HN151" s="219"/>
      <c r="HO151" s="219"/>
      <c r="HP151" s="219"/>
      <c r="HQ151" s="219"/>
      <c r="HR151" s="219"/>
      <c r="HS151" s="219"/>
      <c r="HT151" s="219"/>
      <c r="HU151" s="219"/>
      <c r="HV151" s="219"/>
      <c r="HW151" s="219"/>
      <c r="HX151" s="219"/>
      <c r="HY151" s="219"/>
      <c r="HZ151" s="219"/>
      <c r="IA151" s="219"/>
      <c r="IB151" s="219"/>
      <c r="IC151" s="219"/>
      <c r="ID151" s="219"/>
      <c r="IE151" s="219"/>
      <c r="IF151" s="219"/>
      <c r="IG151" s="219"/>
      <c r="IH151" s="219"/>
      <c r="II151" s="219"/>
      <c r="IJ151" s="219"/>
      <c r="IK151" s="219"/>
      <c r="IL151" s="219"/>
      <c r="IM151" s="219"/>
      <c r="IN151" s="219"/>
      <c r="IO151" s="219"/>
      <c r="IP151" s="219"/>
      <c r="IQ151" s="219"/>
      <c r="IR151" s="219"/>
      <c r="IS151" s="219"/>
      <c r="IT151" s="219"/>
      <c r="IU151" s="219"/>
      <c r="IV151" s="219"/>
      <c r="IW151" s="219"/>
      <c r="IX151" s="219"/>
      <c r="IY151" s="219"/>
      <c r="IZ151" s="219"/>
      <c r="JA151" s="219"/>
      <c r="JB151" s="219"/>
      <c r="JC151" s="219"/>
      <c r="JD151" s="219"/>
      <c r="JE151" s="219"/>
      <c r="JF151" s="219"/>
      <c r="JG151" s="219"/>
      <c r="JH151" s="219"/>
      <c r="JI151" s="219"/>
      <c r="JJ151" s="219"/>
      <c r="JK151" s="219"/>
      <c r="JL151" s="219"/>
      <c r="JM151" s="219"/>
      <c r="JN151" s="219"/>
      <c r="JO151" s="219"/>
      <c r="JP151" s="219"/>
      <c r="JQ151" s="219"/>
      <c r="JR151" s="219"/>
      <c r="JS151" s="219"/>
      <c r="JT151" s="219"/>
      <c r="JU151" s="219"/>
      <c r="JV151" s="219"/>
      <c r="JW151" s="219"/>
      <c r="JX151" s="219"/>
      <c r="JY151" s="219"/>
      <c r="JZ151" s="219"/>
      <c r="KA151" s="219"/>
      <c r="KB151" s="219"/>
      <c r="KC151" s="219"/>
      <c r="KD151" s="219"/>
      <c r="KE151" s="219"/>
      <c r="KF151" s="219"/>
      <c r="KG151" s="219"/>
      <c r="KH151" s="219"/>
      <c r="KI151" s="219"/>
      <c r="KJ151" s="219"/>
      <c r="KK151" s="219"/>
      <c r="KL151" s="219"/>
      <c r="KM151" s="219"/>
      <c r="KN151" s="219"/>
      <c r="KO151" s="219"/>
      <c r="KP151" s="219"/>
      <c r="KQ151" s="219"/>
      <c r="KR151" s="219"/>
      <c r="KS151" s="219"/>
      <c r="KT151" s="219"/>
      <c r="KU151" s="219"/>
      <c r="KV151" s="219"/>
      <c r="KW151" s="219"/>
      <c r="KX151" s="219"/>
      <c r="KY151" s="219"/>
      <c r="KZ151" s="219"/>
      <c r="LA151" s="219"/>
      <c r="LB151" s="219"/>
      <c r="LC151" s="219"/>
      <c r="LD151" s="219"/>
      <c r="LE151" s="219"/>
    </row>
    <row r="152" spans="1:317" x14ac:dyDescent="0.25">
      <c r="A152" s="214">
        <f t="shared" si="18"/>
        <v>0</v>
      </c>
      <c r="B152" s="214">
        <f t="shared" si="19"/>
        <v>0</v>
      </c>
      <c r="C152" s="214">
        <f t="shared" si="20"/>
        <v>0</v>
      </c>
      <c r="D152" s="214">
        <f t="shared" si="21"/>
        <v>0</v>
      </c>
      <c r="E152" s="214" t="str">
        <f t="shared" si="22"/>
        <v/>
      </c>
      <c r="F152" s="211">
        <f>MASTERprerequisitesMATRIX!A149</f>
        <v>0</v>
      </c>
      <c r="G152" s="211">
        <f>MASTERprerequisitesMATRIX!B149</f>
        <v>0</v>
      </c>
      <c r="H152" s="211">
        <f>MASTERprerequisitesMATRIX!C149</f>
        <v>0</v>
      </c>
      <c r="I152" s="211">
        <f>MASTERprerequisitesMATRIX!D149</f>
        <v>0</v>
      </c>
      <c r="J152" s="219" t="str">
        <f>IF(MASTERprerequisitesMATRIX!E149=1,DYNAMICprerequisites!J$3,IF(MASTERprerequisitesMATRIX!E149=2,DYNAMICprerequisites!J$2,IF(MASTERprerequisitesMATRIX!E149=3,DYNAMICprerequisites!J$1,"")))</f>
        <v/>
      </c>
      <c r="K152" s="219" t="str">
        <f>IF(MASTERprerequisitesMATRIX!F149=1,DYNAMICprerequisites!K$3,IF(MASTERprerequisitesMATRIX!F149=2,DYNAMICprerequisites!K$2,IF(MASTERprerequisitesMATRIX!F149=3,DYNAMICprerequisites!K$1,"")))</f>
        <v/>
      </c>
      <c r="L152" s="219" t="str">
        <f>IF(MASTERprerequisitesMATRIX!G149=1,DYNAMICprerequisites!L$3,IF(MASTERprerequisitesMATRIX!G149=2,DYNAMICprerequisites!L$2,IF(MASTERprerequisitesMATRIX!G149=3,DYNAMICprerequisites!L$1,"")))</f>
        <v/>
      </c>
      <c r="M152" s="219" t="str">
        <f>IF(MASTERprerequisitesMATRIX!H149=1,DYNAMICprerequisites!M$3,IF(MASTERprerequisitesMATRIX!H149=2,DYNAMICprerequisites!M$2,IF(MASTERprerequisitesMATRIX!H149=3,DYNAMICprerequisites!M$1,"")))</f>
        <v/>
      </c>
      <c r="N152" s="219" t="str">
        <f>IF(MASTERprerequisitesMATRIX!I149=1,DYNAMICprerequisites!N$3,IF(MASTERprerequisitesMATRIX!I149=2,DYNAMICprerequisites!N$2,IF(MASTERprerequisitesMATRIX!I149=3,DYNAMICprerequisites!N$1,"")))</f>
        <v/>
      </c>
      <c r="O152" s="219" t="str">
        <f>IF(MASTERprerequisitesMATRIX!J149=1,DYNAMICprerequisites!O$3,IF(MASTERprerequisitesMATRIX!J149=2,DYNAMICprerequisites!O$2,IF(MASTERprerequisitesMATRIX!J149=3,DYNAMICprerequisites!O$1,"")))</f>
        <v/>
      </c>
      <c r="P152" s="219" t="str">
        <f>IF(MASTERprerequisitesMATRIX!K149=1,DYNAMICprerequisites!P$3,IF(MASTERprerequisitesMATRIX!K149=2,DYNAMICprerequisites!P$2,IF(MASTERprerequisitesMATRIX!K149=3,DYNAMICprerequisites!P$1,"")))</f>
        <v/>
      </c>
      <c r="Q152" s="219" t="str">
        <f>IF(MASTERprerequisitesMATRIX!L149=1,DYNAMICprerequisites!Q$3,IF(MASTERprerequisitesMATRIX!L149=2,DYNAMICprerequisites!Q$2,IF(MASTERprerequisitesMATRIX!L149=3,DYNAMICprerequisites!Q$1,"")))</f>
        <v/>
      </c>
      <c r="R152" s="219" t="str">
        <f>IF(MASTERprerequisitesMATRIX!M149=1,DYNAMICprerequisites!R$3,IF(MASTERprerequisitesMATRIX!M149=2,DYNAMICprerequisites!R$2,IF(MASTERprerequisitesMATRIX!M149=3,DYNAMICprerequisites!R$1,"")))</f>
        <v/>
      </c>
      <c r="S152" s="219" t="str">
        <f>IF(MASTERprerequisitesMATRIX!N149=1,DYNAMICprerequisites!S$3,IF(MASTERprerequisitesMATRIX!N149=2,DYNAMICprerequisites!S$2,IF(MASTERprerequisitesMATRIX!N149=3,DYNAMICprerequisites!S$1,"")))</f>
        <v/>
      </c>
      <c r="T152" s="219" t="str">
        <f>IF(MASTERprerequisitesMATRIX!O149=1,DYNAMICprerequisites!T$3,IF(MASTERprerequisitesMATRIX!O149=2,DYNAMICprerequisites!T$2,IF(MASTERprerequisitesMATRIX!O149=3,DYNAMICprerequisites!T$1,"")))</f>
        <v/>
      </c>
      <c r="U152" s="219" t="str">
        <f>IF(MASTERprerequisitesMATRIX!P149=1,DYNAMICprerequisites!U$3,IF(MASTERprerequisitesMATRIX!P149=2,DYNAMICprerequisites!U$2,IF(MASTERprerequisitesMATRIX!P149=3,DYNAMICprerequisites!U$1,"")))</f>
        <v/>
      </c>
      <c r="V152" s="219" t="str">
        <f>IF(MASTERprerequisitesMATRIX!Q149=1,DYNAMICprerequisites!V$3,IF(MASTERprerequisitesMATRIX!Q149=2,DYNAMICprerequisites!V$2,IF(MASTERprerequisitesMATRIX!Q149=3,DYNAMICprerequisites!V$1,"")))</f>
        <v/>
      </c>
      <c r="W152" s="219" t="str">
        <f>IF(MASTERprerequisitesMATRIX!R149=1,DYNAMICprerequisites!W$3,IF(MASTERprerequisitesMATRIX!R149=2,DYNAMICprerequisites!W$2,IF(MASTERprerequisitesMATRIX!R149=3,DYNAMICprerequisites!W$1,"")))</f>
        <v/>
      </c>
      <c r="X152" s="219" t="str">
        <f>IF(MASTERprerequisitesMATRIX!S149=1,DYNAMICprerequisites!X$3,IF(MASTERprerequisitesMATRIX!S149=2,DYNAMICprerequisites!X$2,IF(MASTERprerequisitesMATRIX!S149=3,DYNAMICprerequisites!X$1,"")))</f>
        <v/>
      </c>
      <c r="Y152" s="219" t="str">
        <f>IF(MASTERprerequisitesMATRIX!T149=1,DYNAMICprerequisites!Y$3,IF(MASTERprerequisitesMATRIX!T149=2,DYNAMICprerequisites!Y$2,IF(MASTERprerequisitesMATRIX!T149=3,DYNAMICprerequisites!Y$1,"")))</f>
        <v/>
      </c>
      <c r="Z152" s="219" t="str">
        <f>IF(MASTERprerequisitesMATRIX!U149=1,DYNAMICprerequisites!Z$3,IF(MASTERprerequisitesMATRIX!U149=2,DYNAMICprerequisites!Z$2,IF(MASTERprerequisitesMATRIX!U149=3,DYNAMICprerequisites!Z$1,"")))</f>
        <v/>
      </c>
      <c r="AA152" s="219" t="str">
        <f>IF(MASTERprerequisitesMATRIX!V149=1,DYNAMICprerequisites!AA$3,IF(MASTERprerequisitesMATRIX!V149=2,DYNAMICprerequisites!AA$2,IF(MASTERprerequisitesMATRIX!V149=3,DYNAMICprerequisites!AA$1,"")))</f>
        <v/>
      </c>
      <c r="AB152" s="219" t="str">
        <f>IF(MASTERprerequisitesMATRIX!W149=1,DYNAMICprerequisites!AB$3,IF(MASTERprerequisitesMATRIX!W149=2,DYNAMICprerequisites!AB$2,IF(MASTERprerequisitesMATRIX!W149=3,DYNAMICprerequisites!AB$1,"")))</f>
        <v/>
      </c>
      <c r="AC152" s="219" t="str">
        <f>IF(MASTERprerequisitesMATRIX!X149=1,DYNAMICprerequisites!AC$3,IF(MASTERprerequisitesMATRIX!X149=2,DYNAMICprerequisites!AC$2,IF(MASTERprerequisitesMATRIX!X149=3,DYNAMICprerequisites!AC$1,"")))</f>
        <v/>
      </c>
      <c r="AD152" s="219" t="str">
        <f>IF(MASTERprerequisitesMATRIX!Y149=1,DYNAMICprerequisites!AD$3,IF(MASTERprerequisitesMATRIX!Y149=2,DYNAMICprerequisites!AD$2,IF(MASTERprerequisitesMATRIX!Y149=3,DYNAMICprerequisites!AD$1,"")))</f>
        <v/>
      </c>
      <c r="AE152" s="219" t="str">
        <f>IF(MASTERprerequisitesMATRIX!Z149=1,DYNAMICprerequisites!AE$3,IF(MASTERprerequisitesMATRIX!Z149=2,DYNAMICprerequisites!AE$2,IF(MASTERprerequisitesMATRIX!Z149=3,DYNAMICprerequisites!AE$1,"")))</f>
        <v/>
      </c>
      <c r="AF152" s="219" t="str">
        <f>IF(MASTERprerequisitesMATRIX!AA149=1,DYNAMICprerequisites!AF$3,IF(MASTERprerequisitesMATRIX!AA149=2,DYNAMICprerequisites!AF$2,IF(MASTERprerequisitesMATRIX!AA149=3,DYNAMICprerequisites!AF$1,"")))</f>
        <v/>
      </c>
      <c r="AG152" s="219" t="str">
        <f>IF(MASTERprerequisitesMATRIX!AB149=1,DYNAMICprerequisites!AG$3,IF(MASTERprerequisitesMATRIX!AB149=2,DYNAMICprerequisites!AG$2,IF(MASTERprerequisitesMATRIX!AB149=3,DYNAMICprerequisites!AG$1,"")))</f>
        <v/>
      </c>
      <c r="AH152" s="219" t="str">
        <f>IF(MASTERprerequisitesMATRIX!AC149=1,DYNAMICprerequisites!AH$3,IF(MASTERprerequisitesMATRIX!AC149=2,DYNAMICprerequisites!AH$2,IF(MASTERprerequisitesMATRIX!AC149=3,DYNAMICprerequisites!AH$1,"")))</f>
        <v/>
      </c>
      <c r="AI152" s="219" t="str">
        <f>IF(MASTERprerequisitesMATRIX!AD149=1,DYNAMICprerequisites!AI$3,IF(MASTERprerequisitesMATRIX!AD149=2,DYNAMICprerequisites!AI$2,IF(MASTERprerequisitesMATRIX!AD149=3,DYNAMICprerequisites!AI$1,"")))</f>
        <v/>
      </c>
      <c r="AJ152" s="219" t="str">
        <f>IF(MASTERprerequisitesMATRIX!AE149=1,DYNAMICprerequisites!AJ$3,IF(MASTERprerequisitesMATRIX!AE149=2,DYNAMICprerequisites!AJ$2,IF(MASTERprerequisitesMATRIX!AE149=3,DYNAMICprerequisites!AJ$1,"")))</f>
        <v/>
      </c>
      <c r="AK152" s="219" t="str">
        <f>IF(MASTERprerequisitesMATRIX!AF149=1,DYNAMICprerequisites!AK$3,IF(MASTERprerequisitesMATRIX!AF149=2,DYNAMICprerequisites!AK$2,IF(MASTERprerequisitesMATRIX!AF149=3,DYNAMICprerequisites!AK$1,"")))</f>
        <v/>
      </c>
      <c r="AL152" s="219" t="str">
        <f>IF(MASTERprerequisitesMATRIX!AG149=1,DYNAMICprerequisites!AL$3,IF(MASTERprerequisitesMATRIX!AG149=2,DYNAMICprerequisites!AL$2,IF(MASTERprerequisitesMATRIX!AG149=3,DYNAMICprerequisites!AL$1,"")))</f>
        <v/>
      </c>
      <c r="AM152" s="219" t="str">
        <f>IF(MASTERprerequisitesMATRIX!AH149=1,DYNAMICprerequisites!AM$3,IF(MASTERprerequisitesMATRIX!AH149=2,DYNAMICprerequisites!AM$2,IF(MASTERprerequisitesMATRIX!AH149=3,DYNAMICprerequisites!AM$1,"")))</f>
        <v/>
      </c>
      <c r="AN152" s="219" t="str">
        <f>IF(MASTERprerequisitesMATRIX!AI149=1,DYNAMICprerequisites!AN$3,IF(MASTERprerequisitesMATRIX!AI149=2,DYNAMICprerequisites!AN$2,IF(MASTERprerequisitesMATRIX!AI149=3,DYNAMICprerequisites!AN$1,"")))</f>
        <v/>
      </c>
      <c r="AO152" s="219" t="str">
        <f>IF(MASTERprerequisitesMATRIX!AJ149=1,DYNAMICprerequisites!AO$3,IF(MASTERprerequisitesMATRIX!AJ149=2,DYNAMICprerequisites!AO$2,IF(MASTERprerequisitesMATRIX!AJ149=3,DYNAMICprerequisites!AO$1,"")))</f>
        <v/>
      </c>
      <c r="AP152" s="219" t="str">
        <f>IF(MASTERprerequisitesMATRIX!AK149=1,DYNAMICprerequisites!AP$3,IF(MASTERprerequisitesMATRIX!AK149=2,DYNAMICprerequisites!AP$2,IF(MASTERprerequisitesMATRIX!AK149=3,DYNAMICprerequisites!AP$1,"")))</f>
        <v/>
      </c>
      <c r="AQ152" s="219" t="str">
        <f>IF(MASTERprerequisitesMATRIX!AL149=1,DYNAMICprerequisites!AQ$3,IF(MASTERprerequisitesMATRIX!AL149=2,DYNAMICprerequisites!AQ$2,IF(MASTERprerequisitesMATRIX!AL149=3,DYNAMICprerequisites!AQ$1,"")))</f>
        <v/>
      </c>
      <c r="AR152" s="219" t="str">
        <f>IF(MASTERprerequisitesMATRIX!AM149=1,DYNAMICprerequisites!AR$3,IF(MASTERprerequisitesMATRIX!AM149=2,DYNAMICprerequisites!AR$2,IF(MASTERprerequisitesMATRIX!AM149=3,DYNAMICprerequisites!AR$1,"")))</f>
        <v/>
      </c>
      <c r="AS152" s="219" t="str">
        <f>IF(MASTERprerequisitesMATRIX!AN149=1,DYNAMICprerequisites!AS$3,IF(MASTERprerequisitesMATRIX!AN149=2,DYNAMICprerequisites!AS$2,IF(MASTERprerequisitesMATRIX!AN149=3,DYNAMICprerequisites!AS$1,"")))</f>
        <v/>
      </c>
      <c r="AT152" s="219" t="str">
        <f>IF(MASTERprerequisitesMATRIX!AO149=1,DYNAMICprerequisites!AT$3,IF(MASTERprerequisitesMATRIX!AO149=2,DYNAMICprerequisites!AT$2,IF(MASTERprerequisitesMATRIX!AO149=3,DYNAMICprerequisites!AT$1,"")))</f>
        <v/>
      </c>
      <c r="AU152" s="219" t="str">
        <f>IF(MASTERprerequisitesMATRIX!AP149=1,DYNAMICprerequisites!AU$3,IF(MASTERprerequisitesMATRIX!AP149=2,DYNAMICprerequisites!AU$2,IF(MASTERprerequisitesMATRIX!AP149=3,DYNAMICprerequisites!AU$1,"")))</f>
        <v/>
      </c>
      <c r="AV152" s="219" t="str">
        <f>IF(MASTERprerequisitesMATRIX!AQ149=1,DYNAMICprerequisites!AV$3,IF(MASTERprerequisitesMATRIX!AQ149=2,DYNAMICprerequisites!AV$2,IF(MASTERprerequisitesMATRIX!AQ149=3,DYNAMICprerequisites!AV$1,"")))</f>
        <v/>
      </c>
      <c r="AW152" s="219" t="str">
        <f>IF(MASTERprerequisitesMATRIX!AR149=1,DYNAMICprerequisites!AW$3,IF(MASTERprerequisitesMATRIX!AR149=2,DYNAMICprerequisites!AW$2,IF(MASTERprerequisitesMATRIX!AR149=3,DYNAMICprerequisites!AW$1,"")))</f>
        <v/>
      </c>
      <c r="AX152" s="219" t="str">
        <f>IF(MASTERprerequisitesMATRIX!AS149=1,DYNAMICprerequisites!AX$3,IF(MASTERprerequisitesMATRIX!AS149=2,DYNAMICprerequisites!AX$2,IF(MASTERprerequisitesMATRIX!AS149=3,DYNAMICprerequisites!AX$1,"")))</f>
        <v/>
      </c>
      <c r="AY152" s="219" t="str">
        <f>IF(MASTERprerequisitesMATRIX!AT149=1,DYNAMICprerequisites!AY$3,IF(MASTERprerequisitesMATRIX!AT149=2,DYNAMICprerequisites!AY$2,IF(MASTERprerequisitesMATRIX!AT149=3,DYNAMICprerequisites!AY$1,"")))</f>
        <v/>
      </c>
      <c r="AZ152" s="219" t="str">
        <f>IF(MASTERprerequisitesMATRIX!AU149=1,DYNAMICprerequisites!AZ$3,IF(MASTERprerequisitesMATRIX!AU149=2,DYNAMICprerequisites!AZ$2,IF(MASTERprerequisitesMATRIX!AU149=3,DYNAMICprerequisites!AZ$1,"")))</f>
        <v/>
      </c>
      <c r="BA152" s="219" t="str">
        <f>IF(MASTERprerequisitesMATRIX!AV149=1,DYNAMICprerequisites!BA$3,IF(MASTERprerequisitesMATRIX!AV149=2,DYNAMICprerequisites!BA$2,IF(MASTERprerequisitesMATRIX!AV149=3,DYNAMICprerequisites!BA$1,"")))</f>
        <v/>
      </c>
      <c r="BB152" s="219" t="str">
        <f>IF(MASTERprerequisitesMATRIX!AW149=1,DYNAMICprerequisites!BB$3,IF(MASTERprerequisitesMATRIX!AW149=2,DYNAMICprerequisites!BB$2,IF(MASTERprerequisitesMATRIX!AW149=3,DYNAMICprerequisites!BB$1,"")))</f>
        <v/>
      </c>
      <c r="BC152" s="219" t="str">
        <f>IF(MASTERprerequisitesMATRIX!AX149=1,DYNAMICprerequisites!BC$3,IF(MASTERprerequisitesMATRIX!AX149=2,DYNAMICprerequisites!BC$2,IF(MASTERprerequisitesMATRIX!AX149=3,DYNAMICprerequisites!BC$1,"")))</f>
        <v/>
      </c>
      <c r="BD152" s="219" t="str">
        <f>IF(MASTERprerequisitesMATRIX!AY149=1,DYNAMICprerequisites!BD$3,IF(MASTERprerequisitesMATRIX!AY149=2,DYNAMICprerequisites!BD$2,IF(MASTERprerequisitesMATRIX!AY149=3,DYNAMICprerequisites!BD$1,"")))</f>
        <v/>
      </c>
      <c r="BE152" s="219" t="str">
        <f>IF(MASTERprerequisitesMATRIX!AZ149=1,DYNAMICprerequisites!BE$3,IF(MASTERprerequisitesMATRIX!AZ149=2,DYNAMICprerequisites!BE$2,IF(MASTERprerequisitesMATRIX!AZ149=3,DYNAMICprerequisites!BE$1,"")))</f>
        <v/>
      </c>
      <c r="BF152" s="219" t="str">
        <f>IF(MASTERprerequisitesMATRIX!BA149=1,DYNAMICprerequisites!BF$3,IF(MASTERprerequisitesMATRIX!BA149=2,DYNAMICprerequisites!BF$2,IF(MASTERprerequisitesMATRIX!BA149=3,DYNAMICprerequisites!BF$1,"")))</f>
        <v/>
      </c>
      <c r="BG152" s="219" t="str">
        <f>IF(MASTERprerequisitesMATRIX!BB149=1,DYNAMICprerequisites!BG$3,IF(MASTERprerequisitesMATRIX!BB149=2,DYNAMICprerequisites!BG$2,IF(MASTERprerequisitesMATRIX!BB149=3,DYNAMICprerequisites!BG$1,"")))</f>
        <v/>
      </c>
      <c r="BH152" s="219" t="str">
        <f>IF(MASTERprerequisitesMATRIX!BC149=1,DYNAMICprerequisites!BH$3,IF(MASTERprerequisitesMATRIX!BC149=2,DYNAMICprerequisites!BH$2,IF(MASTERprerequisitesMATRIX!BC149=3,DYNAMICprerequisites!BH$1,"")))</f>
        <v/>
      </c>
      <c r="BI152" s="219" t="str">
        <f>IF(MASTERprerequisitesMATRIX!BD149=1,DYNAMICprerequisites!BI$3,IF(MASTERprerequisitesMATRIX!BD149=2,DYNAMICprerequisites!BI$2,IF(MASTERprerequisitesMATRIX!BD149=3,DYNAMICprerequisites!BI$1,"")))</f>
        <v/>
      </c>
      <c r="BJ152" s="219" t="str">
        <f>IF(MASTERprerequisitesMATRIX!BE149=1,DYNAMICprerequisites!BJ$3,IF(MASTERprerequisitesMATRIX!BE149=2,DYNAMICprerequisites!BJ$2,IF(MASTERprerequisitesMATRIX!BE149=3,DYNAMICprerequisites!BJ$1,"")))</f>
        <v/>
      </c>
      <c r="BK152" s="219" t="str">
        <f>IF(MASTERprerequisitesMATRIX!BF149=1,DYNAMICprerequisites!BK$3,IF(MASTERprerequisitesMATRIX!BF149=2,DYNAMICprerequisites!BK$2,IF(MASTERprerequisitesMATRIX!BF149=3,DYNAMICprerequisites!BK$1,"")))</f>
        <v/>
      </c>
      <c r="BL152" s="219" t="str">
        <f>IF(MASTERprerequisitesMATRIX!BG149=1,DYNAMICprerequisites!BL$3,IF(MASTERprerequisitesMATRIX!BG149=2,DYNAMICprerequisites!BL$2,IF(MASTERprerequisitesMATRIX!BG149=3,DYNAMICprerequisites!BL$1,"")))</f>
        <v/>
      </c>
      <c r="BM152" s="219" t="str">
        <f>IF(MASTERprerequisitesMATRIX!BH149=1,DYNAMICprerequisites!BM$3,IF(MASTERprerequisitesMATRIX!BH149=2,DYNAMICprerequisites!BM$2,IF(MASTERprerequisitesMATRIX!BH149=3,DYNAMICprerequisites!BM$1,"")))</f>
        <v/>
      </c>
      <c r="BN152" s="219" t="str">
        <f>IF(MASTERprerequisitesMATRIX!BI149=1,DYNAMICprerequisites!BN$3,IF(MASTERprerequisitesMATRIX!BI149=2,DYNAMICprerequisites!BN$2,IF(MASTERprerequisitesMATRIX!BI149=3,DYNAMICprerequisites!BN$1,"")))</f>
        <v/>
      </c>
      <c r="BO152" s="219" t="str">
        <f>IF(MASTERprerequisitesMATRIX!BJ149=1,DYNAMICprerequisites!BO$3,IF(MASTERprerequisitesMATRIX!BJ149=2,DYNAMICprerequisites!BO$2,IF(MASTERprerequisitesMATRIX!BJ149=3,DYNAMICprerequisites!BO$1,"")))</f>
        <v/>
      </c>
      <c r="BP152" s="219" t="str">
        <f>IF(MASTERprerequisitesMATRIX!BK149=1,DYNAMICprerequisites!BP$3,IF(MASTERprerequisitesMATRIX!BK149=2,DYNAMICprerequisites!BP$2,IF(MASTERprerequisitesMATRIX!BK149=3,DYNAMICprerequisites!BP$1,"")))</f>
        <v/>
      </c>
      <c r="BQ152" s="219" t="str">
        <f>IF(MASTERprerequisitesMATRIX!BL149=1,DYNAMICprerequisites!BQ$3,IF(MASTERprerequisitesMATRIX!BL149=2,DYNAMICprerequisites!BQ$2,IF(MASTERprerequisitesMATRIX!BL149=3,DYNAMICprerequisites!BQ$1,"")))</f>
        <v/>
      </c>
      <c r="BR152" s="219" t="str">
        <f>IF(MASTERprerequisitesMATRIX!BM149=1,DYNAMICprerequisites!BR$3,IF(MASTERprerequisitesMATRIX!BM149=2,DYNAMICprerequisites!BR$2,IF(MASTERprerequisitesMATRIX!BM149=3,DYNAMICprerequisites!BR$1,"")))</f>
        <v/>
      </c>
      <c r="BS152" s="219" t="str">
        <f>IF(MASTERprerequisitesMATRIX!BN149=1,DYNAMICprerequisites!BS$3,IF(MASTERprerequisitesMATRIX!BN149=2,DYNAMICprerequisites!BS$2,IF(MASTERprerequisitesMATRIX!BN149=3,DYNAMICprerequisites!BS$1,"")))</f>
        <v/>
      </c>
      <c r="BT152" s="219" t="str">
        <f>IF(MASTERprerequisitesMATRIX!BO149=1,DYNAMICprerequisites!BT$3,IF(MASTERprerequisitesMATRIX!BO149=2,DYNAMICprerequisites!BT$2,IF(MASTERprerequisitesMATRIX!BO149=3,DYNAMICprerequisites!BT$1,"")))</f>
        <v/>
      </c>
      <c r="BU152" s="219" t="str">
        <f>IF(MASTERprerequisitesMATRIX!BP149=1,DYNAMICprerequisites!BU$3,IF(MASTERprerequisitesMATRIX!BP149=2,DYNAMICprerequisites!BU$2,IF(MASTERprerequisitesMATRIX!BP149=3,DYNAMICprerequisites!BU$1,"")))</f>
        <v/>
      </c>
      <c r="BV152" s="219" t="str">
        <f>IF(MASTERprerequisitesMATRIX!BQ149=1,DYNAMICprerequisites!BV$3,IF(MASTERprerequisitesMATRIX!BQ149=2,DYNAMICprerequisites!BV$2,IF(MASTERprerequisitesMATRIX!BQ149=3,DYNAMICprerequisites!BV$1,"")))</f>
        <v/>
      </c>
      <c r="BW152" s="219" t="str">
        <f>IF(MASTERprerequisitesMATRIX!BR149=1,DYNAMICprerequisites!BW$3,IF(MASTERprerequisitesMATRIX!BR149=2,DYNAMICprerequisites!BW$2,IF(MASTERprerequisitesMATRIX!BR149=3,DYNAMICprerequisites!BW$1,"")))</f>
        <v/>
      </c>
      <c r="BX152" s="219" t="str">
        <f>IF(MASTERprerequisitesMATRIX!BS149=1,DYNAMICprerequisites!BX$3,IF(MASTERprerequisitesMATRIX!BS149=2,DYNAMICprerequisites!BX$2,IF(MASTERprerequisitesMATRIX!BS149=3,DYNAMICprerequisites!BX$1,"")))</f>
        <v/>
      </c>
      <c r="BY152" s="219" t="str">
        <f>IF(MASTERprerequisitesMATRIX!BT149=1,DYNAMICprerequisites!BY$3,IF(MASTERprerequisitesMATRIX!BT149=2,DYNAMICprerequisites!BY$2,IF(MASTERprerequisitesMATRIX!BT149=3,DYNAMICprerequisites!BY$1,"")))</f>
        <v/>
      </c>
      <c r="BZ152" s="219" t="str">
        <f>IF(MASTERprerequisitesMATRIX!BU149=1,DYNAMICprerequisites!BZ$3,IF(MASTERprerequisitesMATRIX!BU149=2,DYNAMICprerequisites!BZ$2,IF(MASTERprerequisitesMATRIX!BU149=3,DYNAMICprerequisites!BZ$1,"")))</f>
        <v/>
      </c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  <c r="EV152" s="219"/>
      <c r="EW152" s="219"/>
      <c r="EX152" s="219"/>
      <c r="EY152" s="219"/>
      <c r="EZ152" s="219"/>
      <c r="FA152" s="219"/>
      <c r="FB152" s="219"/>
      <c r="FC152" s="219"/>
      <c r="FD152" s="219"/>
      <c r="FE152" s="219"/>
      <c r="FF152" s="219"/>
      <c r="FG152" s="219"/>
      <c r="FH152" s="219"/>
      <c r="FI152" s="219"/>
      <c r="FJ152" s="219"/>
      <c r="FK152" s="219"/>
      <c r="FL152" s="219"/>
      <c r="FM152" s="219"/>
      <c r="FN152" s="219"/>
      <c r="FO152" s="219"/>
      <c r="FP152" s="219"/>
      <c r="FQ152" s="219"/>
      <c r="FR152" s="219"/>
      <c r="FS152" s="219"/>
      <c r="FT152" s="219"/>
      <c r="FU152" s="219"/>
      <c r="FV152" s="219"/>
      <c r="FW152" s="219"/>
      <c r="FX152" s="219"/>
      <c r="FY152" s="219"/>
      <c r="FZ152" s="219"/>
      <c r="GA152" s="219"/>
      <c r="GB152" s="219"/>
      <c r="GC152" s="219"/>
      <c r="GD152" s="219"/>
      <c r="GE152" s="219"/>
      <c r="GF152" s="219"/>
      <c r="GG152" s="219"/>
      <c r="GH152" s="219"/>
      <c r="GI152" s="219"/>
      <c r="GJ152" s="219"/>
      <c r="GK152" s="219"/>
      <c r="GL152" s="219"/>
      <c r="GM152" s="219"/>
      <c r="GN152" s="219"/>
      <c r="GO152" s="219"/>
      <c r="GP152" s="219"/>
      <c r="GQ152" s="219"/>
      <c r="GR152" s="219"/>
      <c r="GS152" s="219"/>
      <c r="GT152" s="219"/>
      <c r="GU152" s="219"/>
      <c r="GV152" s="219"/>
      <c r="GW152" s="219"/>
      <c r="GX152" s="219"/>
      <c r="GY152" s="219"/>
      <c r="GZ152" s="219"/>
      <c r="HA152" s="219"/>
      <c r="HB152" s="219"/>
      <c r="HC152" s="219"/>
      <c r="HD152" s="219"/>
      <c r="HE152" s="219"/>
      <c r="HF152" s="219"/>
      <c r="HG152" s="219"/>
      <c r="HH152" s="219"/>
      <c r="HI152" s="219"/>
      <c r="HJ152" s="219"/>
      <c r="HK152" s="219"/>
      <c r="HL152" s="219"/>
      <c r="HM152" s="219"/>
      <c r="HN152" s="219"/>
      <c r="HO152" s="219"/>
      <c r="HP152" s="219"/>
      <c r="HQ152" s="219"/>
      <c r="HR152" s="219"/>
      <c r="HS152" s="219"/>
      <c r="HT152" s="219"/>
      <c r="HU152" s="219"/>
      <c r="HV152" s="219"/>
      <c r="HW152" s="219"/>
      <c r="HX152" s="219"/>
      <c r="HY152" s="219"/>
      <c r="HZ152" s="219"/>
      <c r="IA152" s="219"/>
      <c r="IB152" s="219"/>
      <c r="IC152" s="219"/>
      <c r="ID152" s="219"/>
      <c r="IE152" s="219"/>
      <c r="IF152" s="219"/>
      <c r="IG152" s="219"/>
      <c r="IH152" s="219"/>
      <c r="II152" s="219"/>
      <c r="IJ152" s="219"/>
      <c r="IK152" s="219"/>
      <c r="IL152" s="219"/>
      <c r="IM152" s="219"/>
      <c r="IN152" s="219"/>
      <c r="IO152" s="219"/>
      <c r="IP152" s="219"/>
      <c r="IQ152" s="219"/>
      <c r="IR152" s="219"/>
      <c r="IS152" s="219"/>
      <c r="IT152" s="219"/>
      <c r="IU152" s="219"/>
      <c r="IV152" s="219"/>
      <c r="IW152" s="219"/>
      <c r="IX152" s="219"/>
      <c r="IY152" s="219"/>
      <c r="IZ152" s="219"/>
      <c r="JA152" s="219"/>
      <c r="JB152" s="219"/>
      <c r="JC152" s="219"/>
      <c r="JD152" s="219"/>
      <c r="JE152" s="219"/>
      <c r="JF152" s="219"/>
      <c r="JG152" s="219"/>
      <c r="JH152" s="219"/>
      <c r="JI152" s="219"/>
      <c r="JJ152" s="219"/>
      <c r="JK152" s="219"/>
      <c r="JL152" s="219"/>
      <c r="JM152" s="219"/>
      <c r="JN152" s="219"/>
      <c r="JO152" s="219"/>
      <c r="JP152" s="219"/>
      <c r="JQ152" s="219"/>
      <c r="JR152" s="219"/>
      <c r="JS152" s="219"/>
      <c r="JT152" s="219"/>
      <c r="JU152" s="219"/>
      <c r="JV152" s="219"/>
      <c r="JW152" s="219"/>
      <c r="JX152" s="219"/>
      <c r="JY152" s="219"/>
      <c r="JZ152" s="219"/>
      <c r="KA152" s="219"/>
      <c r="KB152" s="219"/>
      <c r="KC152" s="219"/>
      <c r="KD152" s="219"/>
      <c r="KE152" s="219"/>
      <c r="KF152" s="219"/>
      <c r="KG152" s="219"/>
      <c r="KH152" s="219"/>
      <c r="KI152" s="219"/>
      <c r="KJ152" s="219"/>
      <c r="KK152" s="219"/>
      <c r="KL152" s="219"/>
      <c r="KM152" s="219"/>
      <c r="KN152" s="219"/>
      <c r="KO152" s="219"/>
      <c r="KP152" s="219"/>
      <c r="KQ152" s="219"/>
      <c r="KR152" s="219"/>
      <c r="KS152" s="219"/>
      <c r="KT152" s="219"/>
      <c r="KU152" s="219"/>
      <c r="KV152" s="219"/>
      <c r="KW152" s="219"/>
      <c r="KX152" s="219"/>
      <c r="KY152" s="219"/>
      <c r="KZ152" s="219"/>
      <c r="LA152" s="219"/>
      <c r="LB152" s="219"/>
      <c r="LC152" s="219"/>
      <c r="LD152" s="219"/>
      <c r="LE152" s="219"/>
    </row>
    <row r="153" spans="1:317" x14ac:dyDescent="0.25">
      <c r="A153" s="214">
        <f t="shared" si="18"/>
        <v>0</v>
      </c>
      <c r="B153" s="214">
        <f t="shared" si="19"/>
        <v>0</v>
      </c>
      <c r="C153" s="214">
        <f t="shared" si="20"/>
        <v>0</v>
      </c>
      <c r="D153" s="214">
        <f t="shared" si="21"/>
        <v>0</v>
      </c>
      <c r="E153" s="214" t="str">
        <f t="shared" si="22"/>
        <v/>
      </c>
      <c r="F153" s="211">
        <f>MASTERprerequisitesMATRIX!A150</f>
        <v>0</v>
      </c>
      <c r="G153" s="211">
        <f>MASTERprerequisitesMATRIX!B150</f>
        <v>0</v>
      </c>
      <c r="H153" s="211">
        <f>MASTERprerequisitesMATRIX!C150</f>
        <v>0</v>
      </c>
      <c r="I153" s="211">
        <f>MASTERprerequisitesMATRIX!D150</f>
        <v>0</v>
      </c>
      <c r="J153" s="219" t="str">
        <f>IF(MASTERprerequisitesMATRIX!E150=1,DYNAMICprerequisites!J$3,IF(MASTERprerequisitesMATRIX!E150=2,DYNAMICprerequisites!J$2,IF(MASTERprerequisitesMATRIX!E150=3,DYNAMICprerequisites!J$1,"")))</f>
        <v/>
      </c>
      <c r="K153" s="219" t="str">
        <f>IF(MASTERprerequisitesMATRIX!F150=1,DYNAMICprerequisites!K$3,IF(MASTERprerequisitesMATRIX!F150=2,DYNAMICprerequisites!K$2,IF(MASTERprerequisitesMATRIX!F150=3,DYNAMICprerequisites!K$1,"")))</f>
        <v/>
      </c>
      <c r="L153" s="219" t="str">
        <f>IF(MASTERprerequisitesMATRIX!G150=1,DYNAMICprerequisites!L$3,IF(MASTERprerequisitesMATRIX!G150=2,DYNAMICprerequisites!L$2,IF(MASTERprerequisitesMATRIX!G150=3,DYNAMICprerequisites!L$1,"")))</f>
        <v/>
      </c>
      <c r="M153" s="219" t="str">
        <f>IF(MASTERprerequisitesMATRIX!H150=1,DYNAMICprerequisites!M$3,IF(MASTERprerequisitesMATRIX!H150=2,DYNAMICprerequisites!M$2,IF(MASTERprerequisitesMATRIX!H150=3,DYNAMICprerequisites!M$1,"")))</f>
        <v/>
      </c>
      <c r="N153" s="219" t="str">
        <f>IF(MASTERprerequisitesMATRIX!I150=1,DYNAMICprerequisites!N$3,IF(MASTERprerequisitesMATRIX!I150=2,DYNAMICprerequisites!N$2,IF(MASTERprerequisitesMATRIX!I150=3,DYNAMICprerequisites!N$1,"")))</f>
        <v/>
      </c>
      <c r="O153" s="219" t="str">
        <f>IF(MASTERprerequisitesMATRIX!J150=1,DYNAMICprerequisites!O$3,IF(MASTERprerequisitesMATRIX!J150=2,DYNAMICprerequisites!O$2,IF(MASTERprerequisitesMATRIX!J150=3,DYNAMICprerequisites!O$1,"")))</f>
        <v/>
      </c>
      <c r="P153" s="219" t="str">
        <f>IF(MASTERprerequisitesMATRIX!K150=1,DYNAMICprerequisites!P$3,IF(MASTERprerequisitesMATRIX!K150=2,DYNAMICprerequisites!P$2,IF(MASTERprerequisitesMATRIX!K150=3,DYNAMICprerequisites!P$1,"")))</f>
        <v/>
      </c>
      <c r="Q153" s="219" t="str">
        <f>IF(MASTERprerequisitesMATRIX!L150=1,DYNAMICprerequisites!Q$3,IF(MASTERprerequisitesMATRIX!L150=2,DYNAMICprerequisites!Q$2,IF(MASTERprerequisitesMATRIX!L150=3,DYNAMICprerequisites!Q$1,"")))</f>
        <v/>
      </c>
      <c r="R153" s="219" t="str">
        <f>IF(MASTERprerequisitesMATRIX!M150=1,DYNAMICprerequisites!R$3,IF(MASTERprerequisitesMATRIX!M150=2,DYNAMICprerequisites!R$2,IF(MASTERprerequisitesMATRIX!M150=3,DYNAMICprerequisites!R$1,"")))</f>
        <v/>
      </c>
      <c r="S153" s="219" t="str">
        <f>IF(MASTERprerequisitesMATRIX!N150=1,DYNAMICprerequisites!S$3,IF(MASTERprerequisitesMATRIX!N150=2,DYNAMICprerequisites!S$2,IF(MASTERprerequisitesMATRIX!N150=3,DYNAMICprerequisites!S$1,"")))</f>
        <v/>
      </c>
      <c r="T153" s="219" t="str">
        <f>IF(MASTERprerequisitesMATRIX!O150=1,DYNAMICprerequisites!T$3,IF(MASTERprerequisitesMATRIX!O150=2,DYNAMICprerequisites!T$2,IF(MASTERprerequisitesMATRIX!O150=3,DYNAMICprerequisites!T$1,"")))</f>
        <v/>
      </c>
      <c r="U153" s="219" t="str">
        <f>IF(MASTERprerequisitesMATRIX!P150=1,DYNAMICprerequisites!U$3,IF(MASTERprerequisitesMATRIX!P150=2,DYNAMICprerequisites!U$2,IF(MASTERprerequisitesMATRIX!P150=3,DYNAMICprerequisites!U$1,"")))</f>
        <v/>
      </c>
      <c r="V153" s="219" t="str">
        <f>IF(MASTERprerequisitesMATRIX!Q150=1,DYNAMICprerequisites!V$3,IF(MASTERprerequisitesMATRIX!Q150=2,DYNAMICprerequisites!V$2,IF(MASTERprerequisitesMATRIX!Q150=3,DYNAMICprerequisites!V$1,"")))</f>
        <v/>
      </c>
      <c r="W153" s="219" t="str">
        <f>IF(MASTERprerequisitesMATRIX!R150=1,DYNAMICprerequisites!W$3,IF(MASTERprerequisitesMATRIX!R150=2,DYNAMICprerequisites!W$2,IF(MASTERprerequisitesMATRIX!R150=3,DYNAMICprerequisites!W$1,"")))</f>
        <v/>
      </c>
      <c r="X153" s="219" t="str">
        <f>IF(MASTERprerequisitesMATRIX!S150=1,DYNAMICprerequisites!X$3,IF(MASTERprerequisitesMATRIX!S150=2,DYNAMICprerequisites!X$2,IF(MASTERprerequisitesMATRIX!S150=3,DYNAMICprerequisites!X$1,"")))</f>
        <v/>
      </c>
      <c r="Y153" s="219" t="str">
        <f>IF(MASTERprerequisitesMATRIX!T150=1,DYNAMICprerequisites!Y$3,IF(MASTERprerequisitesMATRIX!T150=2,DYNAMICprerequisites!Y$2,IF(MASTERprerequisitesMATRIX!T150=3,DYNAMICprerequisites!Y$1,"")))</f>
        <v/>
      </c>
      <c r="Z153" s="219" t="str">
        <f>IF(MASTERprerequisitesMATRIX!U150=1,DYNAMICprerequisites!Z$3,IF(MASTERprerequisitesMATRIX!U150=2,DYNAMICprerequisites!Z$2,IF(MASTERprerequisitesMATRIX!U150=3,DYNAMICprerequisites!Z$1,"")))</f>
        <v/>
      </c>
      <c r="AA153" s="219" t="str">
        <f>IF(MASTERprerequisitesMATRIX!V150=1,DYNAMICprerequisites!AA$3,IF(MASTERprerequisitesMATRIX!V150=2,DYNAMICprerequisites!AA$2,IF(MASTERprerequisitesMATRIX!V150=3,DYNAMICprerequisites!AA$1,"")))</f>
        <v/>
      </c>
      <c r="AB153" s="219" t="str">
        <f>IF(MASTERprerequisitesMATRIX!W150=1,DYNAMICprerequisites!AB$3,IF(MASTERprerequisitesMATRIX!W150=2,DYNAMICprerequisites!AB$2,IF(MASTERprerequisitesMATRIX!W150=3,DYNAMICprerequisites!AB$1,"")))</f>
        <v/>
      </c>
      <c r="AC153" s="219" t="str">
        <f>IF(MASTERprerequisitesMATRIX!X150=1,DYNAMICprerequisites!AC$3,IF(MASTERprerequisitesMATRIX!X150=2,DYNAMICprerequisites!AC$2,IF(MASTERprerequisitesMATRIX!X150=3,DYNAMICprerequisites!AC$1,"")))</f>
        <v/>
      </c>
      <c r="AD153" s="219" t="str">
        <f>IF(MASTERprerequisitesMATRIX!Y150=1,DYNAMICprerequisites!AD$3,IF(MASTERprerequisitesMATRIX!Y150=2,DYNAMICprerequisites!AD$2,IF(MASTERprerequisitesMATRIX!Y150=3,DYNAMICprerequisites!AD$1,"")))</f>
        <v/>
      </c>
      <c r="AE153" s="219" t="str">
        <f>IF(MASTERprerequisitesMATRIX!Z150=1,DYNAMICprerequisites!AE$3,IF(MASTERprerequisitesMATRIX!Z150=2,DYNAMICprerequisites!AE$2,IF(MASTERprerequisitesMATRIX!Z150=3,DYNAMICprerequisites!AE$1,"")))</f>
        <v/>
      </c>
      <c r="AF153" s="219" t="str">
        <f>IF(MASTERprerequisitesMATRIX!AA150=1,DYNAMICprerequisites!AF$3,IF(MASTERprerequisitesMATRIX!AA150=2,DYNAMICprerequisites!AF$2,IF(MASTERprerequisitesMATRIX!AA150=3,DYNAMICprerequisites!AF$1,"")))</f>
        <v/>
      </c>
      <c r="AG153" s="219" t="str">
        <f>IF(MASTERprerequisitesMATRIX!AB150=1,DYNAMICprerequisites!AG$3,IF(MASTERprerequisitesMATRIX!AB150=2,DYNAMICprerequisites!AG$2,IF(MASTERprerequisitesMATRIX!AB150=3,DYNAMICprerequisites!AG$1,"")))</f>
        <v/>
      </c>
      <c r="AH153" s="219" t="str">
        <f>IF(MASTERprerequisitesMATRIX!AC150=1,DYNAMICprerequisites!AH$3,IF(MASTERprerequisitesMATRIX!AC150=2,DYNAMICprerequisites!AH$2,IF(MASTERprerequisitesMATRIX!AC150=3,DYNAMICprerequisites!AH$1,"")))</f>
        <v/>
      </c>
      <c r="AI153" s="219" t="str">
        <f>IF(MASTERprerequisitesMATRIX!AD150=1,DYNAMICprerequisites!AI$3,IF(MASTERprerequisitesMATRIX!AD150=2,DYNAMICprerequisites!AI$2,IF(MASTERprerequisitesMATRIX!AD150=3,DYNAMICprerequisites!AI$1,"")))</f>
        <v/>
      </c>
      <c r="AJ153" s="219" t="str">
        <f>IF(MASTERprerequisitesMATRIX!AE150=1,DYNAMICprerequisites!AJ$3,IF(MASTERprerequisitesMATRIX!AE150=2,DYNAMICprerequisites!AJ$2,IF(MASTERprerequisitesMATRIX!AE150=3,DYNAMICprerequisites!AJ$1,"")))</f>
        <v/>
      </c>
      <c r="AK153" s="219" t="str">
        <f>IF(MASTERprerequisitesMATRIX!AF150=1,DYNAMICprerequisites!AK$3,IF(MASTERprerequisitesMATRIX!AF150=2,DYNAMICprerequisites!AK$2,IF(MASTERprerequisitesMATRIX!AF150=3,DYNAMICprerequisites!AK$1,"")))</f>
        <v/>
      </c>
      <c r="AL153" s="219" t="str">
        <f>IF(MASTERprerequisitesMATRIX!AG150=1,DYNAMICprerequisites!AL$3,IF(MASTERprerequisitesMATRIX!AG150=2,DYNAMICprerequisites!AL$2,IF(MASTERprerequisitesMATRIX!AG150=3,DYNAMICprerequisites!AL$1,"")))</f>
        <v/>
      </c>
      <c r="AM153" s="219" t="str">
        <f>IF(MASTERprerequisitesMATRIX!AH150=1,DYNAMICprerequisites!AM$3,IF(MASTERprerequisitesMATRIX!AH150=2,DYNAMICprerequisites!AM$2,IF(MASTERprerequisitesMATRIX!AH150=3,DYNAMICprerequisites!AM$1,"")))</f>
        <v/>
      </c>
      <c r="AN153" s="219" t="str">
        <f>IF(MASTERprerequisitesMATRIX!AI150=1,DYNAMICprerequisites!AN$3,IF(MASTERprerequisitesMATRIX!AI150=2,DYNAMICprerequisites!AN$2,IF(MASTERprerequisitesMATRIX!AI150=3,DYNAMICprerequisites!AN$1,"")))</f>
        <v/>
      </c>
      <c r="AO153" s="219" t="str">
        <f>IF(MASTERprerequisitesMATRIX!AJ150=1,DYNAMICprerequisites!AO$3,IF(MASTERprerequisitesMATRIX!AJ150=2,DYNAMICprerequisites!AO$2,IF(MASTERprerequisitesMATRIX!AJ150=3,DYNAMICprerequisites!AO$1,"")))</f>
        <v/>
      </c>
      <c r="AP153" s="219" t="str">
        <f>IF(MASTERprerequisitesMATRIX!AK150=1,DYNAMICprerequisites!AP$3,IF(MASTERprerequisitesMATRIX!AK150=2,DYNAMICprerequisites!AP$2,IF(MASTERprerequisitesMATRIX!AK150=3,DYNAMICprerequisites!AP$1,"")))</f>
        <v/>
      </c>
      <c r="AQ153" s="219" t="str">
        <f>IF(MASTERprerequisitesMATRIX!AL150=1,DYNAMICprerequisites!AQ$3,IF(MASTERprerequisitesMATRIX!AL150=2,DYNAMICprerequisites!AQ$2,IF(MASTERprerequisitesMATRIX!AL150=3,DYNAMICprerequisites!AQ$1,"")))</f>
        <v/>
      </c>
      <c r="AR153" s="219" t="str">
        <f>IF(MASTERprerequisitesMATRIX!AM150=1,DYNAMICprerequisites!AR$3,IF(MASTERprerequisitesMATRIX!AM150=2,DYNAMICprerequisites!AR$2,IF(MASTERprerequisitesMATRIX!AM150=3,DYNAMICprerequisites!AR$1,"")))</f>
        <v/>
      </c>
      <c r="AS153" s="219" t="str">
        <f>IF(MASTERprerequisitesMATRIX!AN150=1,DYNAMICprerequisites!AS$3,IF(MASTERprerequisitesMATRIX!AN150=2,DYNAMICprerequisites!AS$2,IF(MASTERprerequisitesMATRIX!AN150=3,DYNAMICprerequisites!AS$1,"")))</f>
        <v/>
      </c>
      <c r="AT153" s="219" t="str">
        <f>IF(MASTERprerequisitesMATRIX!AO150=1,DYNAMICprerequisites!AT$3,IF(MASTERprerequisitesMATRIX!AO150=2,DYNAMICprerequisites!AT$2,IF(MASTERprerequisitesMATRIX!AO150=3,DYNAMICprerequisites!AT$1,"")))</f>
        <v/>
      </c>
      <c r="AU153" s="219" t="str">
        <f>IF(MASTERprerequisitesMATRIX!AP150=1,DYNAMICprerequisites!AU$3,IF(MASTERprerequisitesMATRIX!AP150=2,DYNAMICprerequisites!AU$2,IF(MASTERprerequisitesMATRIX!AP150=3,DYNAMICprerequisites!AU$1,"")))</f>
        <v/>
      </c>
      <c r="AV153" s="219" t="str">
        <f>IF(MASTERprerequisitesMATRIX!AQ150=1,DYNAMICprerequisites!AV$3,IF(MASTERprerequisitesMATRIX!AQ150=2,DYNAMICprerequisites!AV$2,IF(MASTERprerequisitesMATRIX!AQ150=3,DYNAMICprerequisites!AV$1,"")))</f>
        <v/>
      </c>
      <c r="AW153" s="219" t="str">
        <f>IF(MASTERprerequisitesMATRIX!AR150=1,DYNAMICprerequisites!AW$3,IF(MASTERprerequisitesMATRIX!AR150=2,DYNAMICprerequisites!AW$2,IF(MASTERprerequisitesMATRIX!AR150=3,DYNAMICprerequisites!AW$1,"")))</f>
        <v/>
      </c>
      <c r="AX153" s="219" t="str">
        <f>IF(MASTERprerequisitesMATRIX!AS150=1,DYNAMICprerequisites!AX$3,IF(MASTERprerequisitesMATRIX!AS150=2,DYNAMICprerequisites!AX$2,IF(MASTERprerequisitesMATRIX!AS150=3,DYNAMICprerequisites!AX$1,"")))</f>
        <v/>
      </c>
      <c r="AY153" s="219" t="str">
        <f>IF(MASTERprerequisitesMATRIX!AT150=1,DYNAMICprerequisites!AY$3,IF(MASTERprerequisitesMATRIX!AT150=2,DYNAMICprerequisites!AY$2,IF(MASTERprerequisitesMATRIX!AT150=3,DYNAMICprerequisites!AY$1,"")))</f>
        <v/>
      </c>
      <c r="AZ153" s="219" t="str">
        <f>IF(MASTERprerequisitesMATRIX!AU150=1,DYNAMICprerequisites!AZ$3,IF(MASTERprerequisitesMATRIX!AU150=2,DYNAMICprerequisites!AZ$2,IF(MASTERprerequisitesMATRIX!AU150=3,DYNAMICprerequisites!AZ$1,"")))</f>
        <v/>
      </c>
      <c r="BA153" s="219" t="str">
        <f>IF(MASTERprerequisitesMATRIX!AV150=1,DYNAMICprerequisites!BA$3,IF(MASTERprerequisitesMATRIX!AV150=2,DYNAMICprerequisites!BA$2,IF(MASTERprerequisitesMATRIX!AV150=3,DYNAMICprerequisites!BA$1,"")))</f>
        <v/>
      </c>
      <c r="BB153" s="219" t="str">
        <f>IF(MASTERprerequisitesMATRIX!AW150=1,DYNAMICprerequisites!BB$3,IF(MASTERprerequisitesMATRIX!AW150=2,DYNAMICprerequisites!BB$2,IF(MASTERprerequisitesMATRIX!AW150=3,DYNAMICprerequisites!BB$1,"")))</f>
        <v/>
      </c>
      <c r="BC153" s="219" t="str">
        <f>IF(MASTERprerequisitesMATRIX!AX150=1,DYNAMICprerequisites!BC$3,IF(MASTERprerequisitesMATRIX!AX150=2,DYNAMICprerequisites!BC$2,IF(MASTERprerequisitesMATRIX!AX150=3,DYNAMICprerequisites!BC$1,"")))</f>
        <v/>
      </c>
      <c r="BD153" s="219" t="str">
        <f>IF(MASTERprerequisitesMATRIX!AY150=1,DYNAMICprerequisites!BD$3,IF(MASTERprerequisitesMATRIX!AY150=2,DYNAMICprerequisites!BD$2,IF(MASTERprerequisitesMATRIX!AY150=3,DYNAMICprerequisites!BD$1,"")))</f>
        <v/>
      </c>
      <c r="BE153" s="219" t="str">
        <f>IF(MASTERprerequisitesMATRIX!AZ150=1,DYNAMICprerequisites!BE$3,IF(MASTERprerequisitesMATRIX!AZ150=2,DYNAMICprerequisites!BE$2,IF(MASTERprerequisitesMATRIX!AZ150=3,DYNAMICprerequisites!BE$1,"")))</f>
        <v/>
      </c>
      <c r="BF153" s="219" t="str">
        <f>IF(MASTERprerequisitesMATRIX!BA150=1,DYNAMICprerequisites!BF$3,IF(MASTERprerequisitesMATRIX!BA150=2,DYNAMICprerequisites!BF$2,IF(MASTERprerequisitesMATRIX!BA150=3,DYNAMICprerequisites!BF$1,"")))</f>
        <v/>
      </c>
      <c r="BG153" s="219" t="str">
        <f>IF(MASTERprerequisitesMATRIX!BB150=1,DYNAMICprerequisites!BG$3,IF(MASTERprerequisitesMATRIX!BB150=2,DYNAMICprerequisites!BG$2,IF(MASTERprerequisitesMATRIX!BB150=3,DYNAMICprerequisites!BG$1,"")))</f>
        <v/>
      </c>
      <c r="BH153" s="219" t="str">
        <f>IF(MASTERprerequisitesMATRIX!BC150=1,DYNAMICprerequisites!BH$3,IF(MASTERprerequisitesMATRIX!BC150=2,DYNAMICprerequisites!BH$2,IF(MASTERprerequisitesMATRIX!BC150=3,DYNAMICprerequisites!BH$1,"")))</f>
        <v/>
      </c>
      <c r="BI153" s="219" t="str">
        <f>IF(MASTERprerequisitesMATRIX!BD150=1,DYNAMICprerequisites!BI$3,IF(MASTERprerequisitesMATRIX!BD150=2,DYNAMICprerequisites!BI$2,IF(MASTERprerequisitesMATRIX!BD150=3,DYNAMICprerequisites!BI$1,"")))</f>
        <v/>
      </c>
      <c r="BJ153" s="219" t="str">
        <f>IF(MASTERprerequisitesMATRIX!BE150=1,DYNAMICprerequisites!BJ$3,IF(MASTERprerequisitesMATRIX!BE150=2,DYNAMICprerequisites!BJ$2,IF(MASTERprerequisitesMATRIX!BE150=3,DYNAMICprerequisites!BJ$1,"")))</f>
        <v/>
      </c>
      <c r="BK153" s="219" t="str">
        <f>IF(MASTERprerequisitesMATRIX!BF150=1,DYNAMICprerequisites!BK$3,IF(MASTERprerequisitesMATRIX!BF150=2,DYNAMICprerequisites!BK$2,IF(MASTERprerequisitesMATRIX!BF150=3,DYNAMICprerequisites!BK$1,"")))</f>
        <v/>
      </c>
      <c r="BL153" s="219" t="str">
        <f>IF(MASTERprerequisitesMATRIX!BG150=1,DYNAMICprerequisites!BL$3,IF(MASTERprerequisitesMATRIX!BG150=2,DYNAMICprerequisites!BL$2,IF(MASTERprerequisitesMATRIX!BG150=3,DYNAMICprerequisites!BL$1,"")))</f>
        <v/>
      </c>
      <c r="BM153" s="219" t="str">
        <f>IF(MASTERprerequisitesMATRIX!BH150=1,DYNAMICprerequisites!BM$3,IF(MASTERprerequisitesMATRIX!BH150=2,DYNAMICprerequisites!BM$2,IF(MASTERprerequisitesMATRIX!BH150=3,DYNAMICprerequisites!BM$1,"")))</f>
        <v/>
      </c>
      <c r="BN153" s="219" t="str">
        <f>IF(MASTERprerequisitesMATRIX!BI150=1,DYNAMICprerequisites!BN$3,IF(MASTERprerequisitesMATRIX!BI150=2,DYNAMICprerequisites!BN$2,IF(MASTERprerequisitesMATRIX!BI150=3,DYNAMICprerequisites!BN$1,"")))</f>
        <v/>
      </c>
      <c r="BO153" s="219" t="str">
        <f>IF(MASTERprerequisitesMATRIX!BJ150=1,DYNAMICprerequisites!BO$3,IF(MASTERprerequisitesMATRIX!BJ150=2,DYNAMICprerequisites!BO$2,IF(MASTERprerequisitesMATRIX!BJ150=3,DYNAMICprerequisites!BO$1,"")))</f>
        <v/>
      </c>
      <c r="BP153" s="219" t="str">
        <f>IF(MASTERprerequisitesMATRIX!BK150=1,DYNAMICprerequisites!BP$3,IF(MASTERprerequisitesMATRIX!BK150=2,DYNAMICprerequisites!BP$2,IF(MASTERprerequisitesMATRIX!BK150=3,DYNAMICprerequisites!BP$1,"")))</f>
        <v/>
      </c>
      <c r="BQ153" s="219" t="str">
        <f>IF(MASTERprerequisitesMATRIX!BL150=1,DYNAMICprerequisites!BQ$3,IF(MASTERprerequisitesMATRIX!BL150=2,DYNAMICprerequisites!BQ$2,IF(MASTERprerequisitesMATRIX!BL150=3,DYNAMICprerequisites!BQ$1,"")))</f>
        <v/>
      </c>
      <c r="BR153" s="219" t="str">
        <f>IF(MASTERprerequisitesMATRIX!BM150=1,DYNAMICprerequisites!BR$3,IF(MASTERprerequisitesMATRIX!BM150=2,DYNAMICprerequisites!BR$2,IF(MASTERprerequisitesMATRIX!BM150=3,DYNAMICprerequisites!BR$1,"")))</f>
        <v/>
      </c>
      <c r="BS153" s="219" t="str">
        <f>IF(MASTERprerequisitesMATRIX!BN150=1,DYNAMICprerequisites!BS$3,IF(MASTERprerequisitesMATRIX!BN150=2,DYNAMICprerequisites!BS$2,IF(MASTERprerequisitesMATRIX!BN150=3,DYNAMICprerequisites!BS$1,"")))</f>
        <v/>
      </c>
      <c r="BT153" s="219" t="str">
        <f>IF(MASTERprerequisitesMATRIX!BO150=1,DYNAMICprerequisites!BT$3,IF(MASTERprerequisitesMATRIX!BO150=2,DYNAMICprerequisites!BT$2,IF(MASTERprerequisitesMATRIX!BO150=3,DYNAMICprerequisites!BT$1,"")))</f>
        <v/>
      </c>
      <c r="BU153" s="219" t="str">
        <f>IF(MASTERprerequisitesMATRIX!BP150=1,DYNAMICprerequisites!BU$3,IF(MASTERprerequisitesMATRIX!BP150=2,DYNAMICprerequisites!BU$2,IF(MASTERprerequisitesMATRIX!BP150=3,DYNAMICprerequisites!BU$1,"")))</f>
        <v/>
      </c>
      <c r="BV153" s="219" t="str">
        <f>IF(MASTERprerequisitesMATRIX!BQ150=1,DYNAMICprerequisites!BV$3,IF(MASTERprerequisitesMATRIX!BQ150=2,DYNAMICprerequisites!BV$2,IF(MASTERprerequisitesMATRIX!BQ150=3,DYNAMICprerequisites!BV$1,"")))</f>
        <v/>
      </c>
      <c r="BW153" s="219" t="str">
        <f>IF(MASTERprerequisitesMATRIX!BR150=1,DYNAMICprerequisites!BW$3,IF(MASTERprerequisitesMATRIX!BR150=2,DYNAMICprerequisites!BW$2,IF(MASTERprerequisitesMATRIX!BR150=3,DYNAMICprerequisites!BW$1,"")))</f>
        <v/>
      </c>
      <c r="BX153" s="219" t="str">
        <f>IF(MASTERprerequisitesMATRIX!BS150=1,DYNAMICprerequisites!BX$3,IF(MASTERprerequisitesMATRIX!BS150=2,DYNAMICprerequisites!BX$2,IF(MASTERprerequisitesMATRIX!BS150=3,DYNAMICprerequisites!BX$1,"")))</f>
        <v/>
      </c>
      <c r="BY153" s="219" t="str">
        <f>IF(MASTERprerequisitesMATRIX!BT150=1,DYNAMICprerequisites!BY$3,IF(MASTERprerequisitesMATRIX!BT150=2,DYNAMICprerequisites!BY$2,IF(MASTERprerequisitesMATRIX!BT150=3,DYNAMICprerequisites!BY$1,"")))</f>
        <v/>
      </c>
      <c r="BZ153" s="219" t="str">
        <f>IF(MASTERprerequisitesMATRIX!BU150=1,DYNAMICprerequisites!BZ$3,IF(MASTERprerequisitesMATRIX!BU150=2,DYNAMICprerequisites!BZ$2,IF(MASTERprerequisitesMATRIX!BU150=3,DYNAMICprerequisites!BZ$1,"")))</f>
        <v/>
      </c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  <c r="EV153" s="219"/>
      <c r="EW153" s="219"/>
      <c r="EX153" s="219"/>
      <c r="EY153" s="219"/>
      <c r="EZ153" s="219"/>
      <c r="FA153" s="219"/>
      <c r="FB153" s="219"/>
      <c r="FC153" s="219"/>
      <c r="FD153" s="219"/>
      <c r="FE153" s="219"/>
      <c r="FF153" s="219"/>
      <c r="FG153" s="219"/>
      <c r="FH153" s="219"/>
      <c r="FI153" s="219"/>
      <c r="FJ153" s="219"/>
      <c r="FK153" s="219"/>
      <c r="FL153" s="219"/>
      <c r="FM153" s="219"/>
      <c r="FN153" s="219"/>
      <c r="FO153" s="219"/>
      <c r="FP153" s="219"/>
      <c r="FQ153" s="219"/>
      <c r="FR153" s="219"/>
      <c r="FS153" s="219"/>
      <c r="FT153" s="219"/>
      <c r="FU153" s="219"/>
      <c r="FV153" s="219"/>
      <c r="FW153" s="219"/>
      <c r="FX153" s="219"/>
      <c r="FY153" s="219"/>
      <c r="FZ153" s="219"/>
      <c r="GA153" s="219"/>
      <c r="GB153" s="219"/>
      <c r="GC153" s="219"/>
      <c r="GD153" s="219"/>
      <c r="GE153" s="219"/>
      <c r="GF153" s="219"/>
      <c r="GG153" s="219"/>
      <c r="GH153" s="219"/>
      <c r="GI153" s="219"/>
      <c r="GJ153" s="219"/>
      <c r="GK153" s="219"/>
      <c r="GL153" s="219"/>
      <c r="GM153" s="219"/>
      <c r="GN153" s="219"/>
      <c r="GO153" s="219"/>
      <c r="GP153" s="219"/>
      <c r="GQ153" s="219"/>
      <c r="GR153" s="219"/>
      <c r="GS153" s="219"/>
      <c r="GT153" s="219"/>
      <c r="GU153" s="219"/>
      <c r="GV153" s="219"/>
      <c r="GW153" s="219"/>
      <c r="GX153" s="219"/>
      <c r="GY153" s="219"/>
      <c r="GZ153" s="219"/>
      <c r="HA153" s="219"/>
      <c r="HB153" s="219"/>
      <c r="HC153" s="219"/>
      <c r="HD153" s="219"/>
      <c r="HE153" s="219"/>
      <c r="HF153" s="219"/>
      <c r="HG153" s="219"/>
      <c r="HH153" s="219"/>
      <c r="HI153" s="219"/>
      <c r="HJ153" s="219"/>
      <c r="HK153" s="219"/>
      <c r="HL153" s="219"/>
      <c r="HM153" s="219"/>
      <c r="HN153" s="219"/>
      <c r="HO153" s="219"/>
      <c r="HP153" s="219"/>
      <c r="HQ153" s="219"/>
      <c r="HR153" s="219"/>
      <c r="HS153" s="219"/>
      <c r="HT153" s="219"/>
      <c r="HU153" s="219"/>
      <c r="HV153" s="219"/>
      <c r="HW153" s="219"/>
      <c r="HX153" s="219"/>
      <c r="HY153" s="219"/>
      <c r="HZ153" s="219"/>
      <c r="IA153" s="219"/>
      <c r="IB153" s="219"/>
      <c r="IC153" s="219"/>
      <c r="ID153" s="219"/>
      <c r="IE153" s="219"/>
      <c r="IF153" s="219"/>
      <c r="IG153" s="219"/>
      <c r="IH153" s="219"/>
      <c r="II153" s="219"/>
      <c r="IJ153" s="219"/>
      <c r="IK153" s="219"/>
      <c r="IL153" s="219"/>
      <c r="IM153" s="219"/>
      <c r="IN153" s="219"/>
      <c r="IO153" s="219"/>
      <c r="IP153" s="219"/>
      <c r="IQ153" s="219"/>
      <c r="IR153" s="219"/>
      <c r="IS153" s="219"/>
      <c r="IT153" s="219"/>
      <c r="IU153" s="219"/>
      <c r="IV153" s="219"/>
      <c r="IW153" s="219"/>
      <c r="IX153" s="219"/>
      <c r="IY153" s="219"/>
      <c r="IZ153" s="219"/>
      <c r="JA153" s="219"/>
      <c r="JB153" s="219"/>
      <c r="JC153" s="219"/>
      <c r="JD153" s="219"/>
      <c r="JE153" s="219"/>
      <c r="JF153" s="219"/>
      <c r="JG153" s="219"/>
      <c r="JH153" s="219"/>
      <c r="JI153" s="219"/>
      <c r="JJ153" s="219"/>
      <c r="JK153" s="219"/>
      <c r="JL153" s="219"/>
      <c r="JM153" s="219"/>
      <c r="JN153" s="219"/>
      <c r="JO153" s="219"/>
      <c r="JP153" s="219"/>
      <c r="JQ153" s="219"/>
      <c r="JR153" s="219"/>
      <c r="JS153" s="219"/>
      <c r="JT153" s="219"/>
      <c r="JU153" s="219"/>
      <c r="JV153" s="219"/>
      <c r="JW153" s="219"/>
      <c r="JX153" s="219"/>
      <c r="JY153" s="219"/>
      <c r="JZ153" s="219"/>
      <c r="KA153" s="219"/>
      <c r="KB153" s="219"/>
      <c r="KC153" s="219"/>
      <c r="KD153" s="219"/>
      <c r="KE153" s="219"/>
      <c r="KF153" s="219"/>
      <c r="KG153" s="219"/>
      <c r="KH153" s="219"/>
      <c r="KI153" s="219"/>
      <c r="KJ153" s="219"/>
      <c r="KK153" s="219"/>
      <c r="KL153" s="219"/>
      <c r="KM153" s="219"/>
      <c r="KN153" s="219"/>
      <c r="KO153" s="219"/>
      <c r="KP153" s="219"/>
      <c r="KQ153" s="219"/>
      <c r="KR153" s="219"/>
      <c r="KS153" s="219"/>
      <c r="KT153" s="219"/>
      <c r="KU153" s="219"/>
      <c r="KV153" s="219"/>
      <c r="KW153" s="219"/>
      <c r="KX153" s="219"/>
      <c r="KY153" s="219"/>
      <c r="KZ153" s="219"/>
      <c r="LA153" s="219"/>
      <c r="LB153" s="219"/>
      <c r="LC153" s="219"/>
      <c r="LD153" s="219"/>
      <c r="LE153" s="219"/>
    </row>
    <row r="154" spans="1:317" x14ac:dyDescent="0.25">
      <c r="A154" s="214">
        <f t="shared" si="18"/>
        <v>0</v>
      </c>
      <c r="B154" s="214">
        <f t="shared" si="19"/>
        <v>0</v>
      </c>
      <c r="C154" s="214">
        <f t="shared" si="20"/>
        <v>0</v>
      </c>
      <c r="D154" s="214">
        <f t="shared" si="21"/>
        <v>0</v>
      </c>
      <c r="E154" s="214" t="str">
        <f t="shared" si="22"/>
        <v/>
      </c>
      <c r="F154" s="211">
        <f>MASTERprerequisitesMATRIX!A151</f>
        <v>0</v>
      </c>
      <c r="G154" s="211">
        <f>MASTERprerequisitesMATRIX!B151</f>
        <v>0</v>
      </c>
      <c r="H154" s="211">
        <f>MASTERprerequisitesMATRIX!C151</f>
        <v>0</v>
      </c>
      <c r="I154" s="211">
        <f>MASTERprerequisitesMATRIX!D151</f>
        <v>0</v>
      </c>
      <c r="J154" s="219" t="str">
        <f>IF(MASTERprerequisitesMATRIX!E151=1,DYNAMICprerequisites!J$3,IF(MASTERprerequisitesMATRIX!E151=2,DYNAMICprerequisites!J$2,IF(MASTERprerequisitesMATRIX!E151=3,DYNAMICprerequisites!J$1,"")))</f>
        <v/>
      </c>
      <c r="K154" s="219" t="str">
        <f>IF(MASTERprerequisitesMATRIX!F151=1,DYNAMICprerequisites!K$3,IF(MASTERprerequisitesMATRIX!F151=2,DYNAMICprerequisites!K$2,IF(MASTERprerequisitesMATRIX!F151=3,DYNAMICprerequisites!K$1,"")))</f>
        <v/>
      </c>
      <c r="L154" s="219" t="str">
        <f>IF(MASTERprerequisitesMATRIX!G151=1,DYNAMICprerequisites!L$3,IF(MASTERprerequisitesMATRIX!G151=2,DYNAMICprerequisites!L$2,IF(MASTERprerequisitesMATRIX!G151=3,DYNAMICprerequisites!L$1,"")))</f>
        <v/>
      </c>
      <c r="M154" s="219" t="str">
        <f>IF(MASTERprerequisitesMATRIX!H151=1,DYNAMICprerequisites!M$3,IF(MASTERprerequisitesMATRIX!H151=2,DYNAMICprerequisites!M$2,IF(MASTERprerequisitesMATRIX!H151=3,DYNAMICprerequisites!M$1,"")))</f>
        <v/>
      </c>
      <c r="N154" s="219" t="str">
        <f>IF(MASTERprerequisitesMATRIX!I151=1,DYNAMICprerequisites!N$3,IF(MASTERprerequisitesMATRIX!I151=2,DYNAMICprerequisites!N$2,IF(MASTERprerequisitesMATRIX!I151=3,DYNAMICprerequisites!N$1,"")))</f>
        <v/>
      </c>
      <c r="O154" s="219" t="str">
        <f>IF(MASTERprerequisitesMATRIX!J151=1,DYNAMICprerequisites!O$3,IF(MASTERprerequisitesMATRIX!J151=2,DYNAMICprerequisites!O$2,IF(MASTERprerequisitesMATRIX!J151=3,DYNAMICprerequisites!O$1,"")))</f>
        <v/>
      </c>
      <c r="P154" s="219" t="str">
        <f>IF(MASTERprerequisitesMATRIX!K151=1,DYNAMICprerequisites!P$3,IF(MASTERprerequisitesMATRIX!K151=2,DYNAMICprerequisites!P$2,IF(MASTERprerequisitesMATRIX!K151=3,DYNAMICprerequisites!P$1,"")))</f>
        <v/>
      </c>
      <c r="Q154" s="219" t="str">
        <f>IF(MASTERprerequisitesMATRIX!L151=1,DYNAMICprerequisites!Q$3,IF(MASTERprerequisitesMATRIX!L151=2,DYNAMICprerequisites!Q$2,IF(MASTERprerequisitesMATRIX!L151=3,DYNAMICprerequisites!Q$1,"")))</f>
        <v/>
      </c>
      <c r="R154" s="219" t="str">
        <f>IF(MASTERprerequisitesMATRIX!M151=1,DYNAMICprerequisites!R$3,IF(MASTERprerequisitesMATRIX!M151=2,DYNAMICprerequisites!R$2,IF(MASTERprerequisitesMATRIX!M151=3,DYNAMICprerequisites!R$1,"")))</f>
        <v/>
      </c>
      <c r="S154" s="219" t="str">
        <f>IF(MASTERprerequisitesMATRIX!N151=1,DYNAMICprerequisites!S$3,IF(MASTERprerequisitesMATRIX!N151=2,DYNAMICprerequisites!S$2,IF(MASTERprerequisitesMATRIX!N151=3,DYNAMICprerequisites!S$1,"")))</f>
        <v/>
      </c>
      <c r="T154" s="219" t="str">
        <f>IF(MASTERprerequisitesMATRIX!O151=1,DYNAMICprerequisites!T$3,IF(MASTERprerequisitesMATRIX!O151=2,DYNAMICprerequisites!T$2,IF(MASTERprerequisitesMATRIX!O151=3,DYNAMICprerequisites!T$1,"")))</f>
        <v/>
      </c>
      <c r="U154" s="219" t="str">
        <f>IF(MASTERprerequisitesMATRIX!P151=1,DYNAMICprerequisites!U$3,IF(MASTERprerequisitesMATRIX!P151=2,DYNAMICprerequisites!U$2,IF(MASTERprerequisitesMATRIX!P151=3,DYNAMICprerequisites!U$1,"")))</f>
        <v/>
      </c>
      <c r="V154" s="219" t="str">
        <f>IF(MASTERprerequisitesMATRIX!Q151=1,DYNAMICprerequisites!V$3,IF(MASTERprerequisitesMATRIX!Q151=2,DYNAMICprerequisites!V$2,IF(MASTERprerequisitesMATRIX!Q151=3,DYNAMICprerequisites!V$1,"")))</f>
        <v/>
      </c>
      <c r="W154" s="219" t="str">
        <f>IF(MASTERprerequisitesMATRIX!R151=1,DYNAMICprerequisites!W$3,IF(MASTERprerequisitesMATRIX!R151=2,DYNAMICprerequisites!W$2,IF(MASTERprerequisitesMATRIX!R151=3,DYNAMICprerequisites!W$1,"")))</f>
        <v/>
      </c>
      <c r="X154" s="219" t="str">
        <f>IF(MASTERprerequisitesMATRIX!S151=1,DYNAMICprerequisites!X$3,IF(MASTERprerequisitesMATRIX!S151=2,DYNAMICprerequisites!X$2,IF(MASTERprerequisitesMATRIX!S151=3,DYNAMICprerequisites!X$1,"")))</f>
        <v/>
      </c>
      <c r="Y154" s="219" t="str">
        <f>IF(MASTERprerequisitesMATRIX!T151=1,DYNAMICprerequisites!Y$3,IF(MASTERprerequisitesMATRIX!T151=2,DYNAMICprerequisites!Y$2,IF(MASTERprerequisitesMATRIX!T151=3,DYNAMICprerequisites!Y$1,"")))</f>
        <v/>
      </c>
      <c r="Z154" s="219" t="str">
        <f>IF(MASTERprerequisitesMATRIX!U151=1,DYNAMICprerequisites!Z$3,IF(MASTERprerequisitesMATRIX!U151=2,DYNAMICprerequisites!Z$2,IF(MASTERprerequisitesMATRIX!U151=3,DYNAMICprerequisites!Z$1,"")))</f>
        <v/>
      </c>
      <c r="AA154" s="219" t="str">
        <f>IF(MASTERprerequisitesMATRIX!V151=1,DYNAMICprerequisites!AA$3,IF(MASTERprerequisitesMATRIX!V151=2,DYNAMICprerequisites!AA$2,IF(MASTERprerequisitesMATRIX!V151=3,DYNAMICprerequisites!AA$1,"")))</f>
        <v/>
      </c>
      <c r="AB154" s="219" t="str">
        <f>IF(MASTERprerequisitesMATRIX!W151=1,DYNAMICprerequisites!AB$3,IF(MASTERprerequisitesMATRIX!W151=2,DYNAMICprerequisites!AB$2,IF(MASTERprerequisitesMATRIX!W151=3,DYNAMICprerequisites!AB$1,"")))</f>
        <v/>
      </c>
      <c r="AC154" s="219" t="str">
        <f>IF(MASTERprerequisitesMATRIX!X151=1,DYNAMICprerequisites!AC$3,IF(MASTERprerequisitesMATRIX!X151=2,DYNAMICprerequisites!AC$2,IF(MASTERprerequisitesMATRIX!X151=3,DYNAMICprerequisites!AC$1,"")))</f>
        <v/>
      </c>
      <c r="AD154" s="219" t="str">
        <f>IF(MASTERprerequisitesMATRIX!Y151=1,DYNAMICprerequisites!AD$3,IF(MASTERprerequisitesMATRIX!Y151=2,DYNAMICprerequisites!AD$2,IF(MASTERprerequisitesMATRIX!Y151=3,DYNAMICprerequisites!AD$1,"")))</f>
        <v/>
      </c>
      <c r="AE154" s="219" t="str">
        <f>IF(MASTERprerequisitesMATRIX!Z151=1,DYNAMICprerequisites!AE$3,IF(MASTERprerequisitesMATRIX!Z151=2,DYNAMICprerequisites!AE$2,IF(MASTERprerequisitesMATRIX!Z151=3,DYNAMICprerequisites!AE$1,"")))</f>
        <v/>
      </c>
      <c r="AF154" s="219" t="str">
        <f>IF(MASTERprerequisitesMATRIX!AA151=1,DYNAMICprerequisites!AF$3,IF(MASTERprerequisitesMATRIX!AA151=2,DYNAMICprerequisites!AF$2,IF(MASTERprerequisitesMATRIX!AA151=3,DYNAMICprerequisites!AF$1,"")))</f>
        <v/>
      </c>
      <c r="AG154" s="219" t="str">
        <f>IF(MASTERprerequisitesMATRIX!AB151=1,DYNAMICprerequisites!AG$3,IF(MASTERprerequisitesMATRIX!AB151=2,DYNAMICprerequisites!AG$2,IF(MASTERprerequisitesMATRIX!AB151=3,DYNAMICprerequisites!AG$1,"")))</f>
        <v/>
      </c>
      <c r="AH154" s="219" t="str">
        <f>IF(MASTERprerequisitesMATRIX!AC151=1,DYNAMICprerequisites!AH$3,IF(MASTERprerequisitesMATRIX!AC151=2,DYNAMICprerequisites!AH$2,IF(MASTERprerequisitesMATRIX!AC151=3,DYNAMICprerequisites!AH$1,"")))</f>
        <v/>
      </c>
      <c r="AI154" s="219" t="str">
        <f>IF(MASTERprerequisitesMATRIX!AD151=1,DYNAMICprerequisites!AI$3,IF(MASTERprerequisitesMATRIX!AD151=2,DYNAMICprerequisites!AI$2,IF(MASTERprerequisitesMATRIX!AD151=3,DYNAMICprerequisites!AI$1,"")))</f>
        <v/>
      </c>
      <c r="AJ154" s="219" t="str">
        <f>IF(MASTERprerequisitesMATRIX!AE151=1,DYNAMICprerequisites!AJ$3,IF(MASTERprerequisitesMATRIX!AE151=2,DYNAMICprerequisites!AJ$2,IF(MASTERprerequisitesMATRIX!AE151=3,DYNAMICprerequisites!AJ$1,"")))</f>
        <v/>
      </c>
      <c r="AK154" s="219" t="str">
        <f>IF(MASTERprerequisitesMATRIX!AF151=1,DYNAMICprerequisites!AK$3,IF(MASTERprerequisitesMATRIX!AF151=2,DYNAMICprerequisites!AK$2,IF(MASTERprerequisitesMATRIX!AF151=3,DYNAMICprerequisites!AK$1,"")))</f>
        <v/>
      </c>
      <c r="AL154" s="219" t="str">
        <f>IF(MASTERprerequisitesMATRIX!AG151=1,DYNAMICprerequisites!AL$3,IF(MASTERprerequisitesMATRIX!AG151=2,DYNAMICprerequisites!AL$2,IF(MASTERprerequisitesMATRIX!AG151=3,DYNAMICprerequisites!AL$1,"")))</f>
        <v/>
      </c>
      <c r="AM154" s="219" t="str">
        <f>IF(MASTERprerequisitesMATRIX!AH151=1,DYNAMICprerequisites!AM$3,IF(MASTERprerequisitesMATRIX!AH151=2,DYNAMICprerequisites!AM$2,IF(MASTERprerequisitesMATRIX!AH151=3,DYNAMICprerequisites!AM$1,"")))</f>
        <v/>
      </c>
      <c r="AN154" s="219" t="str">
        <f>IF(MASTERprerequisitesMATRIX!AI151=1,DYNAMICprerequisites!AN$3,IF(MASTERprerequisitesMATRIX!AI151=2,DYNAMICprerequisites!AN$2,IF(MASTERprerequisitesMATRIX!AI151=3,DYNAMICprerequisites!AN$1,"")))</f>
        <v/>
      </c>
      <c r="AO154" s="219" t="str">
        <f>IF(MASTERprerequisitesMATRIX!AJ151=1,DYNAMICprerequisites!AO$3,IF(MASTERprerequisitesMATRIX!AJ151=2,DYNAMICprerequisites!AO$2,IF(MASTERprerequisitesMATRIX!AJ151=3,DYNAMICprerequisites!AO$1,"")))</f>
        <v/>
      </c>
      <c r="AP154" s="219" t="str">
        <f>IF(MASTERprerequisitesMATRIX!AK151=1,DYNAMICprerequisites!AP$3,IF(MASTERprerequisitesMATRIX!AK151=2,DYNAMICprerequisites!AP$2,IF(MASTERprerequisitesMATRIX!AK151=3,DYNAMICprerequisites!AP$1,"")))</f>
        <v/>
      </c>
      <c r="AQ154" s="219" t="str">
        <f>IF(MASTERprerequisitesMATRIX!AL151=1,DYNAMICprerequisites!AQ$3,IF(MASTERprerequisitesMATRIX!AL151=2,DYNAMICprerequisites!AQ$2,IF(MASTERprerequisitesMATRIX!AL151=3,DYNAMICprerequisites!AQ$1,"")))</f>
        <v/>
      </c>
      <c r="AR154" s="219" t="str">
        <f>IF(MASTERprerequisitesMATRIX!AM151=1,DYNAMICprerequisites!AR$3,IF(MASTERprerequisitesMATRIX!AM151=2,DYNAMICprerequisites!AR$2,IF(MASTERprerequisitesMATRIX!AM151=3,DYNAMICprerequisites!AR$1,"")))</f>
        <v/>
      </c>
      <c r="AS154" s="219" t="str">
        <f>IF(MASTERprerequisitesMATRIX!AN151=1,DYNAMICprerequisites!AS$3,IF(MASTERprerequisitesMATRIX!AN151=2,DYNAMICprerequisites!AS$2,IF(MASTERprerequisitesMATRIX!AN151=3,DYNAMICprerequisites!AS$1,"")))</f>
        <v/>
      </c>
      <c r="AT154" s="219" t="str">
        <f>IF(MASTERprerequisitesMATRIX!AO151=1,DYNAMICprerequisites!AT$3,IF(MASTERprerequisitesMATRIX!AO151=2,DYNAMICprerequisites!AT$2,IF(MASTERprerequisitesMATRIX!AO151=3,DYNAMICprerequisites!AT$1,"")))</f>
        <v/>
      </c>
      <c r="AU154" s="219" t="str">
        <f>IF(MASTERprerequisitesMATRIX!AP151=1,DYNAMICprerequisites!AU$3,IF(MASTERprerequisitesMATRIX!AP151=2,DYNAMICprerequisites!AU$2,IF(MASTERprerequisitesMATRIX!AP151=3,DYNAMICprerequisites!AU$1,"")))</f>
        <v/>
      </c>
      <c r="AV154" s="219" t="str">
        <f>IF(MASTERprerequisitesMATRIX!AQ151=1,DYNAMICprerequisites!AV$3,IF(MASTERprerequisitesMATRIX!AQ151=2,DYNAMICprerequisites!AV$2,IF(MASTERprerequisitesMATRIX!AQ151=3,DYNAMICprerequisites!AV$1,"")))</f>
        <v/>
      </c>
      <c r="AW154" s="219" t="str">
        <f>IF(MASTERprerequisitesMATRIX!AR151=1,DYNAMICprerequisites!AW$3,IF(MASTERprerequisitesMATRIX!AR151=2,DYNAMICprerequisites!AW$2,IF(MASTERprerequisitesMATRIX!AR151=3,DYNAMICprerequisites!AW$1,"")))</f>
        <v/>
      </c>
      <c r="AX154" s="219" t="str">
        <f>IF(MASTERprerequisitesMATRIX!AS151=1,DYNAMICprerequisites!AX$3,IF(MASTERprerequisitesMATRIX!AS151=2,DYNAMICprerequisites!AX$2,IF(MASTERprerequisitesMATRIX!AS151=3,DYNAMICprerequisites!AX$1,"")))</f>
        <v/>
      </c>
      <c r="AY154" s="219" t="str">
        <f>IF(MASTERprerequisitesMATRIX!AT151=1,DYNAMICprerequisites!AY$3,IF(MASTERprerequisitesMATRIX!AT151=2,DYNAMICprerequisites!AY$2,IF(MASTERprerequisitesMATRIX!AT151=3,DYNAMICprerequisites!AY$1,"")))</f>
        <v/>
      </c>
      <c r="AZ154" s="219" t="str">
        <f>IF(MASTERprerequisitesMATRIX!AU151=1,DYNAMICprerequisites!AZ$3,IF(MASTERprerequisitesMATRIX!AU151=2,DYNAMICprerequisites!AZ$2,IF(MASTERprerequisitesMATRIX!AU151=3,DYNAMICprerequisites!AZ$1,"")))</f>
        <v/>
      </c>
      <c r="BA154" s="219" t="str">
        <f>IF(MASTERprerequisitesMATRIX!AV151=1,DYNAMICprerequisites!BA$3,IF(MASTERprerequisitesMATRIX!AV151=2,DYNAMICprerequisites!BA$2,IF(MASTERprerequisitesMATRIX!AV151=3,DYNAMICprerequisites!BA$1,"")))</f>
        <v/>
      </c>
      <c r="BB154" s="219" t="str">
        <f>IF(MASTERprerequisitesMATRIX!AW151=1,DYNAMICprerequisites!BB$3,IF(MASTERprerequisitesMATRIX!AW151=2,DYNAMICprerequisites!BB$2,IF(MASTERprerequisitesMATRIX!AW151=3,DYNAMICprerequisites!BB$1,"")))</f>
        <v/>
      </c>
      <c r="BC154" s="219" t="str">
        <f>IF(MASTERprerequisitesMATRIX!AX151=1,DYNAMICprerequisites!BC$3,IF(MASTERprerequisitesMATRIX!AX151=2,DYNAMICprerequisites!BC$2,IF(MASTERprerequisitesMATRIX!AX151=3,DYNAMICprerequisites!BC$1,"")))</f>
        <v/>
      </c>
      <c r="BD154" s="219" t="str">
        <f>IF(MASTERprerequisitesMATRIX!AY151=1,DYNAMICprerequisites!BD$3,IF(MASTERprerequisitesMATRIX!AY151=2,DYNAMICprerequisites!BD$2,IF(MASTERprerequisitesMATRIX!AY151=3,DYNAMICprerequisites!BD$1,"")))</f>
        <v/>
      </c>
      <c r="BE154" s="219" t="str">
        <f>IF(MASTERprerequisitesMATRIX!AZ151=1,DYNAMICprerequisites!BE$3,IF(MASTERprerequisitesMATRIX!AZ151=2,DYNAMICprerequisites!BE$2,IF(MASTERprerequisitesMATRIX!AZ151=3,DYNAMICprerequisites!BE$1,"")))</f>
        <v/>
      </c>
      <c r="BF154" s="219" t="str">
        <f>IF(MASTERprerequisitesMATRIX!BA151=1,DYNAMICprerequisites!BF$3,IF(MASTERprerequisitesMATRIX!BA151=2,DYNAMICprerequisites!BF$2,IF(MASTERprerequisitesMATRIX!BA151=3,DYNAMICprerequisites!BF$1,"")))</f>
        <v/>
      </c>
      <c r="BG154" s="219" t="str">
        <f>IF(MASTERprerequisitesMATRIX!BB151=1,DYNAMICprerequisites!BG$3,IF(MASTERprerequisitesMATRIX!BB151=2,DYNAMICprerequisites!BG$2,IF(MASTERprerequisitesMATRIX!BB151=3,DYNAMICprerequisites!BG$1,"")))</f>
        <v/>
      </c>
      <c r="BH154" s="219" t="str">
        <f>IF(MASTERprerequisitesMATRIX!BC151=1,DYNAMICprerequisites!BH$3,IF(MASTERprerequisitesMATRIX!BC151=2,DYNAMICprerequisites!BH$2,IF(MASTERprerequisitesMATRIX!BC151=3,DYNAMICprerequisites!BH$1,"")))</f>
        <v/>
      </c>
      <c r="BI154" s="219" t="str">
        <f>IF(MASTERprerequisitesMATRIX!BD151=1,DYNAMICprerequisites!BI$3,IF(MASTERprerequisitesMATRIX!BD151=2,DYNAMICprerequisites!BI$2,IF(MASTERprerequisitesMATRIX!BD151=3,DYNAMICprerequisites!BI$1,"")))</f>
        <v/>
      </c>
      <c r="BJ154" s="219" t="str">
        <f>IF(MASTERprerequisitesMATRIX!BE151=1,DYNAMICprerequisites!BJ$3,IF(MASTERprerequisitesMATRIX!BE151=2,DYNAMICprerequisites!BJ$2,IF(MASTERprerequisitesMATRIX!BE151=3,DYNAMICprerequisites!BJ$1,"")))</f>
        <v/>
      </c>
      <c r="BK154" s="219" t="str">
        <f>IF(MASTERprerequisitesMATRIX!BF151=1,DYNAMICprerequisites!BK$3,IF(MASTERprerequisitesMATRIX!BF151=2,DYNAMICprerequisites!BK$2,IF(MASTERprerequisitesMATRIX!BF151=3,DYNAMICprerequisites!BK$1,"")))</f>
        <v/>
      </c>
      <c r="BL154" s="219" t="str">
        <f>IF(MASTERprerequisitesMATRIX!BG151=1,DYNAMICprerequisites!BL$3,IF(MASTERprerequisitesMATRIX!BG151=2,DYNAMICprerequisites!BL$2,IF(MASTERprerequisitesMATRIX!BG151=3,DYNAMICprerequisites!BL$1,"")))</f>
        <v/>
      </c>
      <c r="BM154" s="219" t="str">
        <f>IF(MASTERprerequisitesMATRIX!BH151=1,DYNAMICprerequisites!BM$3,IF(MASTERprerequisitesMATRIX!BH151=2,DYNAMICprerequisites!BM$2,IF(MASTERprerequisitesMATRIX!BH151=3,DYNAMICprerequisites!BM$1,"")))</f>
        <v/>
      </c>
      <c r="BN154" s="219" t="str">
        <f>IF(MASTERprerequisitesMATRIX!BI151=1,DYNAMICprerequisites!BN$3,IF(MASTERprerequisitesMATRIX!BI151=2,DYNAMICprerequisites!BN$2,IF(MASTERprerequisitesMATRIX!BI151=3,DYNAMICprerequisites!BN$1,"")))</f>
        <v/>
      </c>
      <c r="BO154" s="219" t="str">
        <f>IF(MASTERprerequisitesMATRIX!BJ151=1,DYNAMICprerequisites!BO$3,IF(MASTERprerequisitesMATRIX!BJ151=2,DYNAMICprerequisites!BO$2,IF(MASTERprerequisitesMATRIX!BJ151=3,DYNAMICprerequisites!BO$1,"")))</f>
        <v/>
      </c>
      <c r="BP154" s="219" t="str">
        <f>IF(MASTERprerequisitesMATRIX!BK151=1,DYNAMICprerequisites!BP$3,IF(MASTERprerequisitesMATRIX!BK151=2,DYNAMICprerequisites!BP$2,IF(MASTERprerequisitesMATRIX!BK151=3,DYNAMICprerequisites!BP$1,"")))</f>
        <v/>
      </c>
      <c r="BQ154" s="219" t="str">
        <f>IF(MASTERprerequisitesMATRIX!BL151=1,DYNAMICprerequisites!BQ$3,IF(MASTERprerequisitesMATRIX!BL151=2,DYNAMICprerequisites!BQ$2,IF(MASTERprerequisitesMATRIX!BL151=3,DYNAMICprerequisites!BQ$1,"")))</f>
        <v/>
      </c>
      <c r="BR154" s="219" t="str">
        <f>IF(MASTERprerequisitesMATRIX!BM151=1,DYNAMICprerequisites!BR$3,IF(MASTERprerequisitesMATRIX!BM151=2,DYNAMICprerequisites!BR$2,IF(MASTERprerequisitesMATRIX!BM151=3,DYNAMICprerequisites!BR$1,"")))</f>
        <v/>
      </c>
      <c r="BS154" s="219" t="str">
        <f>IF(MASTERprerequisitesMATRIX!BN151=1,DYNAMICprerequisites!BS$3,IF(MASTERprerequisitesMATRIX!BN151=2,DYNAMICprerequisites!BS$2,IF(MASTERprerequisitesMATRIX!BN151=3,DYNAMICprerequisites!BS$1,"")))</f>
        <v/>
      </c>
      <c r="BT154" s="219" t="str">
        <f>IF(MASTERprerequisitesMATRIX!BO151=1,DYNAMICprerequisites!BT$3,IF(MASTERprerequisitesMATRIX!BO151=2,DYNAMICprerequisites!BT$2,IF(MASTERprerequisitesMATRIX!BO151=3,DYNAMICprerequisites!BT$1,"")))</f>
        <v/>
      </c>
      <c r="BU154" s="219" t="str">
        <f>IF(MASTERprerequisitesMATRIX!BP151=1,DYNAMICprerequisites!BU$3,IF(MASTERprerequisitesMATRIX!BP151=2,DYNAMICprerequisites!BU$2,IF(MASTERprerequisitesMATRIX!BP151=3,DYNAMICprerequisites!BU$1,"")))</f>
        <v/>
      </c>
      <c r="BV154" s="219" t="str">
        <f>IF(MASTERprerequisitesMATRIX!BQ151=1,DYNAMICprerequisites!BV$3,IF(MASTERprerequisitesMATRIX!BQ151=2,DYNAMICprerequisites!BV$2,IF(MASTERprerequisitesMATRIX!BQ151=3,DYNAMICprerequisites!BV$1,"")))</f>
        <v/>
      </c>
      <c r="BW154" s="219" t="str">
        <f>IF(MASTERprerequisitesMATRIX!BR151=1,DYNAMICprerequisites!BW$3,IF(MASTERprerequisitesMATRIX!BR151=2,DYNAMICprerequisites!BW$2,IF(MASTERprerequisitesMATRIX!BR151=3,DYNAMICprerequisites!BW$1,"")))</f>
        <v/>
      </c>
      <c r="BX154" s="219" t="str">
        <f>IF(MASTERprerequisitesMATRIX!BS151=1,DYNAMICprerequisites!BX$3,IF(MASTERprerequisitesMATRIX!BS151=2,DYNAMICprerequisites!BX$2,IF(MASTERprerequisitesMATRIX!BS151=3,DYNAMICprerequisites!BX$1,"")))</f>
        <v/>
      </c>
      <c r="BY154" s="219" t="str">
        <f>IF(MASTERprerequisitesMATRIX!BT151=1,DYNAMICprerequisites!BY$3,IF(MASTERprerequisitesMATRIX!BT151=2,DYNAMICprerequisites!BY$2,IF(MASTERprerequisitesMATRIX!BT151=3,DYNAMICprerequisites!BY$1,"")))</f>
        <v/>
      </c>
      <c r="BZ154" s="219" t="str">
        <f>IF(MASTERprerequisitesMATRIX!BU151=1,DYNAMICprerequisites!BZ$3,IF(MASTERprerequisitesMATRIX!BU151=2,DYNAMICprerequisites!BZ$2,IF(MASTERprerequisitesMATRIX!BU151=3,DYNAMICprerequisites!BZ$1,"")))</f>
        <v/>
      </c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  <c r="EV154" s="219"/>
      <c r="EW154" s="219"/>
      <c r="EX154" s="219"/>
      <c r="EY154" s="219"/>
      <c r="EZ154" s="219"/>
      <c r="FA154" s="219"/>
      <c r="FB154" s="219"/>
      <c r="FC154" s="219"/>
      <c r="FD154" s="219"/>
      <c r="FE154" s="219"/>
      <c r="FF154" s="219"/>
      <c r="FG154" s="219"/>
      <c r="FH154" s="219"/>
      <c r="FI154" s="219"/>
      <c r="FJ154" s="219"/>
      <c r="FK154" s="219"/>
      <c r="FL154" s="219"/>
      <c r="FM154" s="219"/>
      <c r="FN154" s="219"/>
      <c r="FO154" s="219"/>
      <c r="FP154" s="219"/>
      <c r="FQ154" s="219"/>
      <c r="FR154" s="219"/>
      <c r="FS154" s="219"/>
      <c r="FT154" s="219"/>
      <c r="FU154" s="219"/>
      <c r="FV154" s="219"/>
      <c r="FW154" s="219"/>
      <c r="FX154" s="219"/>
      <c r="FY154" s="219"/>
      <c r="FZ154" s="219"/>
      <c r="GA154" s="219"/>
      <c r="GB154" s="219"/>
      <c r="GC154" s="219"/>
      <c r="GD154" s="219"/>
      <c r="GE154" s="219"/>
      <c r="GF154" s="219"/>
      <c r="GG154" s="219"/>
      <c r="GH154" s="219"/>
      <c r="GI154" s="219"/>
      <c r="GJ154" s="219"/>
      <c r="GK154" s="219"/>
      <c r="GL154" s="219"/>
      <c r="GM154" s="219"/>
      <c r="GN154" s="219"/>
      <c r="GO154" s="219"/>
      <c r="GP154" s="219"/>
      <c r="GQ154" s="219"/>
      <c r="GR154" s="219"/>
      <c r="GS154" s="219"/>
      <c r="GT154" s="219"/>
      <c r="GU154" s="219"/>
      <c r="GV154" s="219"/>
      <c r="GW154" s="219"/>
      <c r="GX154" s="219"/>
      <c r="GY154" s="219"/>
      <c r="GZ154" s="219"/>
      <c r="HA154" s="219"/>
      <c r="HB154" s="219"/>
      <c r="HC154" s="219"/>
      <c r="HD154" s="219"/>
      <c r="HE154" s="219"/>
      <c r="HF154" s="219"/>
      <c r="HG154" s="219"/>
      <c r="HH154" s="219"/>
      <c r="HI154" s="219"/>
      <c r="HJ154" s="219"/>
      <c r="HK154" s="219"/>
      <c r="HL154" s="219"/>
      <c r="HM154" s="219"/>
      <c r="HN154" s="219"/>
      <c r="HO154" s="219"/>
      <c r="HP154" s="219"/>
      <c r="HQ154" s="219"/>
      <c r="HR154" s="219"/>
      <c r="HS154" s="219"/>
      <c r="HT154" s="219"/>
      <c r="HU154" s="219"/>
      <c r="HV154" s="219"/>
      <c r="HW154" s="219"/>
      <c r="HX154" s="219"/>
      <c r="HY154" s="219"/>
      <c r="HZ154" s="219"/>
      <c r="IA154" s="219"/>
      <c r="IB154" s="219"/>
      <c r="IC154" s="219"/>
      <c r="ID154" s="219"/>
      <c r="IE154" s="219"/>
      <c r="IF154" s="219"/>
      <c r="IG154" s="219"/>
      <c r="IH154" s="219"/>
      <c r="II154" s="219"/>
      <c r="IJ154" s="219"/>
      <c r="IK154" s="219"/>
      <c r="IL154" s="219"/>
      <c r="IM154" s="219"/>
      <c r="IN154" s="219"/>
      <c r="IO154" s="219"/>
      <c r="IP154" s="219"/>
      <c r="IQ154" s="219"/>
      <c r="IR154" s="219"/>
      <c r="IS154" s="219"/>
      <c r="IT154" s="219"/>
      <c r="IU154" s="219"/>
      <c r="IV154" s="219"/>
      <c r="IW154" s="219"/>
      <c r="IX154" s="219"/>
      <c r="IY154" s="219"/>
      <c r="IZ154" s="219"/>
      <c r="JA154" s="219"/>
      <c r="JB154" s="219"/>
      <c r="JC154" s="219"/>
      <c r="JD154" s="219"/>
      <c r="JE154" s="219"/>
      <c r="JF154" s="219"/>
      <c r="JG154" s="219"/>
      <c r="JH154" s="219"/>
      <c r="JI154" s="219"/>
      <c r="JJ154" s="219"/>
      <c r="JK154" s="219"/>
      <c r="JL154" s="219"/>
      <c r="JM154" s="219"/>
      <c r="JN154" s="219"/>
      <c r="JO154" s="219"/>
      <c r="JP154" s="219"/>
      <c r="JQ154" s="219"/>
      <c r="JR154" s="219"/>
      <c r="JS154" s="219"/>
      <c r="JT154" s="219"/>
      <c r="JU154" s="219"/>
      <c r="JV154" s="219"/>
      <c r="JW154" s="219"/>
      <c r="JX154" s="219"/>
      <c r="JY154" s="219"/>
      <c r="JZ154" s="219"/>
      <c r="KA154" s="219"/>
      <c r="KB154" s="219"/>
      <c r="KC154" s="219"/>
      <c r="KD154" s="219"/>
      <c r="KE154" s="219"/>
      <c r="KF154" s="219"/>
      <c r="KG154" s="219"/>
      <c r="KH154" s="219"/>
      <c r="KI154" s="219"/>
      <c r="KJ154" s="219"/>
      <c r="KK154" s="219"/>
      <c r="KL154" s="219"/>
      <c r="KM154" s="219"/>
      <c r="KN154" s="219"/>
      <c r="KO154" s="219"/>
      <c r="KP154" s="219"/>
      <c r="KQ154" s="219"/>
      <c r="KR154" s="219"/>
      <c r="KS154" s="219"/>
      <c r="KT154" s="219"/>
      <c r="KU154" s="219"/>
      <c r="KV154" s="219"/>
      <c r="KW154" s="219"/>
      <c r="KX154" s="219"/>
      <c r="KY154" s="219"/>
      <c r="KZ154" s="219"/>
      <c r="LA154" s="219"/>
      <c r="LB154" s="219"/>
      <c r="LC154" s="219"/>
      <c r="LD154" s="219"/>
      <c r="LE154" s="219"/>
    </row>
    <row r="155" spans="1:317" x14ac:dyDescent="0.25">
      <c r="A155" s="214">
        <f t="shared" si="18"/>
        <v>0</v>
      </c>
      <c r="B155" s="214">
        <f t="shared" si="19"/>
        <v>0</v>
      </c>
      <c r="C155" s="214">
        <f t="shared" si="20"/>
        <v>0</v>
      </c>
      <c r="D155" s="214">
        <f t="shared" si="21"/>
        <v>0</v>
      </c>
      <c r="E155" s="214" t="str">
        <f t="shared" si="22"/>
        <v/>
      </c>
      <c r="F155" s="211">
        <f>MASTERprerequisitesMATRIX!A152</f>
        <v>0</v>
      </c>
      <c r="G155" s="211">
        <f>MASTERprerequisitesMATRIX!B152</f>
        <v>0</v>
      </c>
      <c r="H155" s="211">
        <f>MASTERprerequisitesMATRIX!C152</f>
        <v>0</v>
      </c>
      <c r="I155" s="211">
        <f>MASTERprerequisitesMATRIX!D152</f>
        <v>0</v>
      </c>
      <c r="J155" s="219" t="str">
        <f>IF(MASTERprerequisitesMATRIX!E152=1,DYNAMICprerequisites!J$3,IF(MASTERprerequisitesMATRIX!E152=2,DYNAMICprerequisites!J$2,IF(MASTERprerequisitesMATRIX!E152=3,DYNAMICprerequisites!J$1,"")))</f>
        <v/>
      </c>
      <c r="K155" s="219" t="str">
        <f>IF(MASTERprerequisitesMATRIX!F152=1,DYNAMICprerequisites!K$3,IF(MASTERprerequisitesMATRIX!F152=2,DYNAMICprerequisites!K$2,IF(MASTERprerequisitesMATRIX!F152=3,DYNAMICprerequisites!K$1,"")))</f>
        <v/>
      </c>
      <c r="L155" s="219" t="str">
        <f>IF(MASTERprerequisitesMATRIX!G152=1,DYNAMICprerequisites!L$3,IF(MASTERprerequisitesMATRIX!G152=2,DYNAMICprerequisites!L$2,IF(MASTERprerequisitesMATRIX!G152=3,DYNAMICprerequisites!L$1,"")))</f>
        <v/>
      </c>
      <c r="M155" s="219" t="str">
        <f>IF(MASTERprerequisitesMATRIX!H152=1,DYNAMICprerequisites!M$3,IF(MASTERprerequisitesMATRIX!H152=2,DYNAMICprerequisites!M$2,IF(MASTERprerequisitesMATRIX!H152=3,DYNAMICprerequisites!M$1,"")))</f>
        <v/>
      </c>
      <c r="N155" s="219" t="str">
        <f>IF(MASTERprerequisitesMATRIX!I152=1,DYNAMICprerequisites!N$3,IF(MASTERprerequisitesMATRIX!I152=2,DYNAMICprerequisites!N$2,IF(MASTERprerequisitesMATRIX!I152=3,DYNAMICprerequisites!N$1,"")))</f>
        <v/>
      </c>
      <c r="O155" s="219" t="str">
        <f>IF(MASTERprerequisitesMATRIX!J152=1,DYNAMICprerequisites!O$3,IF(MASTERprerequisitesMATRIX!J152=2,DYNAMICprerequisites!O$2,IF(MASTERprerequisitesMATRIX!J152=3,DYNAMICprerequisites!O$1,"")))</f>
        <v/>
      </c>
      <c r="P155" s="219" t="str">
        <f>IF(MASTERprerequisitesMATRIX!K152=1,DYNAMICprerequisites!P$3,IF(MASTERprerequisitesMATRIX!K152=2,DYNAMICprerequisites!P$2,IF(MASTERprerequisitesMATRIX!K152=3,DYNAMICprerequisites!P$1,"")))</f>
        <v/>
      </c>
      <c r="Q155" s="219" t="str">
        <f>IF(MASTERprerequisitesMATRIX!L152=1,DYNAMICprerequisites!Q$3,IF(MASTERprerequisitesMATRIX!L152=2,DYNAMICprerequisites!Q$2,IF(MASTERprerequisitesMATRIX!L152=3,DYNAMICprerequisites!Q$1,"")))</f>
        <v/>
      </c>
      <c r="R155" s="219" t="str">
        <f>IF(MASTERprerequisitesMATRIX!M152=1,DYNAMICprerequisites!R$3,IF(MASTERprerequisitesMATRIX!M152=2,DYNAMICprerequisites!R$2,IF(MASTERprerequisitesMATRIX!M152=3,DYNAMICprerequisites!R$1,"")))</f>
        <v/>
      </c>
      <c r="S155" s="219" t="str">
        <f>IF(MASTERprerequisitesMATRIX!N152=1,DYNAMICprerequisites!S$3,IF(MASTERprerequisitesMATRIX!N152=2,DYNAMICprerequisites!S$2,IF(MASTERprerequisitesMATRIX!N152=3,DYNAMICprerequisites!S$1,"")))</f>
        <v/>
      </c>
      <c r="T155" s="219" t="str">
        <f>IF(MASTERprerequisitesMATRIX!O152=1,DYNAMICprerequisites!T$3,IF(MASTERprerequisitesMATRIX!O152=2,DYNAMICprerequisites!T$2,IF(MASTERprerequisitesMATRIX!O152=3,DYNAMICprerequisites!T$1,"")))</f>
        <v/>
      </c>
      <c r="U155" s="219" t="str">
        <f>IF(MASTERprerequisitesMATRIX!P152=1,DYNAMICprerequisites!U$3,IF(MASTERprerequisitesMATRIX!P152=2,DYNAMICprerequisites!U$2,IF(MASTERprerequisitesMATRIX!P152=3,DYNAMICprerequisites!U$1,"")))</f>
        <v/>
      </c>
      <c r="V155" s="219" t="str">
        <f>IF(MASTERprerequisitesMATRIX!Q152=1,DYNAMICprerequisites!V$3,IF(MASTERprerequisitesMATRIX!Q152=2,DYNAMICprerequisites!V$2,IF(MASTERprerequisitesMATRIX!Q152=3,DYNAMICprerequisites!V$1,"")))</f>
        <v/>
      </c>
      <c r="W155" s="219" t="str">
        <f>IF(MASTERprerequisitesMATRIX!R152=1,DYNAMICprerequisites!W$3,IF(MASTERprerequisitesMATRIX!R152=2,DYNAMICprerequisites!W$2,IF(MASTERprerequisitesMATRIX!R152=3,DYNAMICprerequisites!W$1,"")))</f>
        <v/>
      </c>
      <c r="X155" s="219" t="str">
        <f>IF(MASTERprerequisitesMATRIX!S152=1,DYNAMICprerequisites!X$3,IF(MASTERprerequisitesMATRIX!S152=2,DYNAMICprerequisites!X$2,IF(MASTERprerequisitesMATRIX!S152=3,DYNAMICprerequisites!X$1,"")))</f>
        <v/>
      </c>
      <c r="Y155" s="219" t="str">
        <f>IF(MASTERprerequisitesMATRIX!T152=1,DYNAMICprerequisites!Y$3,IF(MASTERprerequisitesMATRIX!T152=2,DYNAMICprerequisites!Y$2,IF(MASTERprerequisitesMATRIX!T152=3,DYNAMICprerequisites!Y$1,"")))</f>
        <v/>
      </c>
      <c r="Z155" s="219" t="str">
        <f>IF(MASTERprerequisitesMATRIX!U152=1,DYNAMICprerequisites!Z$3,IF(MASTERprerequisitesMATRIX!U152=2,DYNAMICprerequisites!Z$2,IF(MASTERprerequisitesMATRIX!U152=3,DYNAMICprerequisites!Z$1,"")))</f>
        <v/>
      </c>
      <c r="AA155" s="219" t="str">
        <f>IF(MASTERprerequisitesMATRIX!V152=1,DYNAMICprerequisites!AA$3,IF(MASTERprerequisitesMATRIX!V152=2,DYNAMICprerequisites!AA$2,IF(MASTERprerequisitesMATRIX!V152=3,DYNAMICprerequisites!AA$1,"")))</f>
        <v/>
      </c>
      <c r="AB155" s="219" t="str">
        <f>IF(MASTERprerequisitesMATRIX!W152=1,DYNAMICprerequisites!AB$3,IF(MASTERprerequisitesMATRIX!W152=2,DYNAMICprerequisites!AB$2,IF(MASTERprerequisitesMATRIX!W152=3,DYNAMICprerequisites!AB$1,"")))</f>
        <v/>
      </c>
      <c r="AC155" s="219" t="str">
        <f>IF(MASTERprerequisitesMATRIX!X152=1,DYNAMICprerequisites!AC$3,IF(MASTERprerequisitesMATRIX!X152=2,DYNAMICprerequisites!AC$2,IF(MASTERprerequisitesMATRIX!X152=3,DYNAMICprerequisites!AC$1,"")))</f>
        <v/>
      </c>
      <c r="AD155" s="219" t="str">
        <f>IF(MASTERprerequisitesMATRIX!Y152=1,DYNAMICprerequisites!AD$3,IF(MASTERprerequisitesMATRIX!Y152=2,DYNAMICprerequisites!AD$2,IF(MASTERprerequisitesMATRIX!Y152=3,DYNAMICprerequisites!AD$1,"")))</f>
        <v/>
      </c>
      <c r="AE155" s="219" t="str">
        <f>IF(MASTERprerequisitesMATRIX!Z152=1,DYNAMICprerequisites!AE$3,IF(MASTERprerequisitesMATRIX!Z152=2,DYNAMICprerequisites!AE$2,IF(MASTERprerequisitesMATRIX!Z152=3,DYNAMICprerequisites!AE$1,"")))</f>
        <v/>
      </c>
      <c r="AF155" s="219" t="str">
        <f>IF(MASTERprerequisitesMATRIX!AA152=1,DYNAMICprerequisites!AF$3,IF(MASTERprerequisitesMATRIX!AA152=2,DYNAMICprerequisites!AF$2,IF(MASTERprerequisitesMATRIX!AA152=3,DYNAMICprerequisites!AF$1,"")))</f>
        <v/>
      </c>
      <c r="AG155" s="219" t="str">
        <f>IF(MASTERprerequisitesMATRIX!AB152=1,DYNAMICprerequisites!AG$3,IF(MASTERprerequisitesMATRIX!AB152=2,DYNAMICprerequisites!AG$2,IF(MASTERprerequisitesMATRIX!AB152=3,DYNAMICprerequisites!AG$1,"")))</f>
        <v/>
      </c>
      <c r="AH155" s="219" t="str">
        <f>IF(MASTERprerequisitesMATRIX!AC152=1,DYNAMICprerequisites!AH$3,IF(MASTERprerequisitesMATRIX!AC152=2,DYNAMICprerequisites!AH$2,IF(MASTERprerequisitesMATRIX!AC152=3,DYNAMICprerequisites!AH$1,"")))</f>
        <v/>
      </c>
      <c r="AI155" s="219" t="str">
        <f>IF(MASTERprerequisitesMATRIX!AD152=1,DYNAMICprerequisites!AI$3,IF(MASTERprerequisitesMATRIX!AD152=2,DYNAMICprerequisites!AI$2,IF(MASTERprerequisitesMATRIX!AD152=3,DYNAMICprerequisites!AI$1,"")))</f>
        <v/>
      </c>
      <c r="AJ155" s="219" t="str">
        <f>IF(MASTERprerequisitesMATRIX!AE152=1,DYNAMICprerequisites!AJ$3,IF(MASTERprerequisitesMATRIX!AE152=2,DYNAMICprerequisites!AJ$2,IF(MASTERprerequisitesMATRIX!AE152=3,DYNAMICprerequisites!AJ$1,"")))</f>
        <v/>
      </c>
      <c r="AK155" s="219" t="str">
        <f>IF(MASTERprerequisitesMATRIX!AF152=1,DYNAMICprerequisites!AK$3,IF(MASTERprerequisitesMATRIX!AF152=2,DYNAMICprerequisites!AK$2,IF(MASTERprerequisitesMATRIX!AF152=3,DYNAMICprerequisites!AK$1,"")))</f>
        <v/>
      </c>
      <c r="AL155" s="219" t="str">
        <f>IF(MASTERprerequisitesMATRIX!AG152=1,DYNAMICprerequisites!AL$3,IF(MASTERprerequisitesMATRIX!AG152=2,DYNAMICprerequisites!AL$2,IF(MASTERprerequisitesMATRIX!AG152=3,DYNAMICprerequisites!AL$1,"")))</f>
        <v/>
      </c>
      <c r="AM155" s="219" t="str">
        <f>IF(MASTERprerequisitesMATRIX!AH152=1,DYNAMICprerequisites!AM$3,IF(MASTERprerequisitesMATRIX!AH152=2,DYNAMICprerequisites!AM$2,IF(MASTERprerequisitesMATRIX!AH152=3,DYNAMICprerequisites!AM$1,"")))</f>
        <v/>
      </c>
      <c r="AN155" s="219" t="str">
        <f>IF(MASTERprerequisitesMATRIX!AI152=1,DYNAMICprerequisites!AN$3,IF(MASTERprerequisitesMATRIX!AI152=2,DYNAMICprerequisites!AN$2,IF(MASTERprerequisitesMATRIX!AI152=3,DYNAMICprerequisites!AN$1,"")))</f>
        <v/>
      </c>
      <c r="AO155" s="219" t="str">
        <f>IF(MASTERprerequisitesMATRIX!AJ152=1,DYNAMICprerequisites!AO$3,IF(MASTERprerequisitesMATRIX!AJ152=2,DYNAMICprerequisites!AO$2,IF(MASTERprerequisitesMATRIX!AJ152=3,DYNAMICprerequisites!AO$1,"")))</f>
        <v/>
      </c>
      <c r="AP155" s="219" t="str">
        <f>IF(MASTERprerequisitesMATRIX!AK152=1,DYNAMICprerequisites!AP$3,IF(MASTERprerequisitesMATRIX!AK152=2,DYNAMICprerequisites!AP$2,IF(MASTERprerequisitesMATRIX!AK152=3,DYNAMICprerequisites!AP$1,"")))</f>
        <v/>
      </c>
      <c r="AQ155" s="219" t="str">
        <f>IF(MASTERprerequisitesMATRIX!AL152=1,DYNAMICprerequisites!AQ$3,IF(MASTERprerequisitesMATRIX!AL152=2,DYNAMICprerequisites!AQ$2,IF(MASTERprerequisitesMATRIX!AL152=3,DYNAMICprerequisites!AQ$1,"")))</f>
        <v/>
      </c>
      <c r="AR155" s="219" t="str">
        <f>IF(MASTERprerequisitesMATRIX!AM152=1,DYNAMICprerequisites!AR$3,IF(MASTERprerequisitesMATRIX!AM152=2,DYNAMICprerequisites!AR$2,IF(MASTERprerequisitesMATRIX!AM152=3,DYNAMICprerequisites!AR$1,"")))</f>
        <v/>
      </c>
      <c r="AS155" s="219" t="str">
        <f>IF(MASTERprerequisitesMATRIX!AN152=1,DYNAMICprerequisites!AS$3,IF(MASTERprerequisitesMATRIX!AN152=2,DYNAMICprerequisites!AS$2,IF(MASTERprerequisitesMATRIX!AN152=3,DYNAMICprerequisites!AS$1,"")))</f>
        <v/>
      </c>
      <c r="AT155" s="219" t="str">
        <f>IF(MASTERprerequisitesMATRIX!AO152=1,DYNAMICprerequisites!AT$3,IF(MASTERprerequisitesMATRIX!AO152=2,DYNAMICprerequisites!AT$2,IF(MASTERprerequisitesMATRIX!AO152=3,DYNAMICprerequisites!AT$1,"")))</f>
        <v/>
      </c>
      <c r="AU155" s="219" t="str">
        <f>IF(MASTERprerequisitesMATRIX!AP152=1,DYNAMICprerequisites!AU$3,IF(MASTERprerequisitesMATRIX!AP152=2,DYNAMICprerequisites!AU$2,IF(MASTERprerequisitesMATRIX!AP152=3,DYNAMICprerequisites!AU$1,"")))</f>
        <v/>
      </c>
      <c r="AV155" s="219" t="str">
        <f>IF(MASTERprerequisitesMATRIX!AQ152=1,DYNAMICprerequisites!AV$3,IF(MASTERprerequisitesMATRIX!AQ152=2,DYNAMICprerequisites!AV$2,IF(MASTERprerequisitesMATRIX!AQ152=3,DYNAMICprerequisites!AV$1,"")))</f>
        <v/>
      </c>
      <c r="AW155" s="219" t="str">
        <f>IF(MASTERprerequisitesMATRIX!AR152=1,DYNAMICprerequisites!AW$3,IF(MASTERprerequisitesMATRIX!AR152=2,DYNAMICprerequisites!AW$2,IF(MASTERprerequisitesMATRIX!AR152=3,DYNAMICprerequisites!AW$1,"")))</f>
        <v/>
      </c>
      <c r="AX155" s="219" t="str">
        <f>IF(MASTERprerequisitesMATRIX!AS152=1,DYNAMICprerequisites!AX$3,IF(MASTERprerequisitesMATRIX!AS152=2,DYNAMICprerequisites!AX$2,IF(MASTERprerequisitesMATRIX!AS152=3,DYNAMICprerequisites!AX$1,"")))</f>
        <v/>
      </c>
      <c r="AY155" s="219" t="str">
        <f>IF(MASTERprerequisitesMATRIX!AT152=1,DYNAMICprerequisites!AY$3,IF(MASTERprerequisitesMATRIX!AT152=2,DYNAMICprerequisites!AY$2,IF(MASTERprerequisitesMATRIX!AT152=3,DYNAMICprerequisites!AY$1,"")))</f>
        <v/>
      </c>
      <c r="AZ155" s="219" t="str">
        <f>IF(MASTERprerequisitesMATRIX!AU152=1,DYNAMICprerequisites!AZ$3,IF(MASTERprerequisitesMATRIX!AU152=2,DYNAMICprerequisites!AZ$2,IF(MASTERprerequisitesMATRIX!AU152=3,DYNAMICprerequisites!AZ$1,"")))</f>
        <v/>
      </c>
      <c r="BA155" s="219" t="str">
        <f>IF(MASTERprerequisitesMATRIX!AV152=1,DYNAMICprerequisites!BA$3,IF(MASTERprerequisitesMATRIX!AV152=2,DYNAMICprerequisites!BA$2,IF(MASTERprerequisitesMATRIX!AV152=3,DYNAMICprerequisites!BA$1,"")))</f>
        <v/>
      </c>
      <c r="BB155" s="219" t="str">
        <f>IF(MASTERprerequisitesMATRIX!AW152=1,DYNAMICprerequisites!BB$3,IF(MASTERprerequisitesMATRIX!AW152=2,DYNAMICprerequisites!BB$2,IF(MASTERprerequisitesMATRIX!AW152=3,DYNAMICprerequisites!BB$1,"")))</f>
        <v/>
      </c>
      <c r="BC155" s="219" t="str">
        <f>IF(MASTERprerequisitesMATRIX!AX152=1,DYNAMICprerequisites!BC$3,IF(MASTERprerequisitesMATRIX!AX152=2,DYNAMICprerequisites!BC$2,IF(MASTERprerequisitesMATRIX!AX152=3,DYNAMICprerequisites!BC$1,"")))</f>
        <v/>
      </c>
      <c r="BD155" s="219" t="str">
        <f>IF(MASTERprerequisitesMATRIX!AY152=1,DYNAMICprerequisites!BD$3,IF(MASTERprerequisitesMATRIX!AY152=2,DYNAMICprerequisites!BD$2,IF(MASTERprerequisitesMATRIX!AY152=3,DYNAMICprerequisites!BD$1,"")))</f>
        <v/>
      </c>
      <c r="BE155" s="219" t="str">
        <f>IF(MASTERprerequisitesMATRIX!AZ152=1,DYNAMICprerequisites!BE$3,IF(MASTERprerequisitesMATRIX!AZ152=2,DYNAMICprerequisites!BE$2,IF(MASTERprerequisitesMATRIX!AZ152=3,DYNAMICprerequisites!BE$1,"")))</f>
        <v/>
      </c>
      <c r="BF155" s="219" t="str">
        <f>IF(MASTERprerequisitesMATRIX!BA152=1,DYNAMICprerequisites!BF$3,IF(MASTERprerequisitesMATRIX!BA152=2,DYNAMICprerequisites!BF$2,IF(MASTERprerequisitesMATRIX!BA152=3,DYNAMICprerequisites!BF$1,"")))</f>
        <v/>
      </c>
      <c r="BG155" s="219" t="str">
        <f>IF(MASTERprerequisitesMATRIX!BB152=1,DYNAMICprerequisites!BG$3,IF(MASTERprerequisitesMATRIX!BB152=2,DYNAMICprerequisites!BG$2,IF(MASTERprerequisitesMATRIX!BB152=3,DYNAMICprerequisites!BG$1,"")))</f>
        <v/>
      </c>
      <c r="BH155" s="219" t="str">
        <f>IF(MASTERprerequisitesMATRIX!BC152=1,DYNAMICprerequisites!BH$3,IF(MASTERprerequisitesMATRIX!BC152=2,DYNAMICprerequisites!BH$2,IF(MASTERprerequisitesMATRIX!BC152=3,DYNAMICprerequisites!BH$1,"")))</f>
        <v/>
      </c>
      <c r="BI155" s="219" t="str">
        <f>IF(MASTERprerequisitesMATRIX!BD152=1,DYNAMICprerequisites!BI$3,IF(MASTERprerequisitesMATRIX!BD152=2,DYNAMICprerequisites!BI$2,IF(MASTERprerequisitesMATRIX!BD152=3,DYNAMICprerequisites!BI$1,"")))</f>
        <v/>
      </c>
      <c r="BJ155" s="219" t="str">
        <f>IF(MASTERprerequisitesMATRIX!BE152=1,DYNAMICprerequisites!BJ$3,IF(MASTERprerequisitesMATRIX!BE152=2,DYNAMICprerequisites!BJ$2,IF(MASTERprerequisitesMATRIX!BE152=3,DYNAMICprerequisites!BJ$1,"")))</f>
        <v/>
      </c>
      <c r="BK155" s="219" t="str">
        <f>IF(MASTERprerequisitesMATRIX!BF152=1,DYNAMICprerequisites!BK$3,IF(MASTERprerequisitesMATRIX!BF152=2,DYNAMICprerequisites!BK$2,IF(MASTERprerequisitesMATRIX!BF152=3,DYNAMICprerequisites!BK$1,"")))</f>
        <v/>
      </c>
      <c r="BL155" s="219" t="str">
        <f>IF(MASTERprerequisitesMATRIX!BG152=1,DYNAMICprerequisites!BL$3,IF(MASTERprerequisitesMATRIX!BG152=2,DYNAMICprerequisites!BL$2,IF(MASTERprerequisitesMATRIX!BG152=3,DYNAMICprerequisites!BL$1,"")))</f>
        <v/>
      </c>
      <c r="BM155" s="219" t="str">
        <f>IF(MASTERprerequisitesMATRIX!BH152=1,DYNAMICprerequisites!BM$3,IF(MASTERprerequisitesMATRIX!BH152=2,DYNAMICprerequisites!BM$2,IF(MASTERprerequisitesMATRIX!BH152=3,DYNAMICprerequisites!BM$1,"")))</f>
        <v/>
      </c>
      <c r="BN155" s="219" t="str">
        <f>IF(MASTERprerequisitesMATRIX!BI152=1,DYNAMICprerequisites!BN$3,IF(MASTERprerequisitesMATRIX!BI152=2,DYNAMICprerequisites!BN$2,IF(MASTERprerequisitesMATRIX!BI152=3,DYNAMICprerequisites!BN$1,"")))</f>
        <v/>
      </c>
      <c r="BO155" s="219" t="str">
        <f>IF(MASTERprerequisitesMATRIX!BJ152=1,DYNAMICprerequisites!BO$3,IF(MASTERprerequisitesMATRIX!BJ152=2,DYNAMICprerequisites!BO$2,IF(MASTERprerequisitesMATRIX!BJ152=3,DYNAMICprerequisites!BO$1,"")))</f>
        <v/>
      </c>
      <c r="BP155" s="219" t="str">
        <f>IF(MASTERprerequisitesMATRIX!BK152=1,DYNAMICprerequisites!BP$3,IF(MASTERprerequisitesMATRIX!BK152=2,DYNAMICprerequisites!BP$2,IF(MASTERprerequisitesMATRIX!BK152=3,DYNAMICprerequisites!BP$1,"")))</f>
        <v/>
      </c>
      <c r="BQ155" s="219" t="str">
        <f>IF(MASTERprerequisitesMATRIX!BL152=1,DYNAMICprerequisites!BQ$3,IF(MASTERprerequisitesMATRIX!BL152=2,DYNAMICprerequisites!BQ$2,IF(MASTERprerequisitesMATRIX!BL152=3,DYNAMICprerequisites!BQ$1,"")))</f>
        <v/>
      </c>
      <c r="BR155" s="219" t="str">
        <f>IF(MASTERprerequisitesMATRIX!BM152=1,DYNAMICprerequisites!BR$3,IF(MASTERprerequisitesMATRIX!BM152=2,DYNAMICprerequisites!BR$2,IF(MASTERprerequisitesMATRIX!BM152=3,DYNAMICprerequisites!BR$1,"")))</f>
        <v/>
      </c>
      <c r="BS155" s="219" t="str">
        <f>IF(MASTERprerequisitesMATRIX!BN152=1,DYNAMICprerequisites!BS$3,IF(MASTERprerequisitesMATRIX!BN152=2,DYNAMICprerequisites!BS$2,IF(MASTERprerequisitesMATRIX!BN152=3,DYNAMICprerequisites!BS$1,"")))</f>
        <v/>
      </c>
      <c r="BT155" s="219" t="str">
        <f>IF(MASTERprerequisitesMATRIX!BO152=1,DYNAMICprerequisites!BT$3,IF(MASTERprerequisitesMATRIX!BO152=2,DYNAMICprerequisites!BT$2,IF(MASTERprerequisitesMATRIX!BO152=3,DYNAMICprerequisites!BT$1,"")))</f>
        <v/>
      </c>
      <c r="BU155" s="219" t="str">
        <f>IF(MASTERprerequisitesMATRIX!BP152=1,DYNAMICprerequisites!BU$3,IF(MASTERprerequisitesMATRIX!BP152=2,DYNAMICprerequisites!BU$2,IF(MASTERprerequisitesMATRIX!BP152=3,DYNAMICprerequisites!BU$1,"")))</f>
        <v/>
      </c>
      <c r="BV155" s="219" t="str">
        <f>IF(MASTERprerequisitesMATRIX!BQ152=1,DYNAMICprerequisites!BV$3,IF(MASTERprerequisitesMATRIX!BQ152=2,DYNAMICprerequisites!BV$2,IF(MASTERprerequisitesMATRIX!BQ152=3,DYNAMICprerequisites!BV$1,"")))</f>
        <v/>
      </c>
      <c r="BW155" s="219" t="str">
        <f>IF(MASTERprerequisitesMATRIX!BR152=1,DYNAMICprerequisites!BW$3,IF(MASTERprerequisitesMATRIX!BR152=2,DYNAMICprerequisites!BW$2,IF(MASTERprerequisitesMATRIX!BR152=3,DYNAMICprerequisites!BW$1,"")))</f>
        <v/>
      </c>
      <c r="BX155" s="219" t="str">
        <f>IF(MASTERprerequisitesMATRIX!BS152=1,DYNAMICprerequisites!BX$3,IF(MASTERprerequisitesMATRIX!BS152=2,DYNAMICprerequisites!BX$2,IF(MASTERprerequisitesMATRIX!BS152=3,DYNAMICprerequisites!BX$1,"")))</f>
        <v/>
      </c>
      <c r="BY155" s="219" t="str">
        <f>IF(MASTERprerequisitesMATRIX!BT152=1,DYNAMICprerequisites!BY$3,IF(MASTERprerequisitesMATRIX!BT152=2,DYNAMICprerequisites!BY$2,IF(MASTERprerequisitesMATRIX!BT152=3,DYNAMICprerequisites!BY$1,"")))</f>
        <v/>
      </c>
      <c r="BZ155" s="219" t="str">
        <f>IF(MASTERprerequisitesMATRIX!BU152=1,DYNAMICprerequisites!BZ$3,IF(MASTERprerequisitesMATRIX!BU152=2,DYNAMICprerequisites!BZ$2,IF(MASTERprerequisitesMATRIX!BU152=3,DYNAMICprerequisites!BZ$1,"")))</f>
        <v/>
      </c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  <c r="EV155" s="219"/>
      <c r="EW155" s="219"/>
      <c r="EX155" s="219"/>
      <c r="EY155" s="219"/>
      <c r="EZ155" s="219"/>
      <c r="FA155" s="219"/>
      <c r="FB155" s="219"/>
      <c r="FC155" s="219"/>
      <c r="FD155" s="219"/>
      <c r="FE155" s="219"/>
      <c r="FF155" s="219"/>
      <c r="FG155" s="219"/>
      <c r="FH155" s="219"/>
      <c r="FI155" s="219"/>
      <c r="FJ155" s="219"/>
      <c r="FK155" s="219"/>
      <c r="FL155" s="219"/>
      <c r="FM155" s="219"/>
      <c r="FN155" s="219"/>
      <c r="FO155" s="219"/>
      <c r="FP155" s="219"/>
      <c r="FQ155" s="219"/>
      <c r="FR155" s="219"/>
      <c r="FS155" s="219"/>
      <c r="FT155" s="219"/>
      <c r="FU155" s="219"/>
      <c r="FV155" s="219"/>
      <c r="FW155" s="219"/>
      <c r="FX155" s="219"/>
      <c r="FY155" s="219"/>
      <c r="FZ155" s="219"/>
      <c r="GA155" s="219"/>
      <c r="GB155" s="219"/>
      <c r="GC155" s="219"/>
      <c r="GD155" s="219"/>
      <c r="GE155" s="219"/>
      <c r="GF155" s="219"/>
      <c r="GG155" s="219"/>
      <c r="GH155" s="219"/>
      <c r="GI155" s="219"/>
      <c r="GJ155" s="219"/>
      <c r="GK155" s="219"/>
      <c r="GL155" s="219"/>
      <c r="GM155" s="219"/>
      <c r="GN155" s="219"/>
      <c r="GO155" s="219"/>
      <c r="GP155" s="219"/>
      <c r="GQ155" s="219"/>
      <c r="GR155" s="219"/>
      <c r="GS155" s="219"/>
      <c r="GT155" s="219"/>
      <c r="GU155" s="219"/>
      <c r="GV155" s="219"/>
      <c r="GW155" s="219"/>
      <c r="GX155" s="219"/>
      <c r="GY155" s="219"/>
      <c r="GZ155" s="219"/>
      <c r="HA155" s="219"/>
      <c r="HB155" s="219"/>
      <c r="HC155" s="219"/>
      <c r="HD155" s="219"/>
      <c r="HE155" s="219"/>
      <c r="HF155" s="219"/>
      <c r="HG155" s="219"/>
      <c r="HH155" s="219"/>
      <c r="HI155" s="219"/>
      <c r="HJ155" s="219"/>
      <c r="HK155" s="219"/>
      <c r="HL155" s="219"/>
      <c r="HM155" s="219"/>
      <c r="HN155" s="219"/>
      <c r="HO155" s="219"/>
      <c r="HP155" s="219"/>
      <c r="HQ155" s="219"/>
      <c r="HR155" s="219"/>
      <c r="HS155" s="219"/>
      <c r="HT155" s="219"/>
      <c r="HU155" s="219"/>
      <c r="HV155" s="219"/>
      <c r="HW155" s="219"/>
      <c r="HX155" s="219"/>
      <c r="HY155" s="219"/>
      <c r="HZ155" s="219"/>
      <c r="IA155" s="219"/>
      <c r="IB155" s="219"/>
      <c r="IC155" s="219"/>
      <c r="ID155" s="219"/>
      <c r="IE155" s="219"/>
      <c r="IF155" s="219"/>
      <c r="IG155" s="219"/>
      <c r="IH155" s="219"/>
      <c r="II155" s="219"/>
      <c r="IJ155" s="219"/>
      <c r="IK155" s="219"/>
      <c r="IL155" s="219"/>
      <c r="IM155" s="219"/>
      <c r="IN155" s="219"/>
      <c r="IO155" s="219"/>
      <c r="IP155" s="219"/>
      <c r="IQ155" s="219"/>
      <c r="IR155" s="219"/>
      <c r="IS155" s="219"/>
      <c r="IT155" s="219"/>
      <c r="IU155" s="219"/>
      <c r="IV155" s="219"/>
      <c r="IW155" s="219"/>
      <c r="IX155" s="219"/>
      <c r="IY155" s="219"/>
      <c r="IZ155" s="219"/>
      <c r="JA155" s="219"/>
      <c r="JB155" s="219"/>
      <c r="JC155" s="219"/>
      <c r="JD155" s="219"/>
      <c r="JE155" s="219"/>
      <c r="JF155" s="219"/>
      <c r="JG155" s="219"/>
      <c r="JH155" s="219"/>
      <c r="JI155" s="219"/>
      <c r="JJ155" s="219"/>
      <c r="JK155" s="219"/>
      <c r="JL155" s="219"/>
      <c r="JM155" s="219"/>
      <c r="JN155" s="219"/>
      <c r="JO155" s="219"/>
      <c r="JP155" s="219"/>
      <c r="JQ155" s="219"/>
      <c r="JR155" s="219"/>
      <c r="JS155" s="219"/>
      <c r="JT155" s="219"/>
      <c r="JU155" s="219"/>
      <c r="JV155" s="219"/>
      <c r="JW155" s="219"/>
      <c r="JX155" s="219"/>
      <c r="JY155" s="219"/>
      <c r="JZ155" s="219"/>
      <c r="KA155" s="219"/>
      <c r="KB155" s="219"/>
      <c r="KC155" s="219"/>
      <c r="KD155" s="219"/>
      <c r="KE155" s="219"/>
      <c r="KF155" s="219"/>
      <c r="KG155" s="219"/>
      <c r="KH155" s="219"/>
      <c r="KI155" s="219"/>
      <c r="KJ155" s="219"/>
      <c r="KK155" s="219"/>
      <c r="KL155" s="219"/>
      <c r="KM155" s="219"/>
      <c r="KN155" s="219"/>
      <c r="KO155" s="219"/>
      <c r="KP155" s="219"/>
      <c r="KQ155" s="219"/>
      <c r="KR155" s="219"/>
      <c r="KS155" s="219"/>
      <c r="KT155" s="219"/>
      <c r="KU155" s="219"/>
      <c r="KV155" s="219"/>
      <c r="KW155" s="219"/>
      <c r="KX155" s="219"/>
      <c r="KY155" s="219"/>
      <c r="KZ155" s="219"/>
      <c r="LA155" s="219"/>
      <c r="LB155" s="219"/>
      <c r="LC155" s="219"/>
      <c r="LD155" s="219"/>
      <c r="LE155" s="219"/>
    </row>
    <row r="156" spans="1:317" x14ac:dyDescent="0.25">
      <c r="A156" s="214">
        <f t="shared" si="18"/>
        <v>0</v>
      </c>
      <c r="B156" s="214">
        <f t="shared" si="19"/>
        <v>0</v>
      </c>
      <c r="C156" s="214">
        <f t="shared" si="20"/>
        <v>0</v>
      </c>
      <c r="D156" s="214">
        <f t="shared" si="21"/>
        <v>0</v>
      </c>
      <c r="E156" s="214" t="str">
        <f t="shared" si="22"/>
        <v/>
      </c>
      <c r="F156" s="211">
        <f>MASTERprerequisitesMATRIX!A153</f>
        <v>0</v>
      </c>
      <c r="G156" s="211">
        <f>MASTERprerequisitesMATRIX!B153</f>
        <v>0</v>
      </c>
      <c r="H156" s="211">
        <f>MASTERprerequisitesMATRIX!C153</f>
        <v>0</v>
      </c>
      <c r="I156" s="211">
        <f>MASTERprerequisitesMATRIX!D153</f>
        <v>0</v>
      </c>
      <c r="J156" s="219" t="str">
        <f>IF(MASTERprerequisitesMATRIX!E153=1,DYNAMICprerequisites!J$3,IF(MASTERprerequisitesMATRIX!E153=2,DYNAMICprerequisites!J$2,IF(MASTERprerequisitesMATRIX!E153=3,DYNAMICprerequisites!J$1,"")))</f>
        <v/>
      </c>
      <c r="K156" s="219" t="str">
        <f>IF(MASTERprerequisitesMATRIX!F153=1,DYNAMICprerequisites!K$3,IF(MASTERprerequisitesMATRIX!F153=2,DYNAMICprerequisites!K$2,IF(MASTERprerequisitesMATRIX!F153=3,DYNAMICprerequisites!K$1,"")))</f>
        <v/>
      </c>
      <c r="L156" s="219" t="str">
        <f>IF(MASTERprerequisitesMATRIX!G153=1,DYNAMICprerequisites!L$3,IF(MASTERprerequisitesMATRIX!G153=2,DYNAMICprerequisites!L$2,IF(MASTERprerequisitesMATRIX!G153=3,DYNAMICprerequisites!L$1,"")))</f>
        <v/>
      </c>
      <c r="M156" s="219" t="str">
        <f>IF(MASTERprerequisitesMATRIX!H153=1,DYNAMICprerequisites!M$3,IF(MASTERprerequisitesMATRIX!H153=2,DYNAMICprerequisites!M$2,IF(MASTERprerequisitesMATRIX!H153=3,DYNAMICprerequisites!M$1,"")))</f>
        <v/>
      </c>
      <c r="N156" s="219" t="str">
        <f>IF(MASTERprerequisitesMATRIX!I153=1,DYNAMICprerequisites!N$3,IF(MASTERprerequisitesMATRIX!I153=2,DYNAMICprerequisites!N$2,IF(MASTERprerequisitesMATRIX!I153=3,DYNAMICprerequisites!N$1,"")))</f>
        <v/>
      </c>
      <c r="O156" s="219" t="str">
        <f>IF(MASTERprerequisitesMATRIX!J153=1,DYNAMICprerequisites!O$3,IF(MASTERprerequisitesMATRIX!J153=2,DYNAMICprerequisites!O$2,IF(MASTERprerequisitesMATRIX!J153=3,DYNAMICprerequisites!O$1,"")))</f>
        <v/>
      </c>
      <c r="P156" s="219" t="str">
        <f>IF(MASTERprerequisitesMATRIX!K153=1,DYNAMICprerequisites!P$3,IF(MASTERprerequisitesMATRIX!K153=2,DYNAMICprerequisites!P$2,IF(MASTERprerequisitesMATRIX!K153=3,DYNAMICprerequisites!P$1,"")))</f>
        <v/>
      </c>
      <c r="Q156" s="219" t="str">
        <f>IF(MASTERprerequisitesMATRIX!L153=1,DYNAMICprerequisites!Q$3,IF(MASTERprerequisitesMATRIX!L153=2,DYNAMICprerequisites!Q$2,IF(MASTERprerequisitesMATRIX!L153=3,DYNAMICprerequisites!Q$1,"")))</f>
        <v/>
      </c>
      <c r="R156" s="219" t="str">
        <f>IF(MASTERprerequisitesMATRIX!M153=1,DYNAMICprerequisites!R$3,IF(MASTERprerequisitesMATRIX!M153=2,DYNAMICprerequisites!R$2,IF(MASTERprerequisitesMATRIX!M153=3,DYNAMICprerequisites!R$1,"")))</f>
        <v/>
      </c>
      <c r="S156" s="219" t="str">
        <f>IF(MASTERprerequisitesMATRIX!N153=1,DYNAMICprerequisites!S$3,IF(MASTERprerequisitesMATRIX!N153=2,DYNAMICprerequisites!S$2,IF(MASTERprerequisitesMATRIX!N153=3,DYNAMICprerequisites!S$1,"")))</f>
        <v/>
      </c>
      <c r="T156" s="219" t="str">
        <f>IF(MASTERprerequisitesMATRIX!O153=1,DYNAMICprerequisites!T$3,IF(MASTERprerequisitesMATRIX!O153=2,DYNAMICprerequisites!T$2,IF(MASTERprerequisitesMATRIX!O153=3,DYNAMICprerequisites!T$1,"")))</f>
        <v/>
      </c>
      <c r="U156" s="219" t="str">
        <f>IF(MASTERprerequisitesMATRIX!P153=1,DYNAMICprerequisites!U$3,IF(MASTERprerequisitesMATRIX!P153=2,DYNAMICprerequisites!U$2,IF(MASTERprerequisitesMATRIX!P153=3,DYNAMICprerequisites!U$1,"")))</f>
        <v/>
      </c>
      <c r="V156" s="219" t="str">
        <f>IF(MASTERprerequisitesMATRIX!Q153=1,DYNAMICprerequisites!V$3,IF(MASTERprerequisitesMATRIX!Q153=2,DYNAMICprerequisites!V$2,IF(MASTERprerequisitesMATRIX!Q153=3,DYNAMICprerequisites!V$1,"")))</f>
        <v/>
      </c>
      <c r="W156" s="219" t="str">
        <f>IF(MASTERprerequisitesMATRIX!R153=1,DYNAMICprerequisites!W$3,IF(MASTERprerequisitesMATRIX!R153=2,DYNAMICprerequisites!W$2,IF(MASTERprerequisitesMATRIX!R153=3,DYNAMICprerequisites!W$1,"")))</f>
        <v/>
      </c>
      <c r="X156" s="219" t="str">
        <f>IF(MASTERprerequisitesMATRIX!S153=1,DYNAMICprerequisites!X$3,IF(MASTERprerequisitesMATRIX!S153=2,DYNAMICprerequisites!X$2,IF(MASTERprerequisitesMATRIX!S153=3,DYNAMICprerequisites!X$1,"")))</f>
        <v/>
      </c>
      <c r="Y156" s="219" t="str">
        <f>IF(MASTERprerequisitesMATRIX!T153=1,DYNAMICprerequisites!Y$3,IF(MASTERprerequisitesMATRIX!T153=2,DYNAMICprerequisites!Y$2,IF(MASTERprerequisitesMATRIX!T153=3,DYNAMICprerequisites!Y$1,"")))</f>
        <v/>
      </c>
      <c r="Z156" s="219" t="str">
        <f>IF(MASTERprerequisitesMATRIX!U153=1,DYNAMICprerequisites!Z$3,IF(MASTERprerequisitesMATRIX!U153=2,DYNAMICprerequisites!Z$2,IF(MASTERprerequisitesMATRIX!U153=3,DYNAMICprerequisites!Z$1,"")))</f>
        <v/>
      </c>
      <c r="AA156" s="219" t="str">
        <f>IF(MASTERprerequisitesMATRIX!V153=1,DYNAMICprerequisites!AA$3,IF(MASTERprerequisitesMATRIX!V153=2,DYNAMICprerequisites!AA$2,IF(MASTERprerequisitesMATRIX!V153=3,DYNAMICprerequisites!AA$1,"")))</f>
        <v/>
      </c>
      <c r="AB156" s="219" t="str">
        <f>IF(MASTERprerequisitesMATRIX!W153=1,DYNAMICprerequisites!AB$3,IF(MASTERprerequisitesMATRIX!W153=2,DYNAMICprerequisites!AB$2,IF(MASTERprerequisitesMATRIX!W153=3,DYNAMICprerequisites!AB$1,"")))</f>
        <v/>
      </c>
      <c r="AC156" s="219" t="str">
        <f>IF(MASTERprerequisitesMATRIX!X153=1,DYNAMICprerequisites!AC$3,IF(MASTERprerequisitesMATRIX!X153=2,DYNAMICprerequisites!AC$2,IF(MASTERprerequisitesMATRIX!X153=3,DYNAMICprerequisites!AC$1,"")))</f>
        <v/>
      </c>
      <c r="AD156" s="219" t="str">
        <f>IF(MASTERprerequisitesMATRIX!Y153=1,DYNAMICprerequisites!AD$3,IF(MASTERprerequisitesMATRIX!Y153=2,DYNAMICprerequisites!AD$2,IF(MASTERprerequisitesMATRIX!Y153=3,DYNAMICprerequisites!AD$1,"")))</f>
        <v/>
      </c>
      <c r="AE156" s="219" t="str">
        <f>IF(MASTERprerequisitesMATRIX!Z153=1,DYNAMICprerequisites!AE$3,IF(MASTERprerequisitesMATRIX!Z153=2,DYNAMICprerequisites!AE$2,IF(MASTERprerequisitesMATRIX!Z153=3,DYNAMICprerequisites!AE$1,"")))</f>
        <v/>
      </c>
      <c r="AF156" s="219" t="str">
        <f>IF(MASTERprerequisitesMATRIX!AA153=1,DYNAMICprerequisites!AF$3,IF(MASTERprerequisitesMATRIX!AA153=2,DYNAMICprerequisites!AF$2,IF(MASTERprerequisitesMATRIX!AA153=3,DYNAMICprerequisites!AF$1,"")))</f>
        <v/>
      </c>
      <c r="AG156" s="219" t="str">
        <f>IF(MASTERprerequisitesMATRIX!AB153=1,DYNAMICprerequisites!AG$3,IF(MASTERprerequisitesMATRIX!AB153=2,DYNAMICprerequisites!AG$2,IF(MASTERprerequisitesMATRIX!AB153=3,DYNAMICprerequisites!AG$1,"")))</f>
        <v/>
      </c>
      <c r="AH156" s="219" t="str">
        <f>IF(MASTERprerequisitesMATRIX!AC153=1,DYNAMICprerequisites!AH$3,IF(MASTERprerequisitesMATRIX!AC153=2,DYNAMICprerequisites!AH$2,IF(MASTERprerequisitesMATRIX!AC153=3,DYNAMICprerequisites!AH$1,"")))</f>
        <v/>
      </c>
      <c r="AI156" s="219" t="str">
        <f>IF(MASTERprerequisitesMATRIX!AD153=1,DYNAMICprerequisites!AI$3,IF(MASTERprerequisitesMATRIX!AD153=2,DYNAMICprerequisites!AI$2,IF(MASTERprerequisitesMATRIX!AD153=3,DYNAMICprerequisites!AI$1,"")))</f>
        <v/>
      </c>
      <c r="AJ156" s="219" t="str">
        <f>IF(MASTERprerequisitesMATRIX!AE153=1,DYNAMICprerequisites!AJ$3,IF(MASTERprerequisitesMATRIX!AE153=2,DYNAMICprerequisites!AJ$2,IF(MASTERprerequisitesMATRIX!AE153=3,DYNAMICprerequisites!AJ$1,"")))</f>
        <v/>
      </c>
      <c r="AK156" s="219" t="str">
        <f>IF(MASTERprerequisitesMATRIX!AF153=1,DYNAMICprerequisites!AK$3,IF(MASTERprerequisitesMATRIX!AF153=2,DYNAMICprerequisites!AK$2,IF(MASTERprerequisitesMATRIX!AF153=3,DYNAMICprerequisites!AK$1,"")))</f>
        <v/>
      </c>
      <c r="AL156" s="219" t="str">
        <f>IF(MASTERprerequisitesMATRIX!AG153=1,DYNAMICprerequisites!AL$3,IF(MASTERprerequisitesMATRIX!AG153=2,DYNAMICprerequisites!AL$2,IF(MASTERprerequisitesMATRIX!AG153=3,DYNAMICprerequisites!AL$1,"")))</f>
        <v/>
      </c>
      <c r="AM156" s="219" t="str">
        <f>IF(MASTERprerequisitesMATRIX!AH153=1,DYNAMICprerequisites!AM$3,IF(MASTERprerequisitesMATRIX!AH153=2,DYNAMICprerequisites!AM$2,IF(MASTERprerequisitesMATRIX!AH153=3,DYNAMICprerequisites!AM$1,"")))</f>
        <v/>
      </c>
      <c r="AN156" s="219" t="str">
        <f>IF(MASTERprerequisitesMATRIX!AI153=1,DYNAMICprerequisites!AN$3,IF(MASTERprerequisitesMATRIX!AI153=2,DYNAMICprerequisites!AN$2,IF(MASTERprerequisitesMATRIX!AI153=3,DYNAMICprerequisites!AN$1,"")))</f>
        <v/>
      </c>
      <c r="AO156" s="219" t="str">
        <f>IF(MASTERprerequisitesMATRIX!AJ153=1,DYNAMICprerequisites!AO$3,IF(MASTERprerequisitesMATRIX!AJ153=2,DYNAMICprerequisites!AO$2,IF(MASTERprerequisitesMATRIX!AJ153=3,DYNAMICprerequisites!AO$1,"")))</f>
        <v/>
      </c>
      <c r="AP156" s="219" t="str">
        <f>IF(MASTERprerequisitesMATRIX!AK153=1,DYNAMICprerequisites!AP$3,IF(MASTERprerequisitesMATRIX!AK153=2,DYNAMICprerequisites!AP$2,IF(MASTERprerequisitesMATRIX!AK153=3,DYNAMICprerequisites!AP$1,"")))</f>
        <v/>
      </c>
      <c r="AQ156" s="219" t="str">
        <f>IF(MASTERprerequisitesMATRIX!AL153=1,DYNAMICprerequisites!AQ$3,IF(MASTERprerequisitesMATRIX!AL153=2,DYNAMICprerequisites!AQ$2,IF(MASTERprerequisitesMATRIX!AL153=3,DYNAMICprerequisites!AQ$1,"")))</f>
        <v/>
      </c>
      <c r="AR156" s="219" t="str">
        <f>IF(MASTERprerequisitesMATRIX!AM153=1,DYNAMICprerequisites!AR$3,IF(MASTERprerequisitesMATRIX!AM153=2,DYNAMICprerequisites!AR$2,IF(MASTERprerequisitesMATRIX!AM153=3,DYNAMICprerequisites!AR$1,"")))</f>
        <v/>
      </c>
      <c r="AS156" s="219" t="str">
        <f>IF(MASTERprerequisitesMATRIX!AN153=1,DYNAMICprerequisites!AS$3,IF(MASTERprerequisitesMATRIX!AN153=2,DYNAMICprerequisites!AS$2,IF(MASTERprerequisitesMATRIX!AN153=3,DYNAMICprerequisites!AS$1,"")))</f>
        <v/>
      </c>
      <c r="AT156" s="219" t="str">
        <f>IF(MASTERprerequisitesMATRIX!AO153=1,DYNAMICprerequisites!AT$3,IF(MASTERprerequisitesMATRIX!AO153=2,DYNAMICprerequisites!AT$2,IF(MASTERprerequisitesMATRIX!AO153=3,DYNAMICprerequisites!AT$1,"")))</f>
        <v/>
      </c>
      <c r="AU156" s="219" t="str">
        <f>IF(MASTERprerequisitesMATRIX!AP153=1,DYNAMICprerequisites!AU$3,IF(MASTERprerequisitesMATRIX!AP153=2,DYNAMICprerequisites!AU$2,IF(MASTERprerequisitesMATRIX!AP153=3,DYNAMICprerequisites!AU$1,"")))</f>
        <v/>
      </c>
      <c r="AV156" s="219" t="str">
        <f>IF(MASTERprerequisitesMATRIX!AQ153=1,DYNAMICprerequisites!AV$3,IF(MASTERprerequisitesMATRIX!AQ153=2,DYNAMICprerequisites!AV$2,IF(MASTERprerequisitesMATRIX!AQ153=3,DYNAMICprerequisites!AV$1,"")))</f>
        <v/>
      </c>
      <c r="AW156" s="219" t="str">
        <f>IF(MASTERprerequisitesMATRIX!AR153=1,DYNAMICprerequisites!AW$3,IF(MASTERprerequisitesMATRIX!AR153=2,DYNAMICprerequisites!AW$2,IF(MASTERprerequisitesMATRIX!AR153=3,DYNAMICprerequisites!AW$1,"")))</f>
        <v/>
      </c>
      <c r="AX156" s="219" t="str">
        <f>IF(MASTERprerequisitesMATRIX!AS153=1,DYNAMICprerequisites!AX$3,IF(MASTERprerequisitesMATRIX!AS153=2,DYNAMICprerequisites!AX$2,IF(MASTERprerequisitesMATRIX!AS153=3,DYNAMICprerequisites!AX$1,"")))</f>
        <v/>
      </c>
      <c r="AY156" s="219" t="str">
        <f>IF(MASTERprerequisitesMATRIX!AT153=1,DYNAMICprerequisites!AY$3,IF(MASTERprerequisitesMATRIX!AT153=2,DYNAMICprerequisites!AY$2,IF(MASTERprerequisitesMATRIX!AT153=3,DYNAMICprerequisites!AY$1,"")))</f>
        <v/>
      </c>
      <c r="AZ156" s="219" t="str">
        <f>IF(MASTERprerequisitesMATRIX!AU153=1,DYNAMICprerequisites!AZ$3,IF(MASTERprerequisitesMATRIX!AU153=2,DYNAMICprerequisites!AZ$2,IF(MASTERprerequisitesMATRIX!AU153=3,DYNAMICprerequisites!AZ$1,"")))</f>
        <v/>
      </c>
      <c r="BA156" s="219" t="str">
        <f>IF(MASTERprerequisitesMATRIX!AV153=1,DYNAMICprerequisites!BA$3,IF(MASTERprerequisitesMATRIX!AV153=2,DYNAMICprerequisites!BA$2,IF(MASTERprerequisitesMATRIX!AV153=3,DYNAMICprerequisites!BA$1,"")))</f>
        <v/>
      </c>
      <c r="BB156" s="219" t="str">
        <f>IF(MASTERprerequisitesMATRIX!AW153=1,DYNAMICprerequisites!BB$3,IF(MASTERprerequisitesMATRIX!AW153=2,DYNAMICprerequisites!BB$2,IF(MASTERprerequisitesMATRIX!AW153=3,DYNAMICprerequisites!BB$1,"")))</f>
        <v/>
      </c>
      <c r="BC156" s="219" t="str">
        <f>IF(MASTERprerequisitesMATRIX!AX153=1,DYNAMICprerequisites!BC$3,IF(MASTERprerequisitesMATRIX!AX153=2,DYNAMICprerequisites!BC$2,IF(MASTERprerequisitesMATRIX!AX153=3,DYNAMICprerequisites!BC$1,"")))</f>
        <v/>
      </c>
      <c r="BD156" s="219" t="str">
        <f>IF(MASTERprerequisitesMATRIX!AY153=1,DYNAMICprerequisites!BD$3,IF(MASTERprerequisitesMATRIX!AY153=2,DYNAMICprerequisites!BD$2,IF(MASTERprerequisitesMATRIX!AY153=3,DYNAMICprerequisites!BD$1,"")))</f>
        <v/>
      </c>
      <c r="BE156" s="219" t="str">
        <f>IF(MASTERprerequisitesMATRIX!AZ153=1,DYNAMICprerequisites!BE$3,IF(MASTERprerequisitesMATRIX!AZ153=2,DYNAMICprerequisites!BE$2,IF(MASTERprerequisitesMATRIX!AZ153=3,DYNAMICprerequisites!BE$1,"")))</f>
        <v/>
      </c>
      <c r="BF156" s="219" t="str">
        <f>IF(MASTERprerequisitesMATRIX!BA153=1,DYNAMICprerequisites!BF$3,IF(MASTERprerequisitesMATRIX!BA153=2,DYNAMICprerequisites!BF$2,IF(MASTERprerequisitesMATRIX!BA153=3,DYNAMICprerequisites!BF$1,"")))</f>
        <v/>
      </c>
      <c r="BG156" s="219" t="str">
        <f>IF(MASTERprerequisitesMATRIX!BB153=1,DYNAMICprerequisites!BG$3,IF(MASTERprerequisitesMATRIX!BB153=2,DYNAMICprerequisites!BG$2,IF(MASTERprerequisitesMATRIX!BB153=3,DYNAMICprerequisites!BG$1,"")))</f>
        <v/>
      </c>
      <c r="BH156" s="219" t="str">
        <f>IF(MASTERprerequisitesMATRIX!BC153=1,DYNAMICprerequisites!BH$3,IF(MASTERprerequisitesMATRIX!BC153=2,DYNAMICprerequisites!BH$2,IF(MASTERprerequisitesMATRIX!BC153=3,DYNAMICprerequisites!BH$1,"")))</f>
        <v/>
      </c>
      <c r="BI156" s="219" t="str">
        <f>IF(MASTERprerequisitesMATRIX!BD153=1,DYNAMICprerequisites!BI$3,IF(MASTERprerequisitesMATRIX!BD153=2,DYNAMICprerequisites!BI$2,IF(MASTERprerequisitesMATRIX!BD153=3,DYNAMICprerequisites!BI$1,"")))</f>
        <v/>
      </c>
      <c r="BJ156" s="219" t="str">
        <f>IF(MASTERprerequisitesMATRIX!BE153=1,DYNAMICprerequisites!BJ$3,IF(MASTERprerequisitesMATRIX!BE153=2,DYNAMICprerequisites!BJ$2,IF(MASTERprerequisitesMATRIX!BE153=3,DYNAMICprerequisites!BJ$1,"")))</f>
        <v/>
      </c>
      <c r="BK156" s="219" t="str">
        <f>IF(MASTERprerequisitesMATRIX!BF153=1,DYNAMICprerequisites!BK$3,IF(MASTERprerequisitesMATRIX!BF153=2,DYNAMICprerequisites!BK$2,IF(MASTERprerequisitesMATRIX!BF153=3,DYNAMICprerequisites!BK$1,"")))</f>
        <v/>
      </c>
      <c r="BL156" s="219" t="str">
        <f>IF(MASTERprerequisitesMATRIX!BG153=1,DYNAMICprerequisites!BL$3,IF(MASTERprerequisitesMATRIX!BG153=2,DYNAMICprerequisites!BL$2,IF(MASTERprerequisitesMATRIX!BG153=3,DYNAMICprerequisites!BL$1,"")))</f>
        <v/>
      </c>
      <c r="BM156" s="219" t="str">
        <f>IF(MASTERprerequisitesMATRIX!BH153=1,DYNAMICprerequisites!BM$3,IF(MASTERprerequisitesMATRIX!BH153=2,DYNAMICprerequisites!BM$2,IF(MASTERprerequisitesMATRIX!BH153=3,DYNAMICprerequisites!BM$1,"")))</f>
        <v/>
      </c>
      <c r="BN156" s="219" t="str">
        <f>IF(MASTERprerequisitesMATRIX!BI153=1,DYNAMICprerequisites!BN$3,IF(MASTERprerequisitesMATRIX!BI153=2,DYNAMICprerequisites!BN$2,IF(MASTERprerequisitesMATRIX!BI153=3,DYNAMICprerequisites!BN$1,"")))</f>
        <v/>
      </c>
      <c r="BO156" s="219" t="str">
        <f>IF(MASTERprerequisitesMATRIX!BJ153=1,DYNAMICprerequisites!BO$3,IF(MASTERprerequisitesMATRIX!BJ153=2,DYNAMICprerequisites!BO$2,IF(MASTERprerequisitesMATRIX!BJ153=3,DYNAMICprerequisites!BO$1,"")))</f>
        <v/>
      </c>
      <c r="BP156" s="219" t="str">
        <f>IF(MASTERprerequisitesMATRIX!BK153=1,DYNAMICprerequisites!BP$3,IF(MASTERprerequisitesMATRIX!BK153=2,DYNAMICprerequisites!BP$2,IF(MASTERprerequisitesMATRIX!BK153=3,DYNAMICprerequisites!BP$1,"")))</f>
        <v/>
      </c>
      <c r="BQ156" s="219" t="str">
        <f>IF(MASTERprerequisitesMATRIX!BL153=1,DYNAMICprerequisites!BQ$3,IF(MASTERprerequisitesMATRIX!BL153=2,DYNAMICprerequisites!BQ$2,IF(MASTERprerequisitesMATRIX!BL153=3,DYNAMICprerequisites!BQ$1,"")))</f>
        <v/>
      </c>
      <c r="BR156" s="219" t="str">
        <f>IF(MASTERprerequisitesMATRIX!BM153=1,DYNAMICprerequisites!BR$3,IF(MASTERprerequisitesMATRIX!BM153=2,DYNAMICprerequisites!BR$2,IF(MASTERprerequisitesMATRIX!BM153=3,DYNAMICprerequisites!BR$1,"")))</f>
        <v/>
      </c>
      <c r="BS156" s="219" t="str">
        <f>IF(MASTERprerequisitesMATRIX!BN153=1,DYNAMICprerequisites!BS$3,IF(MASTERprerequisitesMATRIX!BN153=2,DYNAMICprerequisites!BS$2,IF(MASTERprerequisitesMATRIX!BN153=3,DYNAMICprerequisites!BS$1,"")))</f>
        <v/>
      </c>
      <c r="BT156" s="219" t="str">
        <f>IF(MASTERprerequisitesMATRIX!BO153=1,DYNAMICprerequisites!BT$3,IF(MASTERprerequisitesMATRIX!BO153=2,DYNAMICprerequisites!BT$2,IF(MASTERprerequisitesMATRIX!BO153=3,DYNAMICprerequisites!BT$1,"")))</f>
        <v/>
      </c>
      <c r="BU156" s="219" t="str">
        <f>IF(MASTERprerequisitesMATRIX!BP153=1,DYNAMICprerequisites!BU$3,IF(MASTERprerequisitesMATRIX!BP153=2,DYNAMICprerequisites!BU$2,IF(MASTERprerequisitesMATRIX!BP153=3,DYNAMICprerequisites!BU$1,"")))</f>
        <v/>
      </c>
      <c r="BV156" s="219" t="str">
        <f>IF(MASTERprerequisitesMATRIX!BQ153=1,DYNAMICprerequisites!BV$3,IF(MASTERprerequisitesMATRIX!BQ153=2,DYNAMICprerequisites!BV$2,IF(MASTERprerequisitesMATRIX!BQ153=3,DYNAMICprerequisites!BV$1,"")))</f>
        <v/>
      </c>
      <c r="BW156" s="219" t="str">
        <f>IF(MASTERprerequisitesMATRIX!BR153=1,DYNAMICprerequisites!BW$3,IF(MASTERprerequisitesMATRIX!BR153=2,DYNAMICprerequisites!BW$2,IF(MASTERprerequisitesMATRIX!BR153=3,DYNAMICprerequisites!BW$1,"")))</f>
        <v/>
      </c>
      <c r="BX156" s="219" t="str">
        <f>IF(MASTERprerequisitesMATRIX!BS153=1,DYNAMICprerequisites!BX$3,IF(MASTERprerequisitesMATRIX!BS153=2,DYNAMICprerequisites!BX$2,IF(MASTERprerequisitesMATRIX!BS153=3,DYNAMICprerequisites!BX$1,"")))</f>
        <v/>
      </c>
      <c r="BY156" s="219" t="str">
        <f>IF(MASTERprerequisitesMATRIX!BT153=1,DYNAMICprerequisites!BY$3,IF(MASTERprerequisitesMATRIX!BT153=2,DYNAMICprerequisites!BY$2,IF(MASTERprerequisitesMATRIX!BT153=3,DYNAMICprerequisites!BY$1,"")))</f>
        <v/>
      </c>
      <c r="BZ156" s="219" t="str">
        <f>IF(MASTERprerequisitesMATRIX!BU153=1,DYNAMICprerequisites!BZ$3,IF(MASTERprerequisitesMATRIX!BU153=2,DYNAMICprerequisites!BZ$2,IF(MASTERprerequisitesMATRIX!BU153=3,DYNAMICprerequisites!BZ$1,"")))</f>
        <v/>
      </c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  <c r="EV156" s="219"/>
      <c r="EW156" s="219"/>
      <c r="EX156" s="219"/>
      <c r="EY156" s="219"/>
      <c r="EZ156" s="219"/>
      <c r="FA156" s="219"/>
      <c r="FB156" s="219"/>
      <c r="FC156" s="219"/>
      <c r="FD156" s="219"/>
      <c r="FE156" s="219"/>
      <c r="FF156" s="219"/>
      <c r="FG156" s="219"/>
      <c r="FH156" s="219"/>
      <c r="FI156" s="219"/>
      <c r="FJ156" s="219"/>
      <c r="FK156" s="219"/>
      <c r="FL156" s="219"/>
      <c r="FM156" s="219"/>
      <c r="FN156" s="219"/>
      <c r="FO156" s="219"/>
      <c r="FP156" s="219"/>
      <c r="FQ156" s="219"/>
      <c r="FR156" s="219"/>
      <c r="FS156" s="219"/>
      <c r="FT156" s="219"/>
      <c r="FU156" s="219"/>
      <c r="FV156" s="219"/>
      <c r="FW156" s="219"/>
      <c r="FX156" s="219"/>
      <c r="FY156" s="219"/>
      <c r="FZ156" s="219"/>
      <c r="GA156" s="219"/>
      <c r="GB156" s="219"/>
      <c r="GC156" s="219"/>
      <c r="GD156" s="219"/>
      <c r="GE156" s="219"/>
      <c r="GF156" s="219"/>
      <c r="GG156" s="219"/>
      <c r="GH156" s="219"/>
      <c r="GI156" s="219"/>
      <c r="GJ156" s="219"/>
      <c r="GK156" s="219"/>
      <c r="GL156" s="219"/>
      <c r="GM156" s="219"/>
      <c r="GN156" s="219"/>
      <c r="GO156" s="219"/>
      <c r="GP156" s="219"/>
      <c r="GQ156" s="219"/>
      <c r="GR156" s="219"/>
      <c r="GS156" s="219"/>
      <c r="GT156" s="219"/>
      <c r="GU156" s="219"/>
      <c r="GV156" s="219"/>
      <c r="GW156" s="219"/>
      <c r="GX156" s="219"/>
      <c r="GY156" s="219"/>
      <c r="GZ156" s="219"/>
      <c r="HA156" s="219"/>
      <c r="HB156" s="219"/>
      <c r="HC156" s="219"/>
      <c r="HD156" s="219"/>
      <c r="HE156" s="219"/>
      <c r="HF156" s="219"/>
      <c r="HG156" s="219"/>
      <c r="HH156" s="219"/>
      <c r="HI156" s="219"/>
      <c r="HJ156" s="219"/>
      <c r="HK156" s="219"/>
      <c r="HL156" s="219"/>
      <c r="HM156" s="219"/>
      <c r="HN156" s="219"/>
      <c r="HO156" s="219"/>
      <c r="HP156" s="219"/>
      <c r="HQ156" s="219"/>
      <c r="HR156" s="219"/>
      <c r="HS156" s="219"/>
      <c r="HT156" s="219"/>
      <c r="HU156" s="219"/>
      <c r="HV156" s="219"/>
      <c r="HW156" s="219"/>
      <c r="HX156" s="219"/>
      <c r="HY156" s="219"/>
      <c r="HZ156" s="219"/>
      <c r="IA156" s="219"/>
      <c r="IB156" s="219"/>
      <c r="IC156" s="219"/>
      <c r="ID156" s="219"/>
      <c r="IE156" s="219"/>
      <c r="IF156" s="219"/>
      <c r="IG156" s="219"/>
      <c r="IH156" s="219"/>
      <c r="II156" s="219"/>
      <c r="IJ156" s="219"/>
      <c r="IK156" s="219"/>
      <c r="IL156" s="219"/>
      <c r="IM156" s="219"/>
      <c r="IN156" s="219"/>
      <c r="IO156" s="219"/>
      <c r="IP156" s="219"/>
      <c r="IQ156" s="219"/>
      <c r="IR156" s="219"/>
      <c r="IS156" s="219"/>
      <c r="IT156" s="219"/>
      <c r="IU156" s="219"/>
      <c r="IV156" s="219"/>
      <c r="IW156" s="219"/>
      <c r="IX156" s="219"/>
      <c r="IY156" s="219"/>
      <c r="IZ156" s="219"/>
      <c r="JA156" s="219"/>
      <c r="JB156" s="219"/>
      <c r="JC156" s="219"/>
      <c r="JD156" s="219"/>
      <c r="JE156" s="219"/>
      <c r="JF156" s="219"/>
      <c r="JG156" s="219"/>
      <c r="JH156" s="219"/>
      <c r="JI156" s="219"/>
      <c r="JJ156" s="219"/>
      <c r="JK156" s="219"/>
      <c r="JL156" s="219"/>
      <c r="JM156" s="219"/>
      <c r="JN156" s="219"/>
      <c r="JO156" s="219"/>
      <c r="JP156" s="219"/>
      <c r="JQ156" s="219"/>
      <c r="JR156" s="219"/>
      <c r="JS156" s="219"/>
      <c r="JT156" s="219"/>
      <c r="JU156" s="219"/>
      <c r="JV156" s="219"/>
      <c r="JW156" s="219"/>
      <c r="JX156" s="219"/>
      <c r="JY156" s="219"/>
      <c r="JZ156" s="219"/>
      <c r="KA156" s="219"/>
      <c r="KB156" s="219"/>
      <c r="KC156" s="219"/>
      <c r="KD156" s="219"/>
      <c r="KE156" s="219"/>
      <c r="KF156" s="219"/>
      <c r="KG156" s="219"/>
      <c r="KH156" s="219"/>
      <c r="KI156" s="219"/>
      <c r="KJ156" s="219"/>
      <c r="KK156" s="219"/>
      <c r="KL156" s="219"/>
      <c r="KM156" s="219"/>
      <c r="KN156" s="219"/>
      <c r="KO156" s="219"/>
      <c r="KP156" s="219"/>
      <c r="KQ156" s="219"/>
      <c r="KR156" s="219"/>
      <c r="KS156" s="219"/>
      <c r="KT156" s="219"/>
      <c r="KU156" s="219"/>
      <c r="KV156" s="219"/>
      <c r="KW156" s="219"/>
      <c r="KX156" s="219"/>
      <c r="KY156" s="219"/>
      <c r="KZ156" s="219"/>
      <c r="LA156" s="219"/>
      <c r="LB156" s="219"/>
      <c r="LC156" s="219"/>
      <c r="LD156" s="219"/>
      <c r="LE156" s="219"/>
    </row>
    <row r="157" spans="1:317" x14ac:dyDescent="0.25">
      <c r="A157" s="214">
        <f t="shared" si="18"/>
        <v>0</v>
      </c>
      <c r="B157" s="214">
        <f t="shared" si="19"/>
        <v>0</v>
      </c>
      <c r="C157" s="214">
        <f t="shared" si="20"/>
        <v>0</v>
      </c>
      <c r="D157" s="214">
        <f t="shared" si="21"/>
        <v>0</v>
      </c>
      <c r="E157" s="214" t="str">
        <f t="shared" si="22"/>
        <v/>
      </c>
      <c r="F157" s="211">
        <f>MASTERprerequisitesMATRIX!A154</f>
        <v>0</v>
      </c>
      <c r="G157" s="211">
        <f>MASTERprerequisitesMATRIX!B154</f>
        <v>0</v>
      </c>
      <c r="H157" s="211">
        <f>MASTERprerequisitesMATRIX!C154</f>
        <v>0</v>
      </c>
      <c r="I157" s="211">
        <f>MASTERprerequisitesMATRIX!D154</f>
        <v>0</v>
      </c>
      <c r="J157" s="219" t="str">
        <f>IF(MASTERprerequisitesMATRIX!E154=1,DYNAMICprerequisites!J$3,IF(MASTERprerequisitesMATRIX!E154=2,DYNAMICprerequisites!J$2,IF(MASTERprerequisitesMATRIX!E154=3,DYNAMICprerequisites!J$1,"")))</f>
        <v/>
      </c>
      <c r="K157" s="219" t="str">
        <f>IF(MASTERprerequisitesMATRIX!F154=1,DYNAMICprerequisites!K$3,IF(MASTERprerequisitesMATRIX!F154=2,DYNAMICprerequisites!K$2,IF(MASTERprerequisitesMATRIX!F154=3,DYNAMICprerequisites!K$1,"")))</f>
        <v/>
      </c>
      <c r="L157" s="219" t="str">
        <f>IF(MASTERprerequisitesMATRIX!G154=1,DYNAMICprerequisites!L$3,IF(MASTERprerequisitesMATRIX!G154=2,DYNAMICprerequisites!L$2,IF(MASTERprerequisitesMATRIX!G154=3,DYNAMICprerequisites!L$1,"")))</f>
        <v/>
      </c>
      <c r="M157" s="219" t="str">
        <f>IF(MASTERprerequisitesMATRIX!H154=1,DYNAMICprerequisites!M$3,IF(MASTERprerequisitesMATRIX!H154=2,DYNAMICprerequisites!M$2,IF(MASTERprerequisitesMATRIX!H154=3,DYNAMICprerequisites!M$1,"")))</f>
        <v/>
      </c>
      <c r="N157" s="219" t="str">
        <f>IF(MASTERprerequisitesMATRIX!I154=1,DYNAMICprerequisites!N$3,IF(MASTERprerequisitesMATRIX!I154=2,DYNAMICprerequisites!N$2,IF(MASTERprerequisitesMATRIX!I154=3,DYNAMICprerequisites!N$1,"")))</f>
        <v/>
      </c>
      <c r="O157" s="219" t="str">
        <f>IF(MASTERprerequisitesMATRIX!J154=1,DYNAMICprerequisites!O$3,IF(MASTERprerequisitesMATRIX!J154=2,DYNAMICprerequisites!O$2,IF(MASTERprerequisitesMATRIX!J154=3,DYNAMICprerequisites!O$1,"")))</f>
        <v/>
      </c>
      <c r="P157" s="219" t="str">
        <f>IF(MASTERprerequisitesMATRIX!K154=1,DYNAMICprerequisites!P$3,IF(MASTERprerequisitesMATRIX!K154=2,DYNAMICprerequisites!P$2,IF(MASTERprerequisitesMATRIX!K154=3,DYNAMICprerequisites!P$1,"")))</f>
        <v/>
      </c>
      <c r="Q157" s="219" t="str">
        <f>IF(MASTERprerequisitesMATRIX!L154=1,DYNAMICprerequisites!Q$3,IF(MASTERprerequisitesMATRIX!L154=2,DYNAMICprerequisites!Q$2,IF(MASTERprerequisitesMATRIX!L154=3,DYNAMICprerequisites!Q$1,"")))</f>
        <v/>
      </c>
      <c r="R157" s="219" t="str">
        <f>IF(MASTERprerequisitesMATRIX!M154=1,DYNAMICprerequisites!R$3,IF(MASTERprerequisitesMATRIX!M154=2,DYNAMICprerequisites!R$2,IF(MASTERprerequisitesMATRIX!M154=3,DYNAMICprerequisites!R$1,"")))</f>
        <v/>
      </c>
      <c r="S157" s="219" t="str">
        <f>IF(MASTERprerequisitesMATRIX!N154=1,DYNAMICprerequisites!S$3,IF(MASTERprerequisitesMATRIX!N154=2,DYNAMICprerequisites!S$2,IF(MASTERprerequisitesMATRIX!N154=3,DYNAMICprerequisites!S$1,"")))</f>
        <v/>
      </c>
      <c r="T157" s="219" t="str">
        <f>IF(MASTERprerequisitesMATRIX!O154=1,DYNAMICprerequisites!T$3,IF(MASTERprerequisitesMATRIX!O154=2,DYNAMICprerequisites!T$2,IF(MASTERprerequisitesMATRIX!O154=3,DYNAMICprerequisites!T$1,"")))</f>
        <v/>
      </c>
      <c r="U157" s="219" t="str">
        <f>IF(MASTERprerequisitesMATRIX!P154=1,DYNAMICprerequisites!U$3,IF(MASTERprerequisitesMATRIX!P154=2,DYNAMICprerequisites!U$2,IF(MASTERprerequisitesMATRIX!P154=3,DYNAMICprerequisites!U$1,"")))</f>
        <v/>
      </c>
      <c r="V157" s="219" t="str">
        <f>IF(MASTERprerequisitesMATRIX!Q154=1,DYNAMICprerequisites!V$3,IF(MASTERprerequisitesMATRIX!Q154=2,DYNAMICprerequisites!V$2,IF(MASTERprerequisitesMATRIX!Q154=3,DYNAMICprerequisites!V$1,"")))</f>
        <v/>
      </c>
      <c r="W157" s="219" t="str">
        <f>IF(MASTERprerequisitesMATRIX!R154=1,DYNAMICprerequisites!W$3,IF(MASTERprerequisitesMATRIX!R154=2,DYNAMICprerequisites!W$2,IF(MASTERprerequisitesMATRIX!R154=3,DYNAMICprerequisites!W$1,"")))</f>
        <v/>
      </c>
      <c r="X157" s="219" t="str">
        <f>IF(MASTERprerequisitesMATRIX!S154=1,DYNAMICprerequisites!X$3,IF(MASTERprerequisitesMATRIX!S154=2,DYNAMICprerequisites!X$2,IF(MASTERprerequisitesMATRIX!S154=3,DYNAMICprerequisites!X$1,"")))</f>
        <v/>
      </c>
      <c r="Y157" s="219" t="str">
        <f>IF(MASTERprerequisitesMATRIX!T154=1,DYNAMICprerequisites!Y$3,IF(MASTERprerequisitesMATRIX!T154=2,DYNAMICprerequisites!Y$2,IF(MASTERprerequisitesMATRIX!T154=3,DYNAMICprerequisites!Y$1,"")))</f>
        <v/>
      </c>
      <c r="Z157" s="219" t="str">
        <f>IF(MASTERprerequisitesMATRIX!U154=1,DYNAMICprerequisites!Z$3,IF(MASTERprerequisitesMATRIX!U154=2,DYNAMICprerequisites!Z$2,IF(MASTERprerequisitesMATRIX!U154=3,DYNAMICprerequisites!Z$1,"")))</f>
        <v/>
      </c>
      <c r="AA157" s="219" t="str">
        <f>IF(MASTERprerequisitesMATRIX!V154=1,DYNAMICprerequisites!AA$3,IF(MASTERprerequisitesMATRIX!V154=2,DYNAMICprerequisites!AA$2,IF(MASTERprerequisitesMATRIX!V154=3,DYNAMICprerequisites!AA$1,"")))</f>
        <v/>
      </c>
      <c r="AB157" s="219" t="str">
        <f>IF(MASTERprerequisitesMATRIX!W154=1,DYNAMICprerequisites!AB$3,IF(MASTERprerequisitesMATRIX!W154=2,DYNAMICprerequisites!AB$2,IF(MASTERprerequisitesMATRIX!W154=3,DYNAMICprerequisites!AB$1,"")))</f>
        <v/>
      </c>
      <c r="AC157" s="219" t="str">
        <f>IF(MASTERprerequisitesMATRIX!X154=1,DYNAMICprerequisites!AC$3,IF(MASTERprerequisitesMATRIX!X154=2,DYNAMICprerequisites!AC$2,IF(MASTERprerequisitesMATRIX!X154=3,DYNAMICprerequisites!AC$1,"")))</f>
        <v/>
      </c>
      <c r="AD157" s="219" t="str">
        <f>IF(MASTERprerequisitesMATRIX!Y154=1,DYNAMICprerequisites!AD$3,IF(MASTERprerequisitesMATRIX!Y154=2,DYNAMICprerequisites!AD$2,IF(MASTERprerequisitesMATRIX!Y154=3,DYNAMICprerequisites!AD$1,"")))</f>
        <v/>
      </c>
      <c r="AE157" s="219" t="str">
        <f>IF(MASTERprerequisitesMATRIX!Z154=1,DYNAMICprerequisites!AE$3,IF(MASTERprerequisitesMATRIX!Z154=2,DYNAMICprerequisites!AE$2,IF(MASTERprerequisitesMATRIX!Z154=3,DYNAMICprerequisites!AE$1,"")))</f>
        <v/>
      </c>
      <c r="AF157" s="219" t="str">
        <f>IF(MASTERprerequisitesMATRIX!AA154=1,DYNAMICprerequisites!AF$3,IF(MASTERprerequisitesMATRIX!AA154=2,DYNAMICprerequisites!AF$2,IF(MASTERprerequisitesMATRIX!AA154=3,DYNAMICprerequisites!AF$1,"")))</f>
        <v/>
      </c>
      <c r="AG157" s="219" t="str">
        <f>IF(MASTERprerequisitesMATRIX!AB154=1,DYNAMICprerequisites!AG$3,IF(MASTERprerequisitesMATRIX!AB154=2,DYNAMICprerequisites!AG$2,IF(MASTERprerequisitesMATRIX!AB154=3,DYNAMICprerequisites!AG$1,"")))</f>
        <v/>
      </c>
      <c r="AH157" s="219" t="str">
        <f>IF(MASTERprerequisitesMATRIX!AC154=1,DYNAMICprerequisites!AH$3,IF(MASTERprerequisitesMATRIX!AC154=2,DYNAMICprerequisites!AH$2,IF(MASTERprerequisitesMATRIX!AC154=3,DYNAMICprerequisites!AH$1,"")))</f>
        <v/>
      </c>
      <c r="AI157" s="219" t="str">
        <f>IF(MASTERprerequisitesMATRIX!AD154=1,DYNAMICprerequisites!AI$3,IF(MASTERprerequisitesMATRIX!AD154=2,DYNAMICprerequisites!AI$2,IF(MASTERprerequisitesMATRIX!AD154=3,DYNAMICprerequisites!AI$1,"")))</f>
        <v/>
      </c>
      <c r="AJ157" s="219" t="str">
        <f>IF(MASTERprerequisitesMATRIX!AE154=1,DYNAMICprerequisites!AJ$3,IF(MASTERprerequisitesMATRIX!AE154=2,DYNAMICprerequisites!AJ$2,IF(MASTERprerequisitesMATRIX!AE154=3,DYNAMICprerequisites!AJ$1,"")))</f>
        <v/>
      </c>
      <c r="AK157" s="219" t="str">
        <f>IF(MASTERprerequisitesMATRIX!AF154=1,DYNAMICprerequisites!AK$3,IF(MASTERprerequisitesMATRIX!AF154=2,DYNAMICprerequisites!AK$2,IF(MASTERprerequisitesMATRIX!AF154=3,DYNAMICprerequisites!AK$1,"")))</f>
        <v/>
      </c>
      <c r="AL157" s="219" t="str">
        <f>IF(MASTERprerequisitesMATRIX!AG154=1,DYNAMICprerequisites!AL$3,IF(MASTERprerequisitesMATRIX!AG154=2,DYNAMICprerequisites!AL$2,IF(MASTERprerequisitesMATRIX!AG154=3,DYNAMICprerequisites!AL$1,"")))</f>
        <v/>
      </c>
      <c r="AM157" s="219" t="str">
        <f>IF(MASTERprerequisitesMATRIX!AH154=1,DYNAMICprerequisites!AM$3,IF(MASTERprerequisitesMATRIX!AH154=2,DYNAMICprerequisites!AM$2,IF(MASTERprerequisitesMATRIX!AH154=3,DYNAMICprerequisites!AM$1,"")))</f>
        <v/>
      </c>
      <c r="AN157" s="219" t="str">
        <f>IF(MASTERprerequisitesMATRIX!AI154=1,DYNAMICprerequisites!AN$3,IF(MASTERprerequisitesMATRIX!AI154=2,DYNAMICprerequisites!AN$2,IF(MASTERprerequisitesMATRIX!AI154=3,DYNAMICprerequisites!AN$1,"")))</f>
        <v/>
      </c>
      <c r="AO157" s="219" t="str">
        <f>IF(MASTERprerequisitesMATRIX!AJ154=1,DYNAMICprerequisites!AO$3,IF(MASTERprerequisitesMATRIX!AJ154=2,DYNAMICprerequisites!AO$2,IF(MASTERprerequisitesMATRIX!AJ154=3,DYNAMICprerequisites!AO$1,"")))</f>
        <v/>
      </c>
      <c r="AP157" s="219" t="str">
        <f>IF(MASTERprerequisitesMATRIX!AK154=1,DYNAMICprerequisites!AP$3,IF(MASTERprerequisitesMATRIX!AK154=2,DYNAMICprerequisites!AP$2,IF(MASTERprerequisitesMATRIX!AK154=3,DYNAMICprerequisites!AP$1,"")))</f>
        <v/>
      </c>
      <c r="AQ157" s="219" t="str">
        <f>IF(MASTERprerequisitesMATRIX!AL154=1,DYNAMICprerequisites!AQ$3,IF(MASTERprerequisitesMATRIX!AL154=2,DYNAMICprerequisites!AQ$2,IF(MASTERprerequisitesMATRIX!AL154=3,DYNAMICprerequisites!AQ$1,"")))</f>
        <v/>
      </c>
      <c r="AR157" s="219" t="str">
        <f>IF(MASTERprerequisitesMATRIX!AM154=1,DYNAMICprerequisites!AR$3,IF(MASTERprerequisitesMATRIX!AM154=2,DYNAMICprerequisites!AR$2,IF(MASTERprerequisitesMATRIX!AM154=3,DYNAMICprerequisites!AR$1,"")))</f>
        <v/>
      </c>
      <c r="AS157" s="219" t="str">
        <f>IF(MASTERprerequisitesMATRIX!AN154=1,DYNAMICprerequisites!AS$3,IF(MASTERprerequisitesMATRIX!AN154=2,DYNAMICprerequisites!AS$2,IF(MASTERprerequisitesMATRIX!AN154=3,DYNAMICprerequisites!AS$1,"")))</f>
        <v/>
      </c>
      <c r="AT157" s="219" t="str">
        <f>IF(MASTERprerequisitesMATRIX!AO154=1,DYNAMICprerequisites!AT$3,IF(MASTERprerequisitesMATRIX!AO154=2,DYNAMICprerequisites!AT$2,IF(MASTERprerequisitesMATRIX!AO154=3,DYNAMICprerequisites!AT$1,"")))</f>
        <v/>
      </c>
      <c r="AU157" s="219" t="str">
        <f>IF(MASTERprerequisitesMATRIX!AP154=1,DYNAMICprerequisites!AU$3,IF(MASTERprerequisitesMATRIX!AP154=2,DYNAMICprerequisites!AU$2,IF(MASTERprerequisitesMATRIX!AP154=3,DYNAMICprerequisites!AU$1,"")))</f>
        <v/>
      </c>
      <c r="AV157" s="219" t="str">
        <f>IF(MASTERprerequisitesMATRIX!AQ154=1,DYNAMICprerequisites!AV$3,IF(MASTERprerequisitesMATRIX!AQ154=2,DYNAMICprerequisites!AV$2,IF(MASTERprerequisitesMATRIX!AQ154=3,DYNAMICprerequisites!AV$1,"")))</f>
        <v/>
      </c>
      <c r="AW157" s="219" t="str">
        <f>IF(MASTERprerequisitesMATRIX!AR154=1,DYNAMICprerequisites!AW$3,IF(MASTERprerequisitesMATRIX!AR154=2,DYNAMICprerequisites!AW$2,IF(MASTERprerequisitesMATRIX!AR154=3,DYNAMICprerequisites!AW$1,"")))</f>
        <v/>
      </c>
      <c r="AX157" s="219" t="str">
        <f>IF(MASTERprerequisitesMATRIX!AS154=1,DYNAMICprerequisites!AX$3,IF(MASTERprerequisitesMATRIX!AS154=2,DYNAMICprerequisites!AX$2,IF(MASTERprerequisitesMATRIX!AS154=3,DYNAMICprerequisites!AX$1,"")))</f>
        <v/>
      </c>
      <c r="AY157" s="219" t="str">
        <f>IF(MASTERprerequisitesMATRIX!AT154=1,DYNAMICprerequisites!AY$3,IF(MASTERprerequisitesMATRIX!AT154=2,DYNAMICprerequisites!AY$2,IF(MASTERprerequisitesMATRIX!AT154=3,DYNAMICprerequisites!AY$1,"")))</f>
        <v/>
      </c>
      <c r="AZ157" s="219" t="str">
        <f>IF(MASTERprerequisitesMATRIX!AU154=1,DYNAMICprerequisites!AZ$3,IF(MASTERprerequisitesMATRIX!AU154=2,DYNAMICprerequisites!AZ$2,IF(MASTERprerequisitesMATRIX!AU154=3,DYNAMICprerequisites!AZ$1,"")))</f>
        <v/>
      </c>
      <c r="BA157" s="219" t="str">
        <f>IF(MASTERprerequisitesMATRIX!AV154=1,DYNAMICprerequisites!BA$3,IF(MASTERprerequisitesMATRIX!AV154=2,DYNAMICprerequisites!BA$2,IF(MASTERprerequisitesMATRIX!AV154=3,DYNAMICprerequisites!BA$1,"")))</f>
        <v/>
      </c>
      <c r="BB157" s="219" t="str">
        <f>IF(MASTERprerequisitesMATRIX!AW154=1,DYNAMICprerequisites!BB$3,IF(MASTERprerequisitesMATRIX!AW154=2,DYNAMICprerequisites!BB$2,IF(MASTERprerequisitesMATRIX!AW154=3,DYNAMICprerequisites!BB$1,"")))</f>
        <v/>
      </c>
      <c r="BC157" s="219" t="str">
        <f>IF(MASTERprerequisitesMATRIX!AX154=1,DYNAMICprerequisites!BC$3,IF(MASTERprerequisitesMATRIX!AX154=2,DYNAMICprerequisites!BC$2,IF(MASTERprerequisitesMATRIX!AX154=3,DYNAMICprerequisites!BC$1,"")))</f>
        <v/>
      </c>
      <c r="BD157" s="219" t="str">
        <f>IF(MASTERprerequisitesMATRIX!AY154=1,DYNAMICprerequisites!BD$3,IF(MASTERprerequisitesMATRIX!AY154=2,DYNAMICprerequisites!BD$2,IF(MASTERprerequisitesMATRIX!AY154=3,DYNAMICprerequisites!BD$1,"")))</f>
        <v/>
      </c>
      <c r="BE157" s="219" t="str">
        <f>IF(MASTERprerequisitesMATRIX!AZ154=1,DYNAMICprerequisites!BE$3,IF(MASTERprerequisitesMATRIX!AZ154=2,DYNAMICprerequisites!BE$2,IF(MASTERprerequisitesMATRIX!AZ154=3,DYNAMICprerequisites!BE$1,"")))</f>
        <v/>
      </c>
      <c r="BF157" s="219" t="str">
        <f>IF(MASTERprerequisitesMATRIX!BA154=1,DYNAMICprerequisites!BF$3,IF(MASTERprerequisitesMATRIX!BA154=2,DYNAMICprerequisites!BF$2,IF(MASTERprerequisitesMATRIX!BA154=3,DYNAMICprerequisites!BF$1,"")))</f>
        <v/>
      </c>
      <c r="BG157" s="219" t="str">
        <f>IF(MASTERprerequisitesMATRIX!BB154=1,DYNAMICprerequisites!BG$3,IF(MASTERprerequisitesMATRIX!BB154=2,DYNAMICprerequisites!BG$2,IF(MASTERprerequisitesMATRIX!BB154=3,DYNAMICprerequisites!BG$1,"")))</f>
        <v/>
      </c>
      <c r="BH157" s="219" t="str">
        <f>IF(MASTERprerequisitesMATRIX!BC154=1,DYNAMICprerequisites!BH$3,IF(MASTERprerequisitesMATRIX!BC154=2,DYNAMICprerequisites!BH$2,IF(MASTERprerequisitesMATRIX!BC154=3,DYNAMICprerequisites!BH$1,"")))</f>
        <v/>
      </c>
      <c r="BI157" s="219" t="str">
        <f>IF(MASTERprerequisitesMATRIX!BD154=1,DYNAMICprerequisites!BI$3,IF(MASTERprerequisitesMATRIX!BD154=2,DYNAMICprerequisites!BI$2,IF(MASTERprerequisitesMATRIX!BD154=3,DYNAMICprerequisites!BI$1,"")))</f>
        <v/>
      </c>
      <c r="BJ157" s="219" t="str">
        <f>IF(MASTERprerequisitesMATRIX!BE154=1,DYNAMICprerequisites!BJ$3,IF(MASTERprerequisitesMATRIX!BE154=2,DYNAMICprerequisites!BJ$2,IF(MASTERprerequisitesMATRIX!BE154=3,DYNAMICprerequisites!BJ$1,"")))</f>
        <v/>
      </c>
      <c r="BK157" s="219" t="str">
        <f>IF(MASTERprerequisitesMATRIX!BF154=1,DYNAMICprerequisites!BK$3,IF(MASTERprerequisitesMATRIX!BF154=2,DYNAMICprerequisites!BK$2,IF(MASTERprerequisitesMATRIX!BF154=3,DYNAMICprerequisites!BK$1,"")))</f>
        <v/>
      </c>
      <c r="BL157" s="219" t="str">
        <f>IF(MASTERprerequisitesMATRIX!BG154=1,DYNAMICprerequisites!BL$3,IF(MASTERprerequisitesMATRIX!BG154=2,DYNAMICprerequisites!BL$2,IF(MASTERprerequisitesMATRIX!BG154=3,DYNAMICprerequisites!BL$1,"")))</f>
        <v/>
      </c>
      <c r="BM157" s="219" t="str">
        <f>IF(MASTERprerequisitesMATRIX!BH154=1,DYNAMICprerequisites!BM$3,IF(MASTERprerequisitesMATRIX!BH154=2,DYNAMICprerequisites!BM$2,IF(MASTERprerequisitesMATRIX!BH154=3,DYNAMICprerequisites!BM$1,"")))</f>
        <v/>
      </c>
      <c r="BN157" s="219" t="str">
        <f>IF(MASTERprerequisitesMATRIX!BI154=1,DYNAMICprerequisites!BN$3,IF(MASTERprerequisitesMATRIX!BI154=2,DYNAMICprerequisites!BN$2,IF(MASTERprerequisitesMATRIX!BI154=3,DYNAMICprerequisites!BN$1,"")))</f>
        <v/>
      </c>
      <c r="BO157" s="219" t="str">
        <f>IF(MASTERprerequisitesMATRIX!BJ154=1,DYNAMICprerequisites!BO$3,IF(MASTERprerequisitesMATRIX!BJ154=2,DYNAMICprerequisites!BO$2,IF(MASTERprerequisitesMATRIX!BJ154=3,DYNAMICprerequisites!BO$1,"")))</f>
        <v/>
      </c>
      <c r="BP157" s="219" t="str">
        <f>IF(MASTERprerequisitesMATRIX!BK154=1,DYNAMICprerequisites!BP$3,IF(MASTERprerequisitesMATRIX!BK154=2,DYNAMICprerequisites!BP$2,IF(MASTERprerequisitesMATRIX!BK154=3,DYNAMICprerequisites!BP$1,"")))</f>
        <v/>
      </c>
      <c r="BQ157" s="219" t="str">
        <f>IF(MASTERprerequisitesMATRIX!BL154=1,DYNAMICprerequisites!BQ$3,IF(MASTERprerequisitesMATRIX!BL154=2,DYNAMICprerequisites!BQ$2,IF(MASTERprerequisitesMATRIX!BL154=3,DYNAMICprerequisites!BQ$1,"")))</f>
        <v/>
      </c>
      <c r="BR157" s="219" t="str">
        <f>IF(MASTERprerequisitesMATRIX!BM154=1,DYNAMICprerequisites!BR$3,IF(MASTERprerequisitesMATRIX!BM154=2,DYNAMICprerequisites!BR$2,IF(MASTERprerequisitesMATRIX!BM154=3,DYNAMICprerequisites!BR$1,"")))</f>
        <v/>
      </c>
      <c r="BS157" s="219" t="str">
        <f>IF(MASTERprerequisitesMATRIX!BN154=1,DYNAMICprerequisites!BS$3,IF(MASTERprerequisitesMATRIX!BN154=2,DYNAMICprerequisites!BS$2,IF(MASTERprerequisitesMATRIX!BN154=3,DYNAMICprerequisites!BS$1,"")))</f>
        <v/>
      </c>
      <c r="BT157" s="219" t="str">
        <f>IF(MASTERprerequisitesMATRIX!BO154=1,DYNAMICprerequisites!BT$3,IF(MASTERprerequisitesMATRIX!BO154=2,DYNAMICprerequisites!BT$2,IF(MASTERprerequisitesMATRIX!BO154=3,DYNAMICprerequisites!BT$1,"")))</f>
        <v/>
      </c>
      <c r="BU157" s="219" t="str">
        <f>IF(MASTERprerequisitesMATRIX!BP154=1,DYNAMICprerequisites!BU$3,IF(MASTERprerequisitesMATRIX!BP154=2,DYNAMICprerequisites!BU$2,IF(MASTERprerequisitesMATRIX!BP154=3,DYNAMICprerequisites!BU$1,"")))</f>
        <v/>
      </c>
      <c r="BV157" s="219" t="str">
        <f>IF(MASTERprerequisitesMATRIX!BQ154=1,DYNAMICprerequisites!BV$3,IF(MASTERprerequisitesMATRIX!BQ154=2,DYNAMICprerequisites!BV$2,IF(MASTERprerequisitesMATRIX!BQ154=3,DYNAMICprerequisites!BV$1,"")))</f>
        <v/>
      </c>
      <c r="BW157" s="219" t="str">
        <f>IF(MASTERprerequisitesMATRIX!BR154=1,DYNAMICprerequisites!BW$3,IF(MASTERprerequisitesMATRIX!BR154=2,DYNAMICprerequisites!BW$2,IF(MASTERprerequisitesMATRIX!BR154=3,DYNAMICprerequisites!BW$1,"")))</f>
        <v/>
      </c>
      <c r="BX157" s="219" t="str">
        <f>IF(MASTERprerequisitesMATRIX!BS154=1,DYNAMICprerequisites!BX$3,IF(MASTERprerequisitesMATRIX!BS154=2,DYNAMICprerequisites!BX$2,IF(MASTERprerequisitesMATRIX!BS154=3,DYNAMICprerequisites!BX$1,"")))</f>
        <v/>
      </c>
      <c r="BY157" s="219" t="str">
        <f>IF(MASTERprerequisitesMATRIX!BT154=1,DYNAMICprerequisites!BY$3,IF(MASTERprerequisitesMATRIX!BT154=2,DYNAMICprerequisites!BY$2,IF(MASTERprerequisitesMATRIX!BT154=3,DYNAMICprerequisites!BY$1,"")))</f>
        <v/>
      </c>
      <c r="BZ157" s="219" t="str">
        <f>IF(MASTERprerequisitesMATRIX!BU154=1,DYNAMICprerequisites!BZ$3,IF(MASTERprerequisitesMATRIX!BU154=2,DYNAMICprerequisites!BZ$2,IF(MASTERprerequisitesMATRIX!BU154=3,DYNAMICprerequisites!BZ$1,"")))</f>
        <v/>
      </c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  <c r="EV157" s="219"/>
      <c r="EW157" s="219"/>
      <c r="EX157" s="219"/>
      <c r="EY157" s="219"/>
      <c r="EZ157" s="219"/>
      <c r="FA157" s="219"/>
      <c r="FB157" s="219"/>
      <c r="FC157" s="219"/>
      <c r="FD157" s="219"/>
      <c r="FE157" s="219"/>
      <c r="FF157" s="219"/>
      <c r="FG157" s="219"/>
      <c r="FH157" s="219"/>
      <c r="FI157" s="219"/>
      <c r="FJ157" s="219"/>
      <c r="FK157" s="219"/>
      <c r="FL157" s="219"/>
      <c r="FM157" s="219"/>
      <c r="FN157" s="219"/>
      <c r="FO157" s="219"/>
      <c r="FP157" s="219"/>
      <c r="FQ157" s="219"/>
      <c r="FR157" s="219"/>
      <c r="FS157" s="219"/>
      <c r="FT157" s="219"/>
      <c r="FU157" s="219"/>
      <c r="FV157" s="219"/>
      <c r="FW157" s="219"/>
      <c r="FX157" s="219"/>
      <c r="FY157" s="219"/>
      <c r="FZ157" s="219"/>
      <c r="GA157" s="219"/>
      <c r="GB157" s="219"/>
      <c r="GC157" s="219"/>
      <c r="GD157" s="219"/>
      <c r="GE157" s="219"/>
      <c r="GF157" s="219"/>
      <c r="GG157" s="219"/>
      <c r="GH157" s="219"/>
      <c r="GI157" s="219"/>
      <c r="GJ157" s="219"/>
      <c r="GK157" s="219"/>
      <c r="GL157" s="219"/>
      <c r="GM157" s="219"/>
      <c r="GN157" s="219"/>
      <c r="GO157" s="219"/>
      <c r="GP157" s="219"/>
      <c r="GQ157" s="219"/>
      <c r="GR157" s="219"/>
      <c r="GS157" s="219"/>
      <c r="GT157" s="219"/>
      <c r="GU157" s="219"/>
      <c r="GV157" s="219"/>
      <c r="GW157" s="219"/>
      <c r="GX157" s="219"/>
      <c r="GY157" s="219"/>
      <c r="GZ157" s="219"/>
      <c r="HA157" s="219"/>
      <c r="HB157" s="219"/>
      <c r="HC157" s="219"/>
      <c r="HD157" s="219"/>
      <c r="HE157" s="219"/>
      <c r="HF157" s="219"/>
      <c r="HG157" s="219"/>
      <c r="HH157" s="219"/>
      <c r="HI157" s="219"/>
      <c r="HJ157" s="219"/>
      <c r="HK157" s="219"/>
      <c r="HL157" s="219"/>
      <c r="HM157" s="219"/>
      <c r="HN157" s="219"/>
      <c r="HO157" s="219"/>
      <c r="HP157" s="219"/>
      <c r="HQ157" s="219"/>
      <c r="HR157" s="219"/>
      <c r="HS157" s="219"/>
      <c r="HT157" s="219"/>
      <c r="HU157" s="219"/>
      <c r="HV157" s="219"/>
      <c r="HW157" s="219"/>
      <c r="HX157" s="219"/>
      <c r="HY157" s="219"/>
      <c r="HZ157" s="219"/>
      <c r="IA157" s="219"/>
      <c r="IB157" s="219"/>
      <c r="IC157" s="219"/>
      <c r="ID157" s="219"/>
      <c r="IE157" s="219"/>
      <c r="IF157" s="219"/>
      <c r="IG157" s="219"/>
      <c r="IH157" s="219"/>
      <c r="II157" s="219"/>
      <c r="IJ157" s="219"/>
      <c r="IK157" s="219"/>
      <c r="IL157" s="219"/>
      <c r="IM157" s="219"/>
      <c r="IN157" s="219"/>
      <c r="IO157" s="219"/>
      <c r="IP157" s="219"/>
      <c r="IQ157" s="219"/>
      <c r="IR157" s="219"/>
      <c r="IS157" s="219"/>
      <c r="IT157" s="219"/>
      <c r="IU157" s="219"/>
      <c r="IV157" s="219"/>
      <c r="IW157" s="219"/>
      <c r="IX157" s="219"/>
      <c r="IY157" s="219"/>
      <c r="IZ157" s="219"/>
      <c r="JA157" s="219"/>
      <c r="JB157" s="219"/>
      <c r="JC157" s="219"/>
      <c r="JD157" s="219"/>
      <c r="JE157" s="219"/>
      <c r="JF157" s="219"/>
      <c r="JG157" s="219"/>
      <c r="JH157" s="219"/>
      <c r="JI157" s="219"/>
      <c r="JJ157" s="219"/>
      <c r="JK157" s="219"/>
      <c r="JL157" s="219"/>
      <c r="JM157" s="219"/>
      <c r="JN157" s="219"/>
      <c r="JO157" s="219"/>
      <c r="JP157" s="219"/>
      <c r="JQ157" s="219"/>
      <c r="JR157" s="219"/>
      <c r="JS157" s="219"/>
      <c r="JT157" s="219"/>
      <c r="JU157" s="219"/>
      <c r="JV157" s="219"/>
      <c r="JW157" s="219"/>
      <c r="JX157" s="219"/>
      <c r="JY157" s="219"/>
      <c r="JZ157" s="219"/>
      <c r="KA157" s="219"/>
      <c r="KB157" s="219"/>
      <c r="KC157" s="219"/>
      <c r="KD157" s="219"/>
      <c r="KE157" s="219"/>
      <c r="KF157" s="219"/>
      <c r="KG157" s="219"/>
      <c r="KH157" s="219"/>
      <c r="KI157" s="219"/>
      <c r="KJ157" s="219"/>
      <c r="KK157" s="219"/>
      <c r="KL157" s="219"/>
      <c r="KM157" s="219"/>
      <c r="KN157" s="219"/>
      <c r="KO157" s="219"/>
      <c r="KP157" s="219"/>
      <c r="KQ157" s="219"/>
      <c r="KR157" s="219"/>
      <c r="KS157" s="219"/>
      <c r="KT157" s="219"/>
      <c r="KU157" s="219"/>
      <c r="KV157" s="219"/>
      <c r="KW157" s="219"/>
      <c r="KX157" s="219"/>
      <c r="KY157" s="219"/>
      <c r="KZ157" s="219"/>
      <c r="LA157" s="219"/>
      <c r="LB157" s="219"/>
      <c r="LC157" s="219"/>
      <c r="LD157" s="219"/>
      <c r="LE157" s="219"/>
    </row>
    <row r="158" spans="1:317" x14ac:dyDescent="0.25">
      <c r="A158" s="214">
        <f t="shared" si="18"/>
        <v>0</v>
      </c>
      <c r="B158" s="214">
        <f t="shared" si="19"/>
        <v>0</v>
      </c>
      <c r="C158" s="214">
        <f t="shared" si="20"/>
        <v>0</v>
      </c>
      <c r="D158" s="214">
        <f t="shared" si="21"/>
        <v>0</v>
      </c>
      <c r="E158" s="214" t="str">
        <f t="shared" si="22"/>
        <v/>
      </c>
      <c r="F158" s="211">
        <f>MASTERprerequisitesMATRIX!A155</f>
        <v>0</v>
      </c>
      <c r="G158" s="211">
        <f>MASTERprerequisitesMATRIX!B155</f>
        <v>0</v>
      </c>
      <c r="H158" s="211">
        <f>MASTERprerequisitesMATRIX!C155</f>
        <v>0</v>
      </c>
      <c r="I158" s="211">
        <f>MASTERprerequisitesMATRIX!D155</f>
        <v>0</v>
      </c>
      <c r="J158" s="219" t="str">
        <f>IF(MASTERprerequisitesMATRIX!E155=1,DYNAMICprerequisites!J$3,IF(MASTERprerequisitesMATRIX!E155=2,DYNAMICprerequisites!J$2,IF(MASTERprerequisitesMATRIX!E155=3,DYNAMICprerequisites!J$1,"")))</f>
        <v/>
      </c>
      <c r="K158" s="219" t="str">
        <f>IF(MASTERprerequisitesMATRIX!F155=1,DYNAMICprerequisites!K$3,IF(MASTERprerequisitesMATRIX!F155=2,DYNAMICprerequisites!K$2,IF(MASTERprerequisitesMATRIX!F155=3,DYNAMICprerequisites!K$1,"")))</f>
        <v/>
      </c>
      <c r="L158" s="219" t="str">
        <f>IF(MASTERprerequisitesMATRIX!G155=1,DYNAMICprerequisites!L$3,IF(MASTERprerequisitesMATRIX!G155=2,DYNAMICprerequisites!L$2,IF(MASTERprerequisitesMATRIX!G155=3,DYNAMICprerequisites!L$1,"")))</f>
        <v/>
      </c>
      <c r="M158" s="219" t="str">
        <f>IF(MASTERprerequisitesMATRIX!H155=1,DYNAMICprerequisites!M$3,IF(MASTERprerequisitesMATRIX!H155=2,DYNAMICprerequisites!M$2,IF(MASTERprerequisitesMATRIX!H155=3,DYNAMICprerequisites!M$1,"")))</f>
        <v/>
      </c>
      <c r="N158" s="219" t="str">
        <f>IF(MASTERprerequisitesMATRIX!I155=1,DYNAMICprerequisites!N$3,IF(MASTERprerequisitesMATRIX!I155=2,DYNAMICprerequisites!N$2,IF(MASTERprerequisitesMATRIX!I155=3,DYNAMICprerequisites!N$1,"")))</f>
        <v/>
      </c>
      <c r="O158" s="219" t="str">
        <f>IF(MASTERprerequisitesMATRIX!J155=1,DYNAMICprerequisites!O$3,IF(MASTERprerequisitesMATRIX!J155=2,DYNAMICprerequisites!O$2,IF(MASTERprerequisitesMATRIX!J155=3,DYNAMICprerequisites!O$1,"")))</f>
        <v/>
      </c>
      <c r="P158" s="219" t="str">
        <f>IF(MASTERprerequisitesMATRIX!K155=1,DYNAMICprerequisites!P$3,IF(MASTERprerequisitesMATRIX!K155=2,DYNAMICprerequisites!P$2,IF(MASTERprerequisitesMATRIX!K155=3,DYNAMICprerequisites!P$1,"")))</f>
        <v/>
      </c>
      <c r="Q158" s="219" t="str">
        <f>IF(MASTERprerequisitesMATRIX!L155=1,DYNAMICprerequisites!Q$3,IF(MASTERprerequisitesMATRIX!L155=2,DYNAMICprerequisites!Q$2,IF(MASTERprerequisitesMATRIX!L155=3,DYNAMICprerequisites!Q$1,"")))</f>
        <v/>
      </c>
      <c r="R158" s="219" t="str">
        <f>IF(MASTERprerequisitesMATRIX!M155=1,DYNAMICprerequisites!R$3,IF(MASTERprerequisitesMATRIX!M155=2,DYNAMICprerequisites!R$2,IF(MASTERprerequisitesMATRIX!M155=3,DYNAMICprerequisites!R$1,"")))</f>
        <v/>
      </c>
      <c r="S158" s="219" t="str">
        <f>IF(MASTERprerequisitesMATRIX!N155=1,DYNAMICprerequisites!S$3,IF(MASTERprerequisitesMATRIX!N155=2,DYNAMICprerequisites!S$2,IF(MASTERprerequisitesMATRIX!N155=3,DYNAMICprerequisites!S$1,"")))</f>
        <v/>
      </c>
      <c r="T158" s="219" t="str">
        <f>IF(MASTERprerequisitesMATRIX!O155=1,DYNAMICprerequisites!T$3,IF(MASTERprerequisitesMATRIX!O155=2,DYNAMICprerequisites!T$2,IF(MASTERprerequisitesMATRIX!O155=3,DYNAMICprerequisites!T$1,"")))</f>
        <v/>
      </c>
      <c r="U158" s="219" t="str">
        <f>IF(MASTERprerequisitesMATRIX!P155=1,DYNAMICprerequisites!U$3,IF(MASTERprerequisitesMATRIX!P155=2,DYNAMICprerequisites!U$2,IF(MASTERprerequisitesMATRIX!P155=3,DYNAMICprerequisites!U$1,"")))</f>
        <v/>
      </c>
      <c r="V158" s="219" t="str">
        <f>IF(MASTERprerequisitesMATRIX!Q155=1,DYNAMICprerequisites!V$3,IF(MASTERprerequisitesMATRIX!Q155=2,DYNAMICprerequisites!V$2,IF(MASTERprerequisitesMATRIX!Q155=3,DYNAMICprerequisites!V$1,"")))</f>
        <v/>
      </c>
      <c r="W158" s="219" t="str">
        <f>IF(MASTERprerequisitesMATRIX!R155=1,DYNAMICprerequisites!W$3,IF(MASTERprerequisitesMATRIX!R155=2,DYNAMICprerequisites!W$2,IF(MASTERprerequisitesMATRIX!R155=3,DYNAMICprerequisites!W$1,"")))</f>
        <v/>
      </c>
      <c r="X158" s="219" t="str">
        <f>IF(MASTERprerequisitesMATRIX!S155=1,DYNAMICprerequisites!X$3,IF(MASTERprerequisitesMATRIX!S155=2,DYNAMICprerequisites!X$2,IF(MASTERprerequisitesMATRIX!S155=3,DYNAMICprerequisites!X$1,"")))</f>
        <v/>
      </c>
      <c r="Y158" s="219" t="str">
        <f>IF(MASTERprerequisitesMATRIX!T155=1,DYNAMICprerequisites!Y$3,IF(MASTERprerequisitesMATRIX!T155=2,DYNAMICprerequisites!Y$2,IF(MASTERprerequisitesMATRIX!T155=3,DYNAMICprerequisites!Y$1,"")))</f>
        <v/>
      </c>
      <c r="Z158" s="219" t="str">
        <f>IF(MASTERprerequisitesMATRIX!U155=1,DYNAMICprerequisites!Z$3,IF(MASTERprerequisitesMATRIX!U155=2,DYNAMICprerequisites!Z$2,IF(MASTERprerequisitesMATRIX!U155=3,DYNAMICprerequisites!Z$1,"")))</f>
        <v/>
      </c>
      <c r="AA158" s="219" t="str">
        <f>IF(MASTERprerequisitesMATRIX!V155=1,DYNAMICprerequisites!AA$3,IF(MASTERprerequisitesMATRIX!V155=2,DYNAMICprerequisites!AA$2,IF(MASTERprerequisitesMATRIX!V155=3,DYNAMICprerequisites!AA$1,"")))</f>
        <v/>
      </c>
      <c r="AB158" s="219" t="str">
        <f>IF(MASTERprerequisitesMATRIX!W155=1,DYNAMICprerequisites!AB$3,IF(MASTERprerequisitesMATRIX!W155=2,DYNAMICprerequisites!AB$2,IF(MASTERprerequisitesMATRIX!W155=3,DYNAMICprerequisites!AB$1,"")))</f>
        <v/>
      </c>
      <c r="AC158" s="219" t="str">
        <f>IF(MASTERprerequisitesMATRIX!X155=1,DYNAMICprerequisites!AC$3,IF(MASTERprerequisitesMATRIX!X155=2,DYNAMICprerequisites!AC$2,IF(MASTERprerequisitesMATRIX!X155=3,DYNAMICprerequisites!AC$1,"")))</f>
        <v/>
      </c>
      <c r="AD158" s="219" t="str">
        <f>IF(MASTERprerequisitesMATRIX!Y155=1,DYNAMICprerequisites!AD$3,IF(MASTERprerequisitesMATRIX!Y155=2,DYNAMICprerequisites!AD$2,IF(MASTERprerequisitesMATRIX!Y155=3,DYNAMICprerequisites!AD$1,"")))</f>
        <v/>
      </c>
      <c r="AE158" s="219" t="str">
        <f>IF(MASTERprerequisitesMATRIX!Z155=1,DYNAMICprerequisites!AE$3,IF(MASTERprerequisitesMATRIX!Z155=2,DYNAMICprerequisites!AE$2,IF(MASTERprerequisitesMATRIX!Z155=3,DYNAMICprerequisites!AE$1,"")))</f>
        <v/>
      </c>
      <c r="AF158" s="219" t="str">
        <f>IF(MASTERprerequisitesMATRIX!AA155=1,DYNAMICprerequisites!AF$3,IF(MASTERprerequisitesMATRIX!AA155=2,DYNAMICprerequisites!AF$2,IF(MASTERprerequisitesMATRIX!AA155=3,DYNAMICprerequisites!AF$1,"")))</f>
        <v/>
      </c>
      <c r="AG158" s="219" t="str">
        <f>IF(MASTERprerequisitesMATRIX!AB155=1,DYNAMICprerequisites!AG$3,IF(MASTERprerequisitesMATRIX!AB155=2,DYNAMICprerequisites!AG$2,IF(MASTERprerequisitesMATRIX!AB155=3,DYNAMICprerequisites!AG$1,"")))</f>
        <v/>
      </c>
      <c r="AH158" s="219" t="str">
        <f>IF(MASTERprerequisitesMATRIX!AC155=1,DYNAMICprerequisites!AH$3,IF(MASTERprerequisitesMATRIX!AC155=2,DYNAMICprerequisites!AH$2,IF(MASTERprerequisitesMATRIX!AC155=3,DYNAMICprerequisites!AH$1,"")))</f>
        <v/>
      </c>
      <c r="AI158" s="219" t="str">
        <f>IF(MASTERprerequisitesMATRIX!AD155=1,DYNAMICprerequisites!AI$3,IF(MASTERprerequisitesMATRIX!AD155=2,DYNAMICprerequisites!AI$2,IF(MASTERprerequisitesMATRIX!AD155=3,DYNAMICprerequisites!AI$1,"")))</f>
        <v/>
      </c>
      <c r="AJ158" s="219" t="str">
        <f>IF(MASTERprerequisitesMATRIX!AE155=1,DYNAMICprerequisites!AJ$3,IF(MASTERprerequisitesMATRIX!AE155=2,DYNAMICprerequisites!AJ$2,IF(MASTERprerequisitesMATRIX!AE155=3,DYNAMICprerequisites!AJ$1,"")))</f>
        <v/>
      </c>
      <c r="AK158" s="219" t="str">
        <f>IF(MASTERprerequisitesMATRIX!AF155=1,DYNAMICprerequisites!AK$3,IF(MASTERprerequisitesMATRIX!AF155=2,DYNAMICprerequisites!AK$2,IF(MASTERprerequisitesMATRIX!AF155=3,DYNAMICprerequisites!AK$1,"")))</f>
        <v/>
      </c>
      <c r="AL158" s="219" t="str">
        <f>IF(MASTERprerequisitesMATRIX!AG155=1,DYNAMICprerequisites!AL$3,IF(MASTERprerequisitesMATRIX!AG155=2,DYNAMICprerequisites!AL$2,IF(MASTERprerequisitesMATRIX!AG155=3,DYNAMICprerequisites!AL$1,"")))</f>
        <v/>
      </c>
      <c r="AM158" s="219" t="str">
        <f>IF(MASTERprerequisitesMATRIX!AH155=1,DYNAMICprerequisites!AM$3,IF(MASTERprerequisitesMATRIX!AH155=2,DYNAMICprerequisites!AM$2,IF(MASTERprerequisitesMATRIX!AH155=3,DYNAMICprerequisites!AM$1,"")))</f>
        <v/>
      </c>
      <c r="AN158" s="219" t="str">
        <f>IF(MASTERprerequisitesMATRIX!AI155=1,DYNAMICprerequisites!AN$3,IF(MASTERprerequisitesMATRIX!AI155=2,DYNAMICprerequisites!AN$2,IF(MASTERprerequisitesMATRIX!AI155=3,DYNAMICprerequisites!AN$1,"")))</f>
        <v/>
      </c>
      <c r="AO158" s="219" t="str">
        <f>IF(MASTERprerequisitesMATRIX!AJ155=1,DYNAMICprerequisites!AO$3,IF(MASTERprerequisitesMATRIX!AJ155=2,DYNAMICprerequisites!AO$2,IF(MASTERprerequisitesMATRIX!AJ155=3,DYNAMICprerequisites!AO$1,"")))</f>
        <v/>
      </c>
      <c r="AP158" s="219" t="str">
        <f>IF(MASTERprerequisitesMATRIX!AK155=1,DYNAMICprerequisites!AP$3,IF(MASTERprerequisitesMATRIX!AK155=2,DYNAMICprerequisites!AP$2,IF(MASTERprerequisitesMATRIX!AK155=3,DYNAMICprerequisites!AP$1,"")))</f>
        <v/>
      </c>
      <c r="AQ158" s="219" t="str">
        <f>IF(MASTERprerequisitesMATRIX!AL155=1,DYNAMICprerequisites!AQ$3,IF(MASTERprerequisitesMATRIX!AL155=2,DYNAMICprerequisites!AQ$2,IF(MASTERprerequisitesMATRIX!AL155=3,DYNAMICprerequisites!AQ$1,"")))</f>
        <v/>
      </c>
      <c r="AR158" s="219" t="str">
        <f>IF(MASTERprerequisitesMATRIX!AM155=1,DYNAMICprerequisites!AR$3,IF(MASTERprerequisitesMATRIX!AM155=2,DYNAMICprerequisites!AR$2,IF(MASTERprerequisitesMATRIX!AM155=3,DYNAMICprerequisites!AR$1,"")))</f>
        <v/>
      </c>
      <c r="AS158" s="219" t="str">
        <f>IF(MASTERprerequisitesMATRIX!AN155=1,DYNAMICprerequisites!AS$3,IF(MASTERprerequisitesMATRIX!AN155=2,DYNAMICprerequisites!AS$2,IF(MASTERprerequisitesMATRIX!AN155=3,DYNAMICprerequisites!AS$1,"")))</f>
        <v/>
      </c>
      <c r="AT158" s="219" t="str">
        <f>IF(MASTERprerequisitesMATRIX!AO155=1,DYNAMICprerequisites!AT$3,IF(MASTERprerequisitesMATRIX!AO155=2,DYNAMICprerequisites!AT$2,IF(MASTERprerequisitesMATRIX!AO155=3,DYNAMICprerequisites!AT$1,"")))</f>
        <v/>
      </c>
      <c r="AU158" s="219" t="str">
        <f>IF(MASTERprerequisitesMATRIX!AP155=1,DYNAMICprerequisites!AU$3,IF(MASTERprerequisitesMATRIX!AP155=2,DYNAMICprerequisites!AU$2,IF(MASTERprerequisitesMATRIX!AP155=3,DYNAMICprerequisites!AU$1,"")))</f>
        <v/>
      </c>
      <c r="AV158" s="219" t="str">
        <f>IF(MASTERprerequisitesMATRIX!AQ155=1,DYNAMICprerequisites!AV$3,IF(MASTERprerequisitesMATRIX!AQ155=2,DYNAMICprerequisites!AV$2,IF(MASTERprerequisitesMATRIX!AQ155=3,DYNAMICprerequisites!AV$1,"")))</f>
        <v/>
      </c>
      <c r="AW158" s="219" t="str">
        <f>IF(MASTERprerequisitesMATRIX!AR155=1,DYNAMICprerequisites!AW$3,IF(MASTERprerequisitesMATRIX!AR155=2,DYNAMICprerequisites!AW$2,IF(MASTERprerequisitesMATRIX!AR155=3,DYNAMICprerequisites!AW$1,"")))</f>
        <v/>
      </c>
      <c r="AX158" s="219" t="str">
        <f>IF(MASTERprerequisitesMATRIX!AS155=1,DYNAMICprerequisites!AX$3,IF(MASTERprerequisitesMATRIX!AS155=2,DYNAMICprerequisites!AX$2,IF(MASTERprerequisitesMATRIX!AS155=3,DYNAMICprerequisites!AX$1,"")))</f>
        <v/>
      </c>
      <c r="AY158" s="219" t="str">
        <f>IF(MASTERprerequisitesMATRIX!AT155=1,DYNAMICprerequisites!AY$3,IF(MASTERprerequisitesMATRIX!AT155=2,DYNAMICprerequisites!AY$2,IF(MASTERprerequisitesMATRIX!AT155=3,DYNAMICprerequisites!AY$1,"")))</f>
        <v/>
      </c>
      <c r="AZ158" s="219" t="str">
        <f>IF(MASTERprerequisitesMATRIX!AU155=1,DYNAMICprerequisites!AZ$3,IF(MASTERprerequisitesMATRIX!AU155=2,DYNAMICprerequisites!AZ$2,IF(MASTERprerequisitesMATRIX!AU155=3,DYNAMICprerequisites!AZ$1,"")))</f>
        <v/>
      </c>
      <c r="BA158" s="219" t="str">
        <f>IF(MASTERprerequisitesMATRIX!AV155=1,DYNAMICprerequisites!BA$3,IF(MASTERprerequisitesMATRIX!AV155=2,DYNAMICprerequisites!BA$2,IF(MASTERprerequisitesMATRIX!AV155=3,DYNAMICprerequisites!BA$1,"")))</f>
        <v/>
      </c>
      <c r="BB158" s="219" t="str">
        <f>IF(MASTERprerequisitesMATRIX!AW155=1,DYNAMICprerequisites!BB$3,IF(MASTERprerequisitesMATRIX!AW155=2,DYNAMICprerequisites!BB$2,IF(MASTERprerequisitesMATRIX!AW155=3,DYNAMICprerequisites!BB$1,"")))</f>
        <v/>
      </c>
      <c r="BC158" s="219" t="str">
        <f>IF(MASTERprerequisitesMATRIX!AX155=1,DYNAMICprerequisites!BC$3,IF(MASTERprerequisitesMATRIX!AX155=2,DYNAMICprerequisites!BC$2,IF(MASTERprerequisitesMATRIX!AX155=3,DYNAMICprerequisites!BC$1,"")))</f>
        <v/>
      </c>
      <c r="BD158" s="219" t="str">
        <f>IF(MASTERprerequisitesMATRIX!AY155=1,DYNAMICprerequisites!BD$3,IF(MASTERprerequisitesMATRIX!AY155=2,DYNAMICprerequisites!BD$2,IF(MASTERprerequisitesMATRIX!AY155=3,DYNAMICprerequisites!BD$1,"")))</f>
        <v/>
      </c>
      <c r="BE158" s="219" t="str">
        <f>IF(MASTERprerequisitesMATRIX!AZ155=1,DYNAMICprerequisites!BE$3,IF(MASTERprerequisitesMATRIX!AZ155=2,DYNAMICprerequisites!BE$2,IF(MASTERprerequisitesMATRIX!AZ155=3,DYNAMICprerequisites!BE$1,"")))</f>
        <v/>
      </c>
      <c r="BF158" s="219" t="str">
        <f>IF(MASTERprerequisitesMATRIX!BA155=1,DYNAMICprerequisites!BF$3,IF(MASTERprerequisitesMATRIX!BA155=2,DYNAMICprerequisites!BF$2,IF(MASTERprerequisitesMATRIX!BA155=3,DYNAMICprerequisites!BF$1,"")))</f>
        <v/>
      </c>
      <c r="BG158" s="219" t="str">
        <f>IF(MASTERprerequisitesMATRIX!BB155=1,DYNAMICprerequisites!BG$3,IF(MASTERprerequisitesMATRIX!BB155=2,DYNAMICprerequisites!BG$2,IF(MASTERprerequisitesMATRIX!BB155=3,DYNAMICprerequisites!BG$1,"")))</f>
        <v/>
      </c>
      <c r="BH158" s="219" t="str">
        <f>IF(MASTERprerequisitesMATRIX!BC155=1,DYNAMICprerequisites!BH$3,IF(MASTERprerequisitesMATRIX!BC155=2,DYNAMICprerequisites!BH$2,IF(MASTERprerequisitesMATRIX!BC155=3,DYNAMICprerequisites!BH$1,"")))</f>
        <v/>
      </c>
      <c r="BI158" s="219" t="str">
        <f>IF(MASTERprerequisitesMATRIX!BD155=1,DYNAMICprerequisites!BI$3,IF(MASTERprerequisitesMATRIX!BD155=2,DYNAMICprerequisites!BI$2,IF(MASTERprerequisitesMATRIX!BD155=3,DYNAMICprerequisites!BI$1,"")))</f>
        <v/>
      </c>
      <c r="BJ158" s="219" t="str">
        <f>IF(MASTERprerequisitesMATRIX!BE155=1,DYNAMICprerequisites!BJ$3,IF(MASTERprerequisitesMATRIX!BE155=2,DYNAMICprerequisites!BJ$2,IF(MASTERprerequisitesMATRIX!BE155=3,DYNAMICprerequisites!BJ$1,"")))</f>
        <v/>
      </c>
      <c r="BK158" s="219" t="str">
        <f>IF(MASTERprerequisitesMATRIX!BF155=1,DYNAMICprerequisites!BK$3,IF(MASTERprerequisitesMATRIX!BF155=2,DYNAMICprerequisites!BK$2,IF(MASTERprerequisitesMATRIX!BF155=3,DYNAMICprerequisites!BK$1,"")))</f>
        <v/>
      </c>
      <c r="BL158" s="219" t="str">
        <f>IF(MASTERprerequisitesMATRIX!BG155=1,DYNAMICprerequisites!BL$3,IF(MASTERprerequisitesMATRIX!BG155=2,DYNAMICprerequisites!BL$2,IF(MASTERprerequisitesMATRIX!BG155=3,DYNAMICprerequisites!BL$1,"")))</f>
        <v/>
      </c>
      <c r="BM158" s="219" t="str">
        <f>IF(MASTERprerequisitesMATRIX!BH155=1,DYNAMICprerequisites!BM$3,IF(MASTERprerequisitesMATRIX!BH155=2,DYNAMICprerequisites!BM$2,IF(MASTERprerequisitesMATRIX!BH155=3,DYNAMICprerequisites!BM$1,"")))</f>
        <v/>
      </c>
      <c r="BN158" s="219" t="str">
        <f>IF(MASTERprerequisitesMATRIX!BI155=1,DYNAMICprerequisites!BN$3,IF(MASTERprerequisitesMATRIX!BI155=2,DYNAMICprerequisites!BN$2,IF(MASTERprerequisitesMATRIX!BI155=3,DYNAMICprerequisites!BN$1,"")))</f>
        <v/>
      </c>
      <c r="BO158" s="219" t="str">
        <f>IF(MASTERprerequisitesMATRIX!BJ155=1,DYNAMICprerequisites!BO$3,IF(MASTERprerequisitesMATRIX!BJ155=2,DYNAMICprerequisites!BO$2,IF(MASTERprerequisitesMATRIX!BJ155=3,DYNAMICprerequisites!BO$1,"")))</f>
        <v/>
      </c>
      <c r="BP158" s="219" t="str">
        <f>IF(MASTERprerequisitesMATRIX!BK155=1,DYNAMICprerequisites!BP$3,IF(MASTERprerequisitesMATRIX!BK155=2,DYNAMICprerequisites!BP$2,IF(MASTERprerequisitesMATRIX!BK155=3,DYNAMICprerequisites!BP$1,"")))</f>
        <v/>
      </c>
      <c r="BQ158" s="219" t="str">
        <f>IF(MASTERprerequisitesMATRIX!BL155=1,DYNAMICprerequisites!BQ$3,IF(MASTERprerequisitesMATRIX!BL155=2,DYNAMICprerequisites!BQ$2,IF(MASTERprerequisitesMATRIX!BL155=3,DYNAMICprerequisites!BQ$1,"")))</f>
        <v/>
      </c>
      <c r="BR158" s="219" t="str">
        <f>IF(MASTERprerequisitesMATRIX!BM155=1,DYNAMICprerequisites!BR$3,IF(MASTERprerequisitesMATRIX!BM155=2,DYNAMICprerequisites!BR$2,IF(MASTERprerequisitesMATRIX!BM155=3,DYNAMICprerequisites!BR$1,"")))</f>
        <v/>
      </c>
      <c r="BS158" s="219" t="str">
        <f>IF(MASTERprerequisitesMATRIX!BN155=1,DYNAMICprerequisites!BS$3,IF(MASTERprerequisitesMATRIX!BN155=2,DYNAMICprerequisites!BS$2,IF(MASTERprerequisitesMATRIX!BN155=3,DYNAMICprerequisites!BS$1,"")))</f>
        <v/>
      </c>
      <c r="BT158" s="219" t="str">
        <f>IF(MASTERprerequisitesMATRIX!BO155=1,DYNAMICprerequisites!BT$3,IF(MASTERprerequisitesMATRIX!BO155=2,DYNAMICprerequisites!BT$2,IF(MASTERprerequisitesMATRIX!BO155=3,DYNAMICprerequisites!BT$1,"")))</f>
        <v/>
      </c>
      <c r="BU158" s="219" t="str">
        <f>IF(MASTERprerequisitesMATRIX!BP155=1,DYNAMICprerequisites!BU$3,IF(MASTERprerequisitesMATRIX!BP155=2,DYNAMICprerequisites!BU$2,IF(MASTERprerequisitesMATRIX!BP155=3,DYNAMICprerequisites!BU$1,"")))</f>
        <v/>
      </c>
      <c r="BV158" s="219" t="str">
        <f>IF(MASTERprerequisitesMATRIX!BQ155=1,DYNAMICprerequisites!BV$3,IF(MASTERprerequisitesMATRIX!BQ155=2,DYNAMICprerequisites!BV$2,IF(MASTERprerequisitesMATRIX!BQ155=3,DYNAMICprerequisites!BV$1,"")))</f>
        <v/>
      </c>
      <c r="BW158" s="219" t="str">
        <f>IF(MASTERprerequisitesMATRIX!BR155=1,DYNAMICprerequisites!BW$3,IF(MASTERprerequisitesMATRIX!BR155=2,DYNAMICprerequisites!BW$2,IF(MASTERprerequisitesMATRIX!BR155=3,DYNAMICprerequisites!BW$1,"")))</f>
        <v/>
      </c>
      <c r="BX158" s="219" t="str">
        <f>IF(MASTERprerequisitesMATRIX!BS155=1,DYNAMICprerequisites!BX$3,IF(MASTERprerequisitesMATRIX!BS155=2,DYNAMICprerequisites!BX$2,IF(MASTERprerequisitesMATRIX!BS155=3,DYNAMICprerequisites!BX$1,"")))</f>
        <v/>
      </c>
      <c r="BY158" s="219" t="str">
        <f>IF(MASTERprerequisitesMATRIX!BT155=1,DYNAMICprerequisites!BY$3,IF(MASTERprerequisitesMATRIX!BT155=2,DYNAMICprerequisites!BY$2,IF(MASTERprerequisitesMATRIX!BT155=3,DYNAMICprerequisites!BY$1,"")))</f>
        <v/>
      </c>
      <c r="BZ158" s="219" t="str">
        <f>IF(MASTERprerequisitesMATRIX!BU155=1,DYNAMICprerequisites!BZ$3,IF(MASTERprerequisitesMATRIX!BU155=2,DYNAMICprerequisites!BZ$2,IF(MASTERprerequisitesMATRIX!BU155=3,DYNAMICprerequisites!BZ$1,"")))</f>
        <v/>
      </c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  <c r="EV158" s="219"/>
      <c r="EW158" s="219"/>
      <c r="EX158" s="219"/>
      <c r="EY158" s="219"/>
      <c r="EZ158" s="219"/>
      <c r="FA158" s="219"/>
      <c r="FB158" s="219"/>
      <c r="FC158" s="219"/>
      <c r="FD158" s="219"/>
      <c r="FE158" s="219"/>
      <c r="FF158" s="219"/>
      <c r="FG158" s="219"/>
      <c r="FH158" s="219"/>
      <c r="FI158" s="219"/>
      <c r="FJ158" s="219"/>
      <c r="FK158" s="219"/>
      <c r="FL158" s="219"/>
      <c r="FM158" s="219"/>
      <c r="FN158" s="219"/>
      <c r="FO158" s="219"/>
      <c r="FP158" s="219"/>
      <c r="FQ158" s="219"/>
      <c r="FR158" s="219"/>
      <c r="FS158" s="219"/>
      <c r="FT158" s="219"/>
      <c r="FU158" s="219"/>
      <c r="FV158" s="219"/>
      <c r="FW158" s="219"/>
      <c r="FX158" s="219"/>
      <c r="FY158" s="219"/>
      <c r="FZ158" s="219"/>
      <c r="GA158" s="219"/>
      <c r="GB158" s="219"/>
      <c r="GC158" s="219"/>
      <c r="GD158" s="219"/>
      <c r="GE158" s="219"/>
      <c r="GF158" s="219"/>
      <c r="GG158" s="219"/>
      <c r="GH158" s="219"/>
      <c r="GI158" s="219"/>
      <c r="GJ158" s="219"/>
      <c r="GK158" s="219"/>
      <c r="GL158" s="219"/>
      <c r="GM158" s="219"/>
      <c r="GN158" s="219"/>
      <c r="GO158" s="219"/>
      <c r="GP158" s="219"/>
      <c r="GQ158" s="219"/>
      <c r="GR158" s="219"/>
      <c r="GS158" s="219"/>
      <c r="GT158" s="219"/>
      <c r="GU158" s="219"/>
      <c r="GV158" s="219"/>
      <c r="GW158" s="219"/>
      <c r="GX158" s="219"/>
      <c r="GY158" s="219"/>
      <c r="GZ158" s="219"/>
      <c r="HA158" s="219"/>
      <c r="HB158" s="219"/>
      <c r="HC158" s="219"/>
      <c r="HD158" s="219"/>
      <c r="HE158" s="219"/>
      <c r="HF158" s="219"/>
      <c r="HG158" s="219"/>
      <c r="HH158" s="219"/>
      <c r="HI158" s="219"/>
      <c r="HJ158" s="219"/>
      <c r="HK158" s="219"/>
      <c r="HL158" s="219"/>
      <c r="HM158" s="219"/>
      <c r="HN158" s="219"/>
      <c r="HO158" s="219"/>
      <c r="HP158" s="219"/>
      <c r="HQ158" s="219"/>
      <c r="HR158" s="219"/>
      <c r="HS158" s="219"/>
      <c r="HT158" s="219"/>
      <c r="HU158" s="219"/>
      <c r="HV158" s="219"/>
      <c r="HW158" s="219"/>
      <c r="HX158" s="219"/>
      <c r="HY158" s="219"/>
      <c r="HZ158" s="219"/>
      <c r="IA158" s="219"/>
      <c r="IB158" s="219"/>
      <c r="IC158" s="219"/>
      <c r="ID158" s="219"/>
      <c r="IE158" s="219"/>
      <c r="IF158" s="219"/>
      <c r="IG158" s="219"/>
      <c r="IH158" s="219"/>
      <c r="II158" s="219"/>
      <c r="IJ158" s="219"/>
      <c r="IK158" s="219"/>
      <c r="IL158" s="219"/>
      <c r="IM158" s="219"/>
      <c r="IN158" s="219"/>
      <c r="IO158" s="219"/>
      <c r="IP158" s="219"/>
      <c r="IQ158" s="219"/>
      <c r="IR158" s="219"/>
      <c r="IS158" s="219"/>
      <c r="IT158" s="219"/>
      <c r="IU158" s="219"/>
      <c r="IV158" s="219"/>
      <c r="IW158" s="219"/>
      <c r="IX158" s="219"/>
      <c r="IY158" s="219"/>
      <c r="IZ158" s="219"/>
      <c r="JA158" s="219"/>
      <c r="JB158" s="219"/>
      <c r="JC158" s="219"/>
      <c r="JD158" s="219"/>
      <c r="JE158" s="219"/>
      <c r="JF158" s="219"/>
      <c r="JG158" s="219"/>
      <c r="JH158" s="219"/>
      <c r="JI158" s="219"/>
      <c r="JJ158" s="219"/>
      <c r="JK158" s="219"/>
      <c r="JL158" s="219"/>
      <c r="JM158" s="219"/>
      <c r="JN158" s="219"/>
      <c r="JO158" s="219"/>
      <c r="JP158" s="219"/>
      <c r="JQ158" s="219"/>
      <c r="JR158" s="219"/>
      <c r="JS158" s="219"/>
      <c r="JT158" s="219"/>
      <c r="JU158" s="219"/>
      <c r="JV158" s="219"/>
      <c r="JW158" s="219"/>
      <c r="JX158" s="219"/>
      <c r="JY158" s="219"/>
      <c r="JZ158" s="219"/>
      <c r="KA158" s="219"/>
      <c r="KB158" s="219"/>
      <c r="KC158" s="219"/>
      <c r="KD158" s="219"/>
      <c r="KE158" s="219"/>
      <c r="KF158" s="219"/>
      <c r="KG158" s="219"/>
      <c r="KH158" s="219"/>
      <c r="KI158" s="219"/>
      <c r="KJ158" s="219"/>
      <c r="KK158" s="219"/>
      <c r="KL158" s="219"/>
      <c r="KM158" s="219"/>
      <c r="KN158" s="219"/>
      <c r="KO158" s="219"/>
      <c r="KP158" s="219"/>
      <c r="KQ158" s="219"/>
      <c r="KR158" s="219"/>
      <c r="KS158" s="219"/>
      <c r="KT158" s="219"/>
      <c r="KU158" s="219"/>
      <c r="KV158" s="219"/>
      <c r="KW158" s="219"/>
      <c r="KX158" s="219"/>
      <c r="KY158" s="219"/>
      <c r="KZ158" s="219"/>
      <c r="LA158" s="219"/>
      <c r="LB158" s="219"/>
      <c r="LC158" s="219"/>
      <c r="LD158" s="219"/>
      <c r="LE158" s="219"/>
    </row>
    <row r="159" spans="1:317" x14ac:dyDescent="0.25">
      <c r="A159" s="214">
        <f t="shared" si="18"/>
        <v>0</v>
      </c>
      <c r="B159" s="214">
        <f t="shared" si="19"/>
        <v>0</v>
      </c>
      <c r="C159" s="214">
        <f t="shared" si="20"/>
        <v>0</v>
      </c>
      <c r="D159" s="214">
        <f t="shared" si="21"/>
        <v>0</v>
      </c>
      <c r="E159" s="214" t="str">
        <f t="shared" si="22"/>
        <v/>
      </c>
      <c r="F159" s="211">
        <f>MASTERprerequisitesMATRIX!A156</f>
        <v>0</v>
      </c>
      <c r="G159" s="211">
        <f>MASTERprerequisitesMATRIX!B156</f>
        <v>0</v>
      </c>
      <c r="H159" s="211">
        <f>MASTERprerequisitesMATRIX!C156</f>
        <v>0</v>
      </c>
      <c r="I159" s="211">
        <f>MASTERprerequisitesMATRIX!D156</f>
        <v>0</v>
      </c>
      <c r="J159" s="219" t="str">
        <f>IF(MASTERprerequisitesMATRIX!E156=1,DYNAMICprerequisites!J$3,IF(MASTERprerequisitesMATRIX!E156=2,DYNAMICprerequisites!J$2,IF(MASTERprerequisitesMATRIX!E156=3,DYNAMICprerequisites!J$1,"")))</f>
        <v/>
      </c>
      <c r="K159" s="219" t="str">
        <f>IF(MASTERprerequisitesMATRIX!F156=1,DYNAMICprerequisites!K$3,IF(MASTERprerequisitesMATRIX!F156=2,DYNAMICprerequisites!K$2,IF(MASTERprerequisitesMATRIX!F156=3,DYNAMICprerequisites!K$1,"")))</f>
        <v/>
      </c>
      <c r="L159" s="219" t="str">
        <f>IF(MASTERprerequisitesMATRIX!G156=1,DYNAMICprerequisites!L$3,IF(MASTERprerequisitesMATRIX!G156=2,DYNAMICprerequisites!L$2,IF(MASTERprerequisitesMATRIX!G156=3,DYNAMICprerequisites!L$1,"")))</f>
        <v/>
      </c>
      <c r="M159" s="219" t="str">
        <f>IF(MASTERprerequisitesMATRIX!H156=1,DYNAMICprerequisites!M$3,IF(MASTERprerequisitesMATRIX!H156=2,DYNAMICprerequisites!M$2,IF(MASTERprerequisitesMATRIX!H156=3,DYNAMICprerequisites!M$1,"")))</f>
        <v/>
      </c>
      <c r="N159" s="219" t="str">
        <f>IF(MASTERprerequisitesMATRIX!I156=1,DYNAMICprerequisites!N$3,IF(MASTERprerequisitesMATRIX!I156=2,DYNAMICprerequisites!N$2,IF(MASTERprerequisitesMATRIX!I156=3,DYNAMICprerequisites!N$1,"")))</f>
        <v/>
      </c>
      <c r="O159" s="219" t="str">
        <f>IF(MASTERprerequisitesMATRIX!J156=1,DYNAMICprerequisites!O$3,IF(MASTERprerequisitesMATRIX!J156=2,DYNAMICprerequisites!O$2,IF(MASTERprerequisitesMATRIX!J156=3,DYNAMICprerequisites!O$1,"")))</f>
        <v/>
      </c>
      <c r="P159" s="219" t="str">
        <f>IF(MASTERprerequisitesMATRIX!K156=1,DYNAMICprerequisites!P$3,IF(MASTERprerequisitesMATRIX!K156=2,DYNAMICprerequisites!P$2,IF(MASTERprerequisitesMATRIX!K156=3,DYNAMICprerequisites!P$1,"")))</f>
        <v/>
      </c>
      <c r="Q159" s="219" t="str">
        <f>IF(MASTERprerequisitesMATRIX!L156=1,DYNAMICprerequisites!Q$3,IF(MASTERprerequisitesMATRIX!L156=2,DYNAMICprerequisites!Q$2,IF(MASTERprerequisitesMATRIX!L156=3,DYNAMICprerequisites!Q$1,"")))</f>
        <v/>
      </c>
      <c r="R159" s="219" t="str">
        <f>IF(MASTERprerequisitesMATRIX!M156=1,DYNAMICprerequisites!R$3,IF(MASTERprerequisitesMATRIX!M156=2,DYNAMICprerequisites!R$2,IF(MASTERprerequisitesMATRIX!M156=3,DYNAMICprerequisites!R$1,"")))</f>
        <v/>
      </c>
      <c r="S159" s="219" t="str">
        <f>IF(MASTERprerequisitesMATRIX!N156=1,DYNAMICprerequisites!S$3,IF(MASTERprerequisitesMATRIX!N156=2,DYNAMICprerequisites!S$2,IF(MASTERprerequisitesMATRIX!N156=3,DYNAMICprerequisites!S$1,"")))</f>
        <v/>
      </c>
      <c r="T159" s="219" t="str">
        <f>IF(MASTERprerequisitesMATRIX!O156=1,DYNAMICprerequisites!T$3,IF(MASTERprerequisitesMATRIX!O156=2,DYNAMICprerequisites!T$2,IF(MASTERprerequisitesMATRIX!O156=3,DYNAMICprerequisites!T$1,"")))</f>
        <v/>
      </c>
      <c r="U159" s="219" t="str">
        <f>IF(MASTERprerequisitesMATRIX!P156=1,DYNAMICprerequisites!U$3,IF(MASTERprerequisitesMATRIX!P156=2,DYNAMICprerequisites!U$2,IF(MASTERprerequisitesMATRIX!P156=3,DYNAMICprerequisites!U$1,"")))</f>
        <v/>
      </c>
      <c r="V159" s="219" t="str">
        <f>IF(MASTERprerequisitesMATRIX!Q156=1,DYNAMICprerequisites!V$3,IF(MASTERprerequisitesMATRIX!Q156=2,DYNAMICprerequisites!V$2,IF(MASTERprerequisitesMATRIX!Q156=3,DYNAMICprerequisites!V$1,"")))</f>
        <v/>
      </c>
      <c r="W159" s="219" t="str">
        <f>IF(MASTERprerequisitesMATRIX!R156=1,DYNAMICprerequisites!W$3,IF(MASTERprerequisitesMATRIX!R156=2,DYNAMICprerequisites!W$2,IF(MASTERprerequisitesMATRIX!R156=3,DYNAMICprerequisites!W$1,"")))</f>
        <v/>
      </c>
      <c r="X159" s="219" t="str">
        <f>IF(MASTERprerequisitesMATRIX!S156=1,DYNAMICprerequisites!X$3,IF(MASTERprerequisitesMATRIX!S156=2,DYNAMICprerequisites!X$2,IF(MASTERprerequisitesMATRIX!S156=3,DYNAMICprerequisites!X$1,"")))</f>
        <v/>
      </c>
      <c r="Y159" s="219" t="str">
        <f>IF(MASTERprerequisitesMATRIX!T156=1,DYNAMICprerequisites!Y$3,IF(MASTERprerequisitesMATRIX!T156=2,DYNAMICprerequisites!Y$2,IF(MASTERprerequisitesMATRIX!T156=3,DYNAMICprerequisites!Y$1,"")))</f>
        <v/>
      </c>
      <c r="Z159" s="219" t="str">
        <f>IF(MASTERprerequisitesMATRIX!U156=1,DYNAMICprerequisites!Z$3,IF(MASTERprerequisitesMATRIX!U156=2,DYNAMICprerequisites!Z$2,IF(MASTERprerequisitesMATRIX!U156=3,DYNAMICprerequisites!Z$1,"")))</f>
        <v/>
      </c>
      <c r="AA159" s="219" t="str">
        <f>IF(MASTERprerequisitesMATRIX!V156=1,DYNAMICprerequisites!AA$3,IF(MASTERprerequisitesMATRIX!V156=2,DYNAMICprerequisites!AA$2,IF(MASTERprerequisitesMATRIX!V156=3,DYNAMICprerequisites!AA$1,"")))</f>
        <v/>
      </c>
      <c r="AB159" s="219" t="str">
        <f>IF(MASTERprerequisitesMATRIX!W156=1,DYNAMICprerequisites!AB$3,IF(MASTERprerequisitesMATRIX!W156=2,DYNAMICprerequisites!AB$2,IF(MASTERprerequisitesMATRIX!W156=3,DYNAMICprerequisites!AB$1,"")))</f>
        <v/>
      </c>
      <c r="AC159" s="219" t="str">
        <f>IF(MASTERprerequisitesMATRIX!X156=1,DYNAMICprerequisites!AC$3,IF(MASTERprerequisitesMATRIX!X156=2,DYNAMICprerequisites!AC$2,IF(MASTERprerequisitesMATRIX!X156=3,DYNAMICprerequisites!AC$1,"")))</f>
        <v/>
      </c>
      <c r="AD159" s="219" t="str">
        <f>IF(MASTERprerequisitesMATRIX!Y156=1,DYNAMICprerequisites!AD$3,IF(MASTERprerequisitesMATRIX!Y156=2,DYNAMICprerequisites!AD$2,IF(MASTERprerequisitesMATRIX!Y156=3,DYNAMICprerequisites!AD$1,"")))</f>
        <v/>
      </c>
      <c r="AE159" s="219" t="str">
        <f>IF(MASTERprerequisitesMATRIX!Z156=1,DYNAMICprerequisites!AE$3,IF(MASTERprerequisitesMATRIX!Z156=2,DYNAMICprerequisites!AE$2,IF(MASTERprerequisitesMATRIX!Z156=3,DYNAMICprerequisites!AE$1,"")))</f>
        <v/>
      </c>
      <c r="AF159" s="219" t="str">
        <f>IF(MASTERprerequisitesMATRIX!AA156=1,DYNAMICprerequisites!AF$3,IF(MASTERprerequisitesMATRIX!AA156=2,DYNAMICprerequisites!AF$2,IF(MASTERprerequisitesMATRIX!AA156=3,DYNAMICprerequisites!AF$1,"")))</f>
        <v/>
      </c>
      <c r="AG159" s="219" t="str">
        <f>IF(MASTERprerequisitesMATRIX!AB156=1,DYNAMICprerequisites!AG$3,IF(MASTERprerequisitesMATRIX!AB156=2,DYNAMICprerequisites!AG$2,IF(MASTERprerequisitesMATRIX!AB156=3,DYNAMICprerequisites!AG$1,"")))</f>
        <v/>
      </c>
      <c r="AH159" s="219" t="str">
        <f>IF(MASTERprerequisitesMATRIX!AC156=1,DYNAMICprerequisites!AH$3,IF(MASTERprerequisitesMATRIX!AC156=2,DYNAMICprerequisites!AH$2,IF(MASTERprerequisitesMATRIX!AC156=3,DYNAMICprerequisites!AH$1,"")))</f>
        <v/>
      </c>
      <c r="AI159" s="219" t="str">
        <f>IF(MASTERprerequisitesMATRIX!AD156=1,DYNAMICprerequisites!AI$3,IF(MASTERprerequisitesMATRIX!AD156=2,DYNAMICprerequisites!AI$2,IF(MASTERprerequisitesMATRIX!AD156=3,DYNAMICprerequisites!AI$1,"")))</f>
        <v/>
      </c>
      <c r="AJ159" s="219" t="str">
        <f>IF(MASTERprerequisitesMATRIX!AE156=1,DYNAMICprerequisites!AJ$3,IF(MASTERprerequisitesMATRIX!AE156=2,DYNAMICprerequisites!AJ$2,IF(MASTERprerequisitesMATRIX!AE156=3,DYNAMICprerequisites!AJ$1,"")))</f>
        <v/>
      </c>
      <c r="AK159" s="219" t="str">
        <f>IF(MASTERprerequisitesMATRIX!AF156=1,DYNAMICprerequisites!AK$3,IF(MASTERprerequisitesMATRIX!AF156=2,DYNAMICprerequisites!AK$2,IF(MASTERprerequisitesMATRIX!AF156=3,DYNAMICprerequisites!AK$1,"")))</f>
        <v/>
      </c>
      <c r="AL159" s="219" t="str">
        <f>IF(MASTERprerequisitesMATRIX!AG156=1,DYNAMICprerequisites!AL$3,IF(MASTERprerequisitesMATRIX!AG156=2,DYNAMICprerequisites!AL$2,IF(MASTERprerequisitesMATRIX!AG156=3,DYNAMICprerequisites!AL$1,"")))</f>
        <v/>
      </c>
      <c r="AM159" s="219" t="str">
        <f>IF(MASTERprerequisitesMATRIX!AH156=1,DYNAMICprerequisites!AM$3,IF(MASTERprerequisitesMATRIX!AH156=2,DYNAMICprerequisites!AM$2,IF(MASTERprerequisitesMATRIX!AH156=3,DYNAMICprerequisites!AM$1,"")))</f>
        <v/>
      </c>
      <c r="AN159" s="219" t="str">
        <f>IF(MASTERprerequisitesMATRIX!AI156=1,DYNAMICprerequisites!AN$3,IF(MASTERprerequisitesMATRIX!AI156=2,DYNAMICprerequisites!AN$2,IF(MASTERprerequisitesMATRIX!AI156=3,DYNAMICprerequisites!AN$1,"")))</f>
        <v/>
      </c>
      <c r="AO159" s="219" t="str">
        <f>IF(MASTERprerequisitesMATRIX!AJ156=1,DYNAMICprerequisites!AO$3,IF(MASTERprerequisitesMATRIX!AJ156=2,DYNAMICprerequisites!AO$2,IF(MASTERprerequisitesMATRIX!AJ156=3,DYNAMICprerequisites!AO$1,"")))</f>
        <v/>
      </c>
      <c r="AP159" s="219" t="str">
        <f>IF(MASTERprerequisitesMATRIX!AK156=1,DYNAMICprerequisites!AP$3,IF(MASTERprerequisitesMATRIX!AK156=2,DYNAMICprerequisites!AP$2,IF(MASTERprerequisitesMATRIX!AK156=3,DYNAMICprerequisites!AP$1,"")))</f>
        <v/>
      </c>
      <c r="AQ159" s="219" t="str">
        <f>IF(MASTERprerequisitesMATRIX!AL156=1,DYNAMICprerequisites!AQ$3,IF(MASTERprerequisitesMATRIX!AL156=2,DYNAMICprerequisites!AQ$2,IF(MASTERprerequisitesMATRIX!AL156=3,DYNAMICprerequisites!AQ$1,"")))</f>
        <v/>
      </c>
      <c r="AR159" s="219" t="str">
        <f>IF(MASTERprerequisitesMATRIX!AM156=1,DYNAMICprerequisites!AR$3,IF(MASTERprerequisitesMATRIX!AM156=2,DYNAMICprerequisites!AR$2,IF(MASTERprerequisitesMATRIX!AM156=3,DYNAMICprerequisites!AR$1,"")))</f>
        <v/>
      </c>
      <c r="AS159" s="219" t="str">
        <f>IF(MASTERprerequisitesMATRIX!AN156=1,DYNAMICprerequisites!AS$3,IF(MASTERprerequisitesMATRIX!AN156=2,DYNAMICprerequisites!AS$2,IF(MASTERprerequisitesMATRIX!AN156=3,DYNAMICprerequisites!AS$1,"")))</f>
        <v/>
      </c>
      <c r="AT159" s="219" t="str">
        <f>IF(MASTERprerequisitesMATRIX!AO156=1,DYNAMICprerequisites!AT$3,IF(MASTERprerequisitesMATRIX!AO156=2,DYNAMICprerequisites!AT$2,IF(MASTERprerequisitesMATRIX!AO156=3,DYNAMICprerequisites!AT$1,"")))</f>
        <v/>
      </c>
      <c r="AU159" s="219" t="str">
        <f>IF(MASTERprerequisitesMATRIX!AP156=1,DYNAMICprerequisites!AU$3,IF(MASTERprerequisitesMATRIX!AP156=2,DYNAMICprerequisites!AU$2,IF(MASTERprerequisitesMATRIX!AP156=3,DYNAMICprerequisites!AU$1,"")))</f>
        <v/>
      </c>
      <c r="AV159" s="219" t="str">
        <f>IF(MASTERprerequisitesMATRIX!AQ156=1,DYNAMICprerequisites!AV$3,IF(MASTERprerequisitesMATRIX!AQ156=2,DYNAMICprerequisites!AV$2,IF(MASTERprerequisitesMATRIX!AQ156=3,DYNAMICprerequisites!AV$1,"")))</f>
        <v/>
      </c>
      <c r="AW159" s="219" t="str">
        <f>IF(MASTERprerequisitesMATRIX!AR156=1,DYNAMICprerequisites!AW$3,IF(MASTERprerequisitesMATRIX!AR156=2,DYNAMICprerequisites!AW$2,IF(MASTERprerequisitesMATRIX!AR156=3,DYNAMICprerequisites!AW$1,"")))</f>
        <v/>
      </c>
      <c r="AX159" s="219" t="str">
        <f>IF(MASTERprerequisitesMATRIX!AS156=1,DYNAMICprerequisites!AX$3,IF(MASTERprerequisitesMATRIX!AS156=2,DYNAMICprerequisites!AX$2,IF(MASTERprerequisitesMATRIX!AS156=3,DYNAMICprerequisites!AX$1,"")))</f>
        <v/>
      </c>
      <c r="AY159" s="219" t="str">
        <f>IF(MASTERprerequisitesMATRIX!AT156=1,DYNAMICprerequisites!AY$3,IF(MASTERprerequisitesMATRIX!AT156=2,DYNAMICprerequisites!AY$2,IF(MASTERprerequisitesMATRIX!AT156=3,DYNAMICprerequisites!AY$1,"")))</f>
        <v/>
      </c>
      <c r="AZ159" s="219" t="str">
        <f>IF(MASTERprerequisitesMATRIX!AU156=1,DYNAMICprerequisites!AZ$3,IF(MASTERprerequisitesMATRIX!AU156=2,DYNAMICprerequisites!AZ$2,IF(MASTERprerequisitesMATRIX!AU156=3,DYNAMICprerequisites!AZ$1,"")))</f>
        <v/>
      </c>
      <c r="BA159" s="219" t="str">
        <f>IF(MASTERprerequisitesMATRIX!AV156=1,DYNAMICprerequisites!BA$3,IF(MASTERprerequisitesMATRIX!AV156=2,DYNAMICprerequisites!BA$2,IF(MASTERprerequisitesMATRIX!AV156=3,DYNAMICprerequisites!BA$1,"")))</f>
        <v/>
      </c>
      <c r="BB159" s="219" t="str">
        <f>IF(MASTERprerequisitesMATRIX!AW156=1,DYNAMICprerequisites!BB$3,IF(MASTERprerequisitesMATRIX!AW156=2,DYNAMICprerequisites!BB$2,IF(MASTERprerequisitesMATRIX!AW156=3,DYNAMICprerequisites!BB$1,"")))</f>
        <v/>
      </c>
      <c r="BC159" s="219" t="str">
        <f>IF(MASTERprerequisitesMATRIX!AX156=1,DYNAMICprerequisites!BC$3,IF(MASTERprerequisitesMATRIX!AX156=2,DYNAMICprerequisites!BC$2,IF(MASTERprerequisitesMATRIX!AX156=3,DYNAMICprerequisites!BC$1,"")))</f>
        <v/>
      </c>
      <c r="BD159" s="219" t="str">
        <f>IF(MASTERprerequisitesMATRIX!AY156=1,DYNAMICprerequisites!BD$3,IF(MASTERprerequisitesMATRIX!AY156=2,DYNAMICprerequisites!BD$2,IF(MASTERprerequisitesMATRIX!AY156=3,DYNAMICprerequisites!BD$1,"")))</f>
        <v/>
      </c>
      <c r="BE159" s="219" t="str">
        <f>IF(MASTERprerequisitesMATRIX!AZ156=1,DYNAMICprerequisites!BE$3,IF(MASTERprerequisitesMATRIX!AZ156=2,DYNAMICprerequisites!BE$2,IF(MASTERprerequisitesMATRIX!AZ156=3,DYNAMICprerequisites!BE$1,"")))</f>
        <v/>
      </c>
      <c r="BF159" s="219" t="str">
        <f>IF(MASTERprerequisitesMATRIX!BA156=1,DYNAMICprerequisites!BF$3,IF(MASTERprerequisitesMATRIX!BA156=2,DYNAMICprerequisites!BF$2,IF(MASTERprerequisitesMATRIX!BA156=3,DYNAMICprerequisites!BF$1,"")))</f>
        <v/>
      </c>
      <c r="BG159" s="219" t="str">
        <f>IF(MASTERprerequisitesMATRIX!BB156=1,DYNAMICprerequisites!BG$3,IF(MASTERprerequisitesMATRIX!BB156=2,DYNAMICprerequisites!BG$2,IF(MASTERprerequisitesMATRIX!BB156=3,DYNAMICprerequisites!BG$1,"")))</f>
        <v/>
      </c>
      <c r="BH159" s="219" t="str">
        <f>IF(MASTERprerequisitesMATRIX!BC156=1,DYNAMICprerequisites!BH$3,IF(MASTERprerequisitesMATRIX!BC156=2,DYNAMICprerequisites!BH$2,IF(MASTERprerequisitesMATRIX!BC156=3,DYNAMICprerequisites!BH$1,"")))</f>
        <v/>
      </c>
      <c r="BI159" s="219" t="str">
        <f>IF(MASTERprerequisitesMATRIX!BD156=1,DYNAMICprerequisites!BI$3,IF(MASTERprerequisitesMATRIX!BD156=2,DYNAMICprerequisites!BI$2,IF(MASTERprerequisitesMATRIX!BD156=3,DYNAMICprerequisites!BI$1,"")))</f>
        <v/>
      </c>
      <c r="BJ159" s="219" t="str">
        <f>IF(MASTERprerequisitesMATRIX!BE156=1,DYNAMICprerequisites!BJ$3,IF(MASTERprerequisitesMATRIX!BE156=2,DYNAMICprerequisites!BJ$2,IF(MASTERprerequisitesMATRIX!BE156=3,DYNAMICprerequisites!BJ$1,"")))</f>
        <v/>
      </c>
      <c r="BK159" s="219" t="str">
        <f>IF(MASTERprerequisitesMATRIX!BF156=1,DYNAMICprerequisites!BK$3,IF(MASTERprerequisitesMATRIX!BF156=2,DYNAMICprerequisites!BK$2,IF(MASTERprerequisitesMATRIX!BF156=3,DYNAMICprerequisites!BK$1,"")))</f>
        <v/>
      </c>
      <c r="BL159" s="219" t="str">
        <f>IF(MASTERprerequisitesMATRIX!BG156=1,DYNAMICprerequisites!BL$3,IF(MASTERprerequisitesMATRIX!BG156=2,DYNAMICprerequisites!BL$2,IF(MASTERprerequisitesMATRIX!BG156=3,DYNAMICprerequisites!BL$1,"")))</f>
        <v/>
      </c>
      <c r="BM159" s="219" t="str">
        <f>IF(MASTERprerequisitesMATRIX!BH156=1,DYNAMICprerequisites!BM$3,IF(MASTERprerequisitesMATRIX!BH156=2,DYNAMICprerequisites!BM$2,IF(MASTERprerequisitesMATRIX!BH156=3,DYNAMICprerequisites!BM$1,"")))</f>
        <v/>
      </c>
      <c r="BN159" s="219" t="str">
        <f>IF(MASTERprerequisitesMATRIX!BI156=1,DYNAMICprerequisites!BN$3,IF(MASTERprerequisitesMATRIX!BI156=2,DYNAMICprerequisites!BN$2,IF(MASTERprerequisitesMATRIX!BI156=3,DYNAMICprerequisites!BN$1,"")))</f>
        <v/>
      </c>
      <c r="BO159" s="219" t="str">
        <f>IF(MASTERprerequisitesMATRIX!BJ156=1,DYNAMICprerequisites!BO$3,IF(MASTERprerequisitesMATRIX!BJ156=2,DYNAMICprerequisites!BO$2,IF(MASTERprerequisitesMATRIX!BJ156=3,DYNAMICprerequisites!BO$1,"")))</f>
        <v/>
      </c>
      <c r="BP159" s="219" t="str">
        <f>IF(MASTERprerequisitesMATRIX!BK156=1,DYNAMICprerequisites!BP$3,IF(MASTERprerequisitesMATRIX!BK156=2,DYNAMICprerequisites!BP$2,IF(MASTERprerequisitesMATRIX!BK156=3,DYNAMICprerequisites!BP$1,"")))</f>
        <v/>
      </c>
      <c r="BQ159" s="219" t="str">
        <f>IF(MASTERprerequisitesMATRIX!BL156=1,DYNAMICprerequisites!BQ$3,IF(MASTERprerequisitesMATRIX!BL156=2,DYNAMICprerequisites!BQ$2,IF(MASTERprerequisitesMATRIX!BL156=3,DYNAMICprerequisites!BQ$1,"")))</f>
        <v/>
      </c>
      <c r="BR159" s="219" t="str">
        <f>IF(MASTERprerequisitesMATRIX!BM156=1,DYNAMICprerequisites!BR$3,IF(MASTERprerequisitesMATRIX!BM156=2,DYNAMICprerequisites!BR$2,IF(MASTERprerequisitesMATRIX!BM156=3,DYNAMICprerequisites!BR$1,"")))</f>
        <v/>
      </c>
      <c r="BS159" s="219" t="str">
        <f>IF(MASTERprerequisitesMATRIX!BN156=1,DYNAMICprerequisites!BS$3,IF(MASTERprerequisitesMATRIX!BN156=2,DYNAMICprerequisites!BS$2,IF(MASTERprerequisitesMATRIX!BN156=3,DYNAMICprerequisites!BS$1,"")))</f>
        <v/>
      </c>
      <c r="BT159" s="219" t="str">
        <f>IF(MASTERprerequisitesMATRIX!BO156=1,DYNAMICprerequisites!BT$3,IF(MASTERprerequisitesMATRIX!BO156=2,DYNAMICprerequisites!BT$2,IF(MASTERprerequisitesMATRIX!BO156=3,DYNAMICprerequisites!BT$1,"")))</f>
        <v/>
      </c>
      <c r="BU159" s="219" t="str">
        <f>IF(MASTERprerequisitesMATRIX!BP156=1,DYNAMICprerequisites!BU$3,IF(MASTERprerequisitesMATRIX!BP156=2,DYNAMICprerequisites!BU$2,IF(MASTERprerequisitesMATRIX!BP156=3,DYNAMICprerequisites!BU$1,"")))</f>
        <v/>
      </c>
      <c r="BV159" s="219" t="str">
        <f>IF(MASTERprerequisitesMATRIX!BQ156=1,DYNAMICprerequisites!BV$3,IF(MASTERprerequisitesMATRIX!BQ156=2,DYNAMICprerequisites!BV$2,IF(MASTERprerequisitesMATRIX!BQ156=3,DYNAMICprerequisites!BV$1,"")))</f>
        <v/>
      </c>
      <c r="BW159" s="219" t="str">
        <f>IF(MASTERprerequisitesMATRIX!BR156=1,DYNAMICprerequisites!BW$3,IF(MASTERprerequisitesMATRIX!BR156=2,DYNAMICprerequisites!BW$2,IF(MASTERprerequisitesMATRIX!BR156=3,DYNAMICprerequisites!BW$1,"")))</f>
        <v/>
      </c>
      <c r="BX159" s="219" t="str">
        <f>IF(MASTERprerequisitesMATRIX!BS156=1,DYNAMICprerequisites!BX$3,IF(MASTERprerequisitesMATRIX!BS156=2,DYNAMICprerequisites!BX$2,IF(MASTERprerequisitesMATRIX!BS156=3,DYNAMICprerequisites!BX$1,"")))</f>
        <v/>
      </c>
      <c r="BY159" s="219" t="str">
        <f>IF(MASTERprerequisitesMATRIX!BT156=1,DYNAMICprerequisites!BY$3,IF(MASTERprerequisitesMATRIX!BT156=2,DYNAMICprerequisites!BY$2,IF(MASTERprerequisitesMATRIX!BT156=3,DYNAMICprerequisites!BY$1,"")))</f>
        <v/>
      </c>
      <c r="BZ159" s="219" t="str">
        <f>IF(MASTERprerequisitesMATRIX!BU156=1,DYNAMICprerequisites!BZ$3,IF(MASTERprerequisitesMATRIX!BU156=2,DYNAMICprerequisites!BZ$2,IF(MASTERprerequisitesMATRIX!BU156=3,DYNAMICprerequisites!BZ$1,"")))</f>
        <v/>
      </c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  <c r="EV159" s="219"/>
      <c r="EW159" s="219"/>
      <c r="EX159" s="219"/>
      <c r="EY159" s="219"/>
      <c r="EZ159" s="219"/>
      <c r="FA159" s="219"/>
      <c r="FB159" s="219"/>
      <c r="FC159" s="219"/>
      <c r="FD159" s="219"/>
      <c r="FE159" s="219"/>
      <c r="FF159" s="219"/>
      <c r="FG159" s="219"/>
      <c r="FH159" s="219"/>
      <c r="FI159" s="219"/>
      <c r="FJ159" s="219"/>
      <c r="FK159" s="219"/>
      <c r="FL159" s="219"/>
      <c r="FM159" s="219"/>
      <c r="FN159" s="219"/>
      <c r="FO159" s="219"/>
      <c r="FP159" s="219"/>
      <c r="FQ159" s="219"/>
      <c r="FR159" s="219"/>
      <c r="FS159" s="219"/>
      <c r="FT159" s="219"/>
      <c r="FU159" s="219"/>
      <c r="FV159" s="219"/>
      <c r="FW159" s="219"/>
      <c r="FX159" s="219"/>
      <c r="FY159" s="219"/>
      <c r="FZ159" s="219"/>
      <c r="GA159" s="219"/>
      <c r="GB159" s="219"/>
      <c r="GC159" s="219"/>
      <c r="GD159" s="219"/>
      <c r="GE159" s="219"/>
      <c r="GF159" s="219"/>
      <c r="GG159" s="219"/>
      <c r="GH159" s="219"/>
      <c r="GI159" s="219"/>
      <c r="GJ159" s="219"/>
      <c r="GK159" s="219"/>
      <c r="GL159" s="219"/>
      <c r="GM159" s="219"/>
      <c r="GN159" s="219"/>
      <c r="GO159" s="219"/>
      <c r="GP159" s="219"/>
      <c r="GQ159" s="219"/>
      <c r="GR159" s="219"/>
      <c r="GS159" s="219"/>
      <c r="GT159" s="219"/>
      <c r="GU159" s="219"/>
      <c r="GV159" s="219"/>
      <c r="GW159" s="219"/>
      <c r="GX159" s="219"/>
      <c r="GY159" s="219"/>
      <c r="GZ159" s="219"/>
      <c r="HA159" s="219"/>
      <c r="HB159" s="219"/>
      <c r="HC159" s="219"/>
      <c r="HD159" s="219"/>
      <c r="HE159" s="219"/>
      <c r="HF159" s="219"/>
      <c r="HG159" s="219"/>
      <c r="HH159" s="219"/>
      <c r="HI159" s="219"/>
      <c r="HJ159" s="219"/>
      <c r="HK159" s="219"/>
      <c r="HL159" s="219"/>
      <c r="HM159" s="219"/>
      <c r="HN159" s="219"/>
      <c r="HO159" s="219"/>
      <c r="HP159" s="219"/>
      <c r="HQ159" s="219"/>
      <c r="HR159" s="219"/>
      <c r="HS159" s="219"/>
      <c r="HT159" s="219"/>
      <c r="HU159" s="219"/>
      <c r="HV159" s="219"/>
      <c r="HW159" s="219"/>
      <c r="HX159" s="219"/>
      <c r="HY159" s="219"/>
      <c r="HZ159" s="219"/>
      <c r="IA159" s="219"/>
      <c r="IB159" s="219"/>
      <c r="IC159" s="219"/>
      <c r="ID159" s="219"/>
      <c r="IE159" s="219"/>
      <c r="IF159" s="219"/>
      <c r="IG159" s="219"/>
      <c r="IH159" s="219"/>
      <c r="II159" s="219"/>
      <c r="IJ159" s="219"/>
      <c r="IK159" s="219"/>
      <c r="IL159" s="219"/>
      <c r="IM159" s="219"/>
      <c r="IN159" s="219"/>
      <c r="IO159" s="219"/>
      <c r="IP159" s="219"/>
      <c r="IQ159" s="219"/>
      <c r="IR159" s="219"/>
      <c r="IS159" s="219"/>
      <c r="IT159" s="219"/>
      <c r="IU159" s="219"/>
      <c r="IV159" s="219"/>
      <c r="IW159" s="219"/>
      <c r="IX159" s="219"/>
      <c r="IY159" s="219"/>
      <c r="IZ159" s="219"/>
      <c r="JA159" s="219"/>
      <c r="JB159" s="219"/>
      <c r="JC159" s="219"/>
      <c r="JD159" s="219"/>
      <c r="JE159" s="219"/>
      <c r="JF159" s="219"/>
      <c r="JG159" s="219"/>
      <c r="JH159" s="219"/>
      <c r="JI159" s="219"/>
      <c r="JJ159" s="219"/>
      <c r="JK159" s="219"/>
      <c r="JL159" s="219"/>
      <c r="JM159" s="219"/>
      <c r="JN159" s="219"/>
      <c r="JO159" s="219"/>
      <c r="JP159" s="219"/>
      <c r="JQ159" s="219"/>
      <c r="JR159" s="219"/>
      <c r="JS159" s="219"/>
      <c r="JT159" s="219"/>
      <c r="JU159" s="219"/>
      <c r="JV159" s="219"/>
      <c r="JW159" s="219"/>
      <c r="JX159" s="219"/>
      <c r="JY159" s="219"/>
      <c r="JZ159" s="219"/>
      <c r="KA159" s="219"/>
      <c r="KB159" s="219"/>
      <c r="KC159" s="219"/>
      <c r="KD159" s="219"/>
      <c r="KE159" s="219"/>
      <c r="KF159" s="219"/>
      <c r="KG159" s="219"/>
      <c r="KH159" s="219"/>
      <c r="KI159" s="219"/>
      <c r="KJ159" s="219"/>
      <c r="KK159" s="219"/>
      <c r="KL159" s="219"/>
      <c r="KM159" s="219"/>
      <c r="KN159" s="219"/>
      <c r="KO159" s="219"/>
      <c r="KP159" s="219"/>
      <c r="KQ159" s="219"/>
      <c r="KR159" s="219"/>
      <c r="KS159" s="219"/>
      <c r="KT159" s="219"/>
      <c r="KU159" s="219"/>
      <c r="KV159" s="219"/>
      <c r="KW159" s="219"/>
      <c r="KX159" s="219"/>
      <c r="KY159" s="219"/>
      <c r="KZ159" s="219"/>
      <c r="LA159" s="219"/>
      <c r="LB159" s="219"/>
      <c r="LC159" s="219"/>
      <c r="LD159" s="219"/>
      <c r="LE159" s="219"/>
    </row>
    <row r="160" spans="1:317" x14ac:dyDescent="0.25">
      <c r="A160" s="214">
        <f t="shared" si="18"/>
        <v>0</v>
      </c>
      <c r="B160" s="214">
        <f t="shared" si="19"/>
        <v>0</v>
      </c>
      <c r="C160" s="214">
        <f t="shared" si="20"/>
        <v>0</v>
      </c>
      <c r="D160" s="214">
        <f t="shared" si="21"/>
        <v>0</v>
      </c>
      <c r="E160" s="214" t="str">
        <f t="shared" si="22"/>
        <v/>
      </c>
      <c r="F160" s="211">
        <f>MASTERprerequisitesMATRIX!A157</f>
        <v>0</v>
      </c>
      <c r="G160" s="211">
        <f>MASTERprerequisitesMATRIX!B157</f>
        <v>0</v>
      </c>
      <c r="H160" s="211">
        <f>MASTERprerequisitesMATRIX!C157</f>
        <v>0</v>
      </c>
      <c r="I160" s="211">
        <f>MASTERprerequisitesMATRIX!D157</f>
        <v>0</v>
      </c>
      <c r="J160" s="219" t="str">
        <f>IF(MASTERprerequisitesMATRIX!E157=1,DYNAMICprerequisites!J$3,IF(MASTERprerequisitesMATRIX!E157=2,DYNAMICprerequisites!J$2,IF(MASTERprerequisitesMATRIX!E157=3,DYNAMICprerequisites!J$1,"")))</f>
        <v/>
      </c>
      <c r="K160" s="219" t="str">
        <f>IF(MASTERprerequisitesMATRIX!F157=1,DYNAMICprerequisites!K$3,IF(MASTERprerequisitesMATRIX!F157=2,DYNAMICprerequisites!K$2,IF(MASTERprerequisitesMATRIX!F157=3,DYNAMICprerequisites!K$1,"")))</f>
        <v/>
      </c>
      <c r="L160" s="219" t="str">
        <f>IF(MASTERprerequisitesMATRIX!G157=1,DYNAMICprerequisites!L$3,IF(MASTERprerequisitesMATRIX!G157=2,DYNAMICprerequisites!L$2,IF(MASTERprerequisitesMATRIX!G157=3,DYNAMICprerequisites!L$1,"")))</f>
        <v/>
      </c>
      <c r="M160" s="219" t="str">
        <f>IF(MASTERprerequisitesMATRIX!H157=1,DYNAMICprerequisites!M$3,IF(MASTERprerequisitesMATRIX!H157=2,DYNAMICprerequisites!M$2,IF(MASTERprerequisitesMATRIX!H157=3,DYNAMICprerequisites!M$1,"")))</f>
        <v/>
      </c>
      <c r="N160" s="219" t="str">
        <f>IF(MASTERprerequisitesMATRIX!I157=1,DYNAMICprerequisites!N$3,IF(MASTERprerequisitesMATRIX!I157=2,DYNAMICprerequisites!N$2,IF(MASTERprerequisitesMATRIX!I157=3,DYNAMICprerequisites!N$1,"")))</f>
        <v/>
      </c>
      <c r="O160" s="219" t="str">
        <f>IF(MASTERprerequisitesMATRIX!J157=1,DYNAMICprerequisites!O$3,IF(MASTERprerequisitesMATRIX!J157=2,DYNAMICprerequisites!O$2,IF(MASTERprerequisitesMATRIX!J157=3,DYNAMICprerequisites!O$1,"")))</f>
        <v/>
      </c>
      <c r="P160" s="219" t="str">
        <f>IF(MASTERprerequisitesMATRIX!K157=1,DYNAMICprerequisites!P$3,IF(MASTERprerequisitesMATRIX!K157=2,DYNAMICprerequisites!P$2,IF(MASTERprerequisitesMATRIX!K157=3,DYNAMICprerequisites!P$1,"")))</f>
        <v/>
      </c>
      <c r="Q160" s="219" t="str">
        <f>IF(MASTERprerequisitesMATRIX!L157=1,DYNAMICprerequisites!Q$3,IF(MASTERprerequisitesMATRIX!L157=2,DYNAMICprerequisites!Q$2,IF(MASTERprerequisitesMATRIX!L157=3,DYNAMICprerequisites!Q$1,"")))</f>
        <v/>
      </c>
      <c r="R160" s="219" t="str">
        <f>IF(MASTERprerequisitesMATRIX!M157=1,DYNAMICprerequisites!R$3,IF(MASTERprerequisitesMATRIX!M157=2,DYNAMICprerequisites!R$2,IF(MASTERprerequisitesMATRIX!M157=3,DYNAMICprerequisites!R$1,"")))</f>
        <v/>
      </c>
      <c r="S160" s="219" t="str">
        <f>IF(MASTERprerequisitesMATRIX!N157=1,DYNAMICprerequisites!S$3,IF(MASTERprerequisitesMATRIX!N157=2,DYNAMICprerequisites!S$2,IF(MASTERprerequisitesMATRIX!N157=3,DYNAMICprerequisites!S$1,"")))</f>
        <v/>
      </c>
      <c r="T160" s="219" t="str">
        <f>IF(MASTERprerequisitesMATRIX!O157=1,DYNAMICprerequisites!T$3,IF(MASTERprerequisitesMATRIX!O157=2,DYNAMICprerequisites!T$2,IF(MASTERprerequisitesMATRIX!O157=3,DYNAMICprerequisites!T$1,"")))</f>
        <v/>
      </c>
      <c r="U160" s="219" t="str">
        <f>IF(MASTERprerequisitesMATRIX!P157=1,DYNAMICprerequisites!U$3,IF(MASTERprerequisitesMATRIX!P157=2,DYNAMICprerequisites!U$2,IF(MASTERprerequisitesMATRIX!P157=3,DYNAMICprerequisites!U$1,"")))</f>
        <v/>
      </c>
      <c r="V160" s="219" t="str">
        <f>IF(MASTERprerequisitesMATRIX!Q157=1,DYNAMICprerequisites!V$3,IF(MASTERprerequisitesMATRIX!Q157=2,DYNAMICprerequisites!V$2,IF(MASTERprerequisitesMATRIX!Q157=3,DYNAMICprerequisites!V$1,"")))</f>
        <v/>
      </c>
      <c r="W160" s="219" t="str">
        <f>IF(MASTERprerequisitesMATRIX!R157=1,DYNAMICprerequisites!W$3,IF(MASTERprerequisitesMATRIX!R157=2,DYNAMICprerequisites!W$2,IF(MASTERprerequisitesMATRIX!R157=3,DYNAMICprerequisites!W$1,"")))</f>
        <v/>
      </c>
      <c r="X160" s="219" t="str">
        <f>IF(MASTERprerequisitesMATRIX!S157=1,DYNAMICprerequisites!X$3,IF(MASTERprerequisitesMATRIX!S157=2,DYNAMICprerequisites!X$2,IF(MASTERprerequisitesMATRIX!S157=3,DYNAMICprerequisites!X$1,"")))</f>
        <v/>
      </c>
      <c r="Y160" s="219" t="str">
        <f>IF(MASTERprerequisitesMATRIX!T157=1,DYNAMICprerequisites!Y$3,IF(MASTERprerequisitesMATRIX!T157=2,DYNAMICprerequisites!Y$2,IF(MASTERprerequisitesMATRIX!T157=3,DYNAMICprerequisites!Y$1,"")))</f>
        <v/>
      </c>
      <c r="Z160" s="219" t="str">
        <f>IF(MASTERprerequisitesMATRIX!U157=1,DYNAMICprerequisites!Z$3,IF(MASTERprerequisitesMATRIX!U157=2,DYNAMICprerequisites!Z$2,IF(MASTERprerequisitesMATRIX!U157=3,DYNAMICprerequisites!Z$1,"")))</f>
        <v/>
      </c>
      <c r="AA160" s="219" t="str">
        <f>IF(MASTERprerequisitesMATRIX!V157=1,DYNAMICprerequisites!AA$3,IF(MASTERprerequisitesMATRIX!V157=2,DYNAMICprerequisites!AA$2,IF(MASTERprerequisitesMATRIX!V157=3,DYNAMICprerequisites!AA$1,"")))</f>
        <v/>
      </c>
      <c r="AB160" s="219" t="str">
        <f>IF(MASTERprerequisitesMATRIX!W157=1,DYNAMICprerequisites!AB$3,IF(MASTERprerequisitesMATRIX!W157=2,DYNAMICprerequisites!AB$2,IF(MASTERprerequisitesMATRIX!W157=3,DYNAMICprerequisites!AB$1,"")))</f>
        <v/>
      </c>
      <c r="AC160" s="219" t="str">
        <f>IF(MASTERprerequisitesMATRIX!X157=1,DYNAMICprerequisites!AC$3,IF(MASTERprerequisitesMATRIX!X157=2,DYNAMICprerequisites!AC$2,IF(MASTERprerequisitesMATRIX!X157=3,DYNAMICprerequisites!AC$1,"")))</f>
        <v/>
      </c>
      <c r="AD160" s="219" t="str">
        <f>IF(MASTERprerequisitesMATRIX!Y157=1,DYNAMICprerequisites!AD$3,IF(MASTERprerequisitesMATRIX!Y157=2,DYNAMICprerequisites!AD$2,IF(MASTERprerequisitesMATRIX!Y157=3,DYNAMICprerequisites!AD$1,"")))</f>
        <v/>
      </c>
      <c r="AE160" s="219" t="str">
        <f>IF(MASTERprerequisitesMATRIX!Z157=1,DYNAMICprerequisites!AE$3,IF(MASTERprerequisitesMATRIX!Z157=2,DYNAMICprerequisites!AE$2,IF(MASTERprerequisitesMATRIX!Z157=3,DYNAMICprerequisites!AE$1,"")))</f>
        <v/>
      </c>
      <c r="AF160" s="219" t="str">
        <f>IF(MASTERprerequisitesMATRIX!AA157=1,DYNAMICprerequisites!AF$3,IF(MASTERprerequisitesMATRIX!AA157=2,DYNAMICprerequisites!AF$2,IF(MASTERprerequisitesMATRIX!AA157=3,DYNAMICprerequisites!AF$1,"")))</f>
        <v/>
      </c>
      <c r="AG160" s="219" t="str">
        <f>IF(MASTERprerequisitesMATRIX!AB157=1,DYNAMICprerequisites!AG$3,IF(MASTERprerequisitesMATRIX!AB157=2,DYNAMICprerequisites!AG$2,IF(MASTERprerequisitesMATRIX!AB157=3,DYNAMICprerequisites!AG$1,"")))</f>
        <v/>
      </c>
      <c r="AH160" s="219" t="str">
        <f>IF(MASTERprerequisitesMATRIX!AC157=1,DYNAMICprerequisites!AH$3,IF(MASTERprerequisitesMATRIX!AC157=2,DYNAMICprerequisites!AH$2,IF(MASTERprerequisitesMATRIX!AC157=3,DYNAMICprerequisites!AH$1,"")))</f>
        <v/>
      </c>
      <c r="AI160" s="219" t="str">
        <f>IF(MASTERprerequisitesMATRIX!AD157=1,DYNAMICprerequisites!AI$3,IF(MASTERprerequisitesMATRIX!AD157=2,DYNAMICprerequisites!AI$2,IF(MASTERprerequisitesMATRIX!AD157=3,DYNAMICprerequisites!AI$1,"")))</f>
        <v/>
      </c>
      <c r="AJ160" s="219" t="str">
        <f>IF(MASTERprerequisitesMATRIX!AE157=1,DYNAMICprerequisites!AJ$3,IF(MASTERprerequisitesMATRIX!AE157=2,DYNAMICprerequisites!AJ$2,IF(MASTERprerequisitesMATRIX!AE157=3,DYNAMICprerequisites!AJ$1,"")))</f>
        <v/>
      </c>
      <c r="AK160" s="219" t="str">
        <f>IF(MASTERprerequisitesMATRIX!AF157=1,DYNAMICprerequisites!AK$3,IF(MASTERprerequisitesMATRIX!AF157=2,DYNAMICprerequisites!AK$2,IF(MASTERprerequisitesMATRIX!AF157=3,DYNAMICprerequisites!AK$1,"")))</f>
        <v/>
      </c>
      <c r="AL160" s="219" t="str">
        <f>IF(MASTERprerequisitesMATRIX!AG157=1,DYNAMICprerequisites!AL$3,IF(MASTERprerequisitesMATRIX!AG157=2,DYNAMICprerequisites!AL$2,IF(MASTERprerequisitesMATRIX!AG157=3,DYNAMICprerequisites!AL$1,"")))</f>
        <v/>
      </c>
      <c r="AM160" s="219" t="str">
        <f>IF(MASTERprerequisitesMATRIX!AH157=1,DYNAMICprerequisites!AM$3,IF(MASTERprerequisitesMATRIX!AH157=2,DYNAMICprerequisites!AM$2,IF(MASTERprerequisitesMATRIX!AH157=3,DYNAMICprerequisites!AM$1,"")))</f>
        <v/>
      </c>
      <c r="AN160" s="219" t="str">
        <f>IF(MASTERprerequisitesMATRIX!AI157=1,DYNAMICprerequisites!AN$3,IF(MASTERprerequisitesMATRIX!AI157=2,DYNAMICprerequisites!AN$2,IF(MASTERprerequisitesMATRIX!AI157=3,DYNAMICprerequisites!AN$1,"")))</f>
        <v/>
      </c>
      <c r="AO160" s="219" t="str">
        <f>IF(MASTERprerequisitesMATRIX!AJ157=1,DYNAMICprerequisites!AO$3,IF(MASTERprerequisitesMATRIX!AJ157=2,DYNAMICprerequisites!AO$2,IF(MASTERprerequisitesMATRIX!AJ157=3,DYNAMICprerequisites!AO$1,"")))</f>
        <v/>
      </c>
      <c r="AP160" s="219" t="str">
        <f>IF(MASTERprerequisitesMATRIX!AK157=1,DYNAMICprerequisites!AP$3,IF(MASTERprerequisitesMATRIX!AK157=2,DYNAMICprerequisites!AP$2,IF(MASTERprerequisitesMATRIX!AK157=3,DYNAMICprerequisites!AP$1,"")))</f>
        <v/>
      </c>
      <c r="AQ160" s="219" t="str">
        <f>IF(MASTERprerequisitesMATRIX!AL157=1,DYNAMICprerequisites!AQ$3,IF(MASTERprerequisitesMATRIX!AL157=2,DYNAMICprerequisites!AQ$2,IF(MASTERprerequisitesMATRIX!AL157=3,DYNAMICprerequisites!AQ$1,"")))</f>
        <v/>
      </c>
      <c r="AR160" s="219" t="str">
        <f>IF(MASTERprerequisitesMATRIX!AM157=1,DYNAMICprerequisites!AR$3,IF(MASTERprerequisitesMATRIX!AM157=2,DYNAMICprerequisites!AR$2,IF(MASTERprerequisitesMATRIX!AM157=3,DYNAMICprerequisites!AR$1,"")))</f>
        <v/>
      </c>
      <c r="AS160" s="219" t="str">
        <f>IF(MASTERprerequisitesMATRIX!AN157=1,DYNAMICprerequisites!AS$3,IF(MASTERprerequisitesMATRIX!AN157=2,DYNAMICprerequisites!AS$2,IF(MASTERprerequisitesMATRIX!AN157=3,DYNAMICprerequisites!AS$1,"")))</f>
        <v/>
      </c>
      <c r="AT160" s="219" t="str">
        <f>IF(MASTERprerequisitesMATRIX!AO157=1,DYNAMICprerequisites!AT$3,IF(MASTERprerequisitesMATRIX!AO157=2,DYNAMICprerequisites!AT$2,IF(MASTERprerequisitesMATRIX!AO157=3,DYNAMICprerequisites!AT$1,"")))</f>
        <v/>
      </c>
      <c r="AU160" s="219" t="str">
        <f>IF(MASTERprerequisitesMATRIX!AP157=1,DYNAMICprerequisites!AU$3,IF(MASTERprerequisitesMATRIX!AP157=2,DYNAMICprerequisites!AU$2,IF(MASTERprerequisitesMATRIX!AP157=3,DYNAMICprerequisites!AU$1,"")))</f>
        <v/>
      </c>
      <c r="AV160" s="219" t="str">
        <f>IF(MASTERprerequisitesMATRIX!AQ157=1,DYNAMICprerequisites!AV$3,IF(MASTERprerequisitesMATRIX!AQ157=2,DYNAMICprerequisites!AV$2,IF(MASTERprerequisitesMATRIX!AQ157=3,DYNAMICprerequisites!AV$1,"")))</f>
        <v/>
      </c>
      <c r="AW160" s="219" t="str">
        <f>IF(MASTERprerequisitesMATRIX!AR157=1,DYNAMICprerequisites!AW$3,IF(MASTERprerequisitesMATRIX!AR157=2,DYNAMICprerequisites!AW$2,IF(MASTERprerequisitesMATRIX!AR157=3,DYNAMICprerequisites!AW$1,"")))</f>
        <v/>
      </c>
      <c r="AX160" s="219" t="str">
        <f>IF(MASTERprerequisitesMATRIX!AS157=1,DYNAMICprerequisites!AX$3,IF(MASTERprerequisitesMATRIX!AS157=2,DYNAMICprerequisites!AX$2,IF(MASTERprerequisitesMATRIX!AS157=3,DYNAMICprerequisites!AX$1,"")))</f>
        <v/>
      </c>
      <c r="AY160" s="219" t="str">
        <f>IF(MASTERprerequisitesMATRIX!AT157=1,DYNAMICprerequisites!AY$3,IF(MASTERprerequisitesMATRIX!AT157=2,DYNAMICprerequisites!AY$2,IF(MASTERprerequisitesMATRIX!AT157=3,DYNAMICprerequisites!AY$1,"")))</f>
        <v/>
      </c>
      <c r="AZ160" s="219" t="str">
        <f>IF(MASTERprerequisitesMATRIX!AU157=1,DYNAMICprerequisites!AZ$3,IF(MASTERprerequisitesMATRIX!AU157=2,DYNAMICprerequisites!AZ$2,IF(MASTERprerequisitesMATRIX!AU157=3,DYNAMICprerequisites!AZ$1,"")))</f>
        <v/>
      </c>
      <c r="BA160" s="219" t="str">
        <f>IF(MASTERprerequisitesMATRIX!AV157=1,DYNAMICprerequisites!BA$3,IF(MASTERprerequisitesMATRIX!AV157=2,DYNAMICprerequisites!BA$2,IF(MASTERprerequisitesMATRIX!AV157=3,DYNAMICprerequisites!BA$1,"")))</f>
        <v/>
      </c>
      <c r="BB160" s="219" t="str">
        <f>IF(MASTERprerequisitesMATRIX!AW157=1,DYNAMICprerequisites!BB$3,IF(MASTERprerequisitesMATRIX!AW157=2,DYNAMICprerequisites!BB$2,IF(MASTERprerequisitesMATRIX!AW157=3,DYNAMICprerequisites!BB$1,"")))</f>
        <v/>
      </c>
      <c r="BC160" s="219" t="str">
        <f>IF(MASTERprerequisitesMATRIX!AX157=1,DYNAMICprerequisites!BC$3,IF(MASTERprerequisitesMATRIX!AX157=2,DYNAMICprerequisites!BC$2,IF(MASTERprerequisitesMATRIX!AX157=3,DYNAMICprerequisites!BC$1,"")))</f>
        <v/>
      </c>
      <c r="BD160" s="219" t="str">
        <f>IF(MASTERprerequisitesMATRIX!AY157=1,DYNAMICprerequisites!BD$3,IF(MASTERprerequisitesMATRIX!AY157=2,DYNAMICprerequisites!BD$2,IF(MASTERprerequisitesMATRIX!AY157=3,DYNAMICprerequisites!BD$1,"")))</f>
        <v/>
      </c>
      <c r="BE160" s="219" t="str">
        <f>IF(MASTERprerequisitesMATRIX!AZ157=1,DYNAMICprerequisites!BE$3,IF(MASTERprerequisitesMATRIX!AZ157=2,DYNAMICprerequisites!BE$2,IF(MASTERprerequisitesMATRIX!AZ157=3,DYNAMICprerequisites!BE$1,"")))</f>
        <v/>
      </c>
      <c r="BF160" s="219" t="str">
        <f>IF(MASTERprerequisitesMATRIX!BA157=1,DYNAMICprerequisites!BF$3,IF(MASTERprerequisitesMATRIX!BA157=2,DYNAMICprerequisites!BF$2,IF(MASTERprerequisitesMATRIX!BA157=3,DYNAMICprerequisites!BF$1,"")))</f>
        <v/>
      </c>
      <c r="BG160" s="219" t="str">
        <f>IF(MASTERprerequisitesMATRIX!BB157=1,DYNAMICprerequisites!BG$3,IF(MASTERprerequisitesMATRIX!BB157=2,DYNAMICprerequisites!BG$2,IF(MASTERprerequisitesMATRIX!BB157=3,DYNAMICprerequisites!BG$1,"")))</f>
        <v/>
      </c>
      <c r="BH160" s="219" t="str">
        <f>IF(MASTERprerequisitesMATRIX!BC157=1,DYNAMICprerequisites!BH$3,IF(MASTERprerequisitesMATRIX!BC157=2,DYNAMICprerequisites!BH$2,IF(MASTERprerequisitesMATRIX!BC157=3,DYNAMICprerequisites!BH$1,"")))</f>
        <v/>
      </c>
      <c r="BI160" s="219" t="str">
        <f>IF(MASTERprerequisitesMATRIX!BD157=1,DYNAMICprerequisites!BI$3,IF(MASTERprerequisitesMATRIX!BD157=2,DYNAMICprerequisites!BI$2,IF(MASTERprerequisitesMATRIX!BD157=3,DYNAMICprerequisites!BI$1,"")))</f>
        <v/>
      </c>
      <c r="BJ160" s="219" t="str">
        <f>IF(MASTERprerequisitesMATRIX!BE157=1,DYNAMICprerequisites!BJ$3,IF(MASTERprerequisitesMATRIX!BE157=2,DYNAMICprerequisites!BJ$2,IF(MASTERprerequisitesMATRIX!BE157=3,DYNAMICprerequisites!BJ$1,"")))</f>
        <v/>
      </c>
      <c r="BK160" s="219" t="str">
        <f>IF(MASTERprerequisitesMATRIX!BF157=1,DYNAMICprerequisites!BK$3,IF(MASTERprerequisitesMATRIX!BF157=2,DYNAMICprerequisites!BK$2,IF(MASTERprerequisitesMATRIX!BF157=3,DYNAMICprerequisites!BK$1,"")))</f>
        <v/>
      </c>
      <c r="BL160" s="219" t="str">
        <f>IF(MASTERprerequisitesMATRIX!BG157=1,DYNAMICprerequisites!BL$3,IF(MASTERprerequisitesMATRIX!BG157=2,DYNAMICprerequisites!BL$2,IF(MASTERprerequisitesMATRIX!BG157=3,DYNAMICprerequisites!BL$1,"")))</f>
        <v/>
      </c>
      <c r="BM160" s="219" t="str">
        <f>IF(MASTERprerequisitesMATRIX!BH157=1,DYNAMICprerequisites!BM$3,IF(MASTERprerequisitesMATRIX!BH157=2,DYNAMICprerequisites!BM$2,IF(MASTERprerequisitesMATRIX!BH157=3,DYNAMICprerequisites!BM$1,"")))</f>
        <v/>
      </c>
      <c r="BN160" s="219" t="str">
        <f>IF(MASTERprerequisitesMATRIX!BI157=1,DYNAMICprerequisites!BN$3,IF(MASTERprerequisitesMATRIX!BI157=2,DYNAMICprerequisites!BN$2,IF(MASTERprerequisitesMATRIX!BI157=3,DYNAMICprerequisites!BN$1,"")))</f>
        <v/>
      </c>
      <c r="BO160" s="219" t="str">
        <f>IF(MASTERprerequisitesMATRIX!BJ157=1,DYNAMICprerequisites!BO$3,IF(MASTERprerequisitesMATRIX!BJ157=2,DYNAMICprerequisites!BO$2,IF(MASTERprerequisitesMATRIX!BJ157=3,DYNAMICprerequisites!BO$1,"")))</f>
        <v/>
      </c>
      <c r="BP160" s="219" t="str">
        <f>IF(MASTERprerequisitesMATRIX!BK157=1,DYNAMICprerequisites!BP$3,IF(MASTERprerequisitesMATRIX!BK157=2,DYNAMICprerequisites!BP$2,IF(MASTERprerequisitesMATRIX!BK157=3,DYNAMICprerequisites!BP$1,"")))</f>
        <v/>
      </c>
      <c r="BQ160" s="219" t="str">
        <f>IF(MASTERprerequisitesMATRIX!BL157=1,DYNAMICprerequisites!BQ$3,IF(MASTERprerequisitesMATRIX!BL157=2,DYNAMICprerequisites!BQ$2,IF(MASTERprerequisitesMATRIX!BL157=3,DYNAMICprerequisites!BQ$1,"")))</f>
        <v/>
      </c>
      <c r="BR160" s="219" t="str">
        <f>IF(MASTERprerequisitesMATRIX!BM157=1,DYNAMICprerequisites!BR$3,IF(MASTERprerequisitesMATRIX!BM157=2,DYNAMICprerequisites!BR$2,IF(MASTERprerequisitesMATRIX!BM157=3,DYNAMICprerequisites!BR$1,"")))</f>
        <v/>
      </c>
      <c r="BS160" s="219" t="str">
        <f>IF(MASTERprerequisitesMATRIX!BN157=1,DYNAMICprerequisites!BS$3,IF(MASTERprerequisitesMATRIX!BN157=2,DYNAMICprerequisites!BS$2,IF(MASTERprerequisitesMATRIX!BN157=3,DYNAMICprerequisites!BS$1,"")))</f>
        <v/>
      </c>
      <c r="BT160" s="219" t="str">
        <f>IF(MASTERprerequisitesMATRIX!BO157=1,DYNAMICprerequisites!BT$3,IF(MASTERprerequisitesMATRIX!BO157=2,DYNAMICprerequisites!BT$2,IF(MASTERprerequisitesMATRIX!BO157=3,DYNAMICprerequisites!BT$1,"")))</f>
        <v/>
      </c>
      <c r="BU160" s="219" t="str">
        <f>IF(MASTERprerequisitesMATRIX!BP157=1,DYNAMICprerequisites!BU$3,IF(MASTERprerequisitesMATRIX!BP157=2,DYNAMICprerequisites!BU$2,IF(MASTERprerequisitesMATRIX!BP157=3,DYNAMICprerequisites!BU$1,"")))</f>
        <v/>
      </c>
      <c r="BV160" s="219" t="str">
        <f>IF(MASTERprerequisitesMATRIX!BQ157=1,DYNAMICprerequisites!BV$3,IF(MASTERprerequisitesMATRIX!BQ157=2,DYNAMICprerequisites!BV$2,IF(MASTERprerequisitesMATRIX!BQ157=3,DYNAMICprerequisites!BV$1,"")))</f>
        <v/>
      </c>
      <c r="BW160" s="219" t="str">
        <f>IF(MASTERprerequisitesMATRIX!BR157=1,DYNAMICprerequisites!BW$3,IF(MASTERprerequisitesMATRIX!BR157=2,DYNAMICprerequisites!BW$2,IF(MASTERprerequisitesMATRIX!BR157=3,DYNAMICprerequisites!BW$1,"")))</f>
        <v/>
      </c>
      <c r="BX160" s="219" t="str">
        <f>IF(MASTERprerequisitesMATRIX!BS157=1,DYNAMICprerequisites!BX$3,IF(MASTERprerequisitesMATRIX!BS157=2,DYNAMICprerequisites!BX$2,IF(MASTERprerequisitesMATRIX!BS157=3,DYNAMICprerequisites!BX$1,"")))</f>
        <v/>
      </c>
      <c r="BY160" s="219" t="str">
        <f>IF(MASTERprerequisitesMATRIX!BT157=1,DYNAMICprerequisites!BY$3,IF(MASTERprerequisitesMATRIX!BT157=2,DYNAMICprerequisites!BY$2,IF(MASTERprerequisitesMATRIX!BT157=3,DYNAMICprerequisites!BY$1,"")))</f>
        <v/>
      </c>
      <c r="BZ160" s="219" t="str">
        <f>IF(MASTERprerequisitesMATRIX!BU157=1,DYNAMICprerequisites!BZ$3,IF(MASTERprerequisitesMATRIX!BU157=2,DYNAMICprerequisites!BZ$2,IF(MASTERprerequisitesMATRIX!BU157=3,DYNAMICprerequisites!BZ$1,"")))</f>
        <v/>
      </c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  <c r="EV160" s="219"/>
      <c r="EW160" s="219"/>
      <c r="EX160" s="219"/>
      <c r="EY160" s="219"/>
      <c r="EZ160" s="219"/>
      <c r="FA160" s="219"/>
      <c r="FB160" s="219"/>
      <c r="FC160" s="219"/>
      <c r="FD160" s="219"/>
      <c r="FE160" s="219"/>
      <c r="FF160" s="219"/>
      <c r="FG160" s="219"/>
      <c r="FH160" s="219"/>
      <c r="FI160" s="219"/>
      <c r="FJ160" s="219"/>
      <c r="FK160" s="219"/>
      <c r="FL160" s="219"/>
      <c r="FM160" s="219"/>
      <c r="FN160" s="219"/>
      <c r="FO160" s="219"/>
      <c r="FP160" s="219"/>
      <c r="FQ160" s="219"/>
      <c r="FR160" s="219"/>
      <c r="FS160" s="219"/>
      <c r="FT160" s="219"/>
      <c r="FU160" s="219"/>
      <c r="FV160" s="219"/>
      <c r="FW160" s="219"/>
      <c r="FX160" s="219"/>
      <c r="FY160" s="219"/>
      <c r="FZ160" s="219"/>
      <c r="GA160" s="219"/>
      <c r="GB160" s="219"/>
      <c r="GC160" s="219"/>
      <c r="GD160" s="219"/>
      <c r="GE160" s="219"/>
      <c r="GF160" s="219"/>
      <c r="GG160" s="219"/>
      <c r="GH160" s="219"/>
      <c r="GI160" s="219"/>
      <c r="GJ160" s="219"/>
      <c r="GK160" s="219"/>
      <c r="GL160" s="219"/>
      <c r="GM160" s="219"/>
      <c r="GN160" s="219"/>
      <c r="GO160" s="219"/>
      <c r="GP160" s="219"/>
      <c r="GQ160" s="219"/>
      <c r="GR160" s="219"/>
      <c r="GS160" s="219"/>
      <c r="GT160" s="219"/>
      <c r="GU160" s="219"/>
      <c r="GV160" s="219"/>
      <c r="GW160" s="219"/>
      <c r="GX160" s="219"/>
      <c r="GY160" s="219"/>
      <c r="GZ160" s="219"/>
      <c r="HA160" s="219"/>
      <c r="HB160" s="219"/>
      <c r="HC160" s="219"/>
      <c r="HD160" s="219"/>
      <c r="HE160" s="219"/>
      <c r="HF160" s="219"/>
      <c r="HG160" s="219"/>
      <c r="HH160" s="219"/>
      <c r="HI160" s="219"/>
      <c r="HJ160" s="219"/>
      <c r="HK160" s="219"/>
      <c r="HL160" s="219"/>
      <c r="HM160" s="219"/>
      <c r="HN160" s="219"/>
      <c r="HO160" s="219"/>
      <c r="HP160" s="219"/>
      <c r="HQ160" s="219"/>
      <c r="HR160" s="219"/>
      <c r="HS160" s="219"/>
      <c r="HT160" s="219"/>
      <c r="HU160" s="219"/>
      <c r="HV160" s="219"/>
      <c r="HW160" s="219"/>
      <c r="HX160" s="219"/>
      <c r="HY160" s="219"/>
      <c r="HZ160" s="219"/>
      <c r="IA160" s="219"/>
      <c r="IB160" s="219"/>
      <c r="IC160" s="219"/>
      <c r="ID160" s="219"/>
      <c r="IE160" s="219"/>
      <c r="IF160" s="219"/>
      <c r="IG160" s="219"/>
      <c r="IH160" s="219"/>
      <c r="II160" s="219"/>
      <c r="IJ160" s="219"/>
      <c r="IK160" s="219"/>
      <c r="IL160" s="219"/>
      <c r="IM160" s="219"/>
      <c r="IN160" s="219"/>
      <c r="IO160" s="219"/>
      <c r="IP160" s="219"/>
      <c r="IQ160" s="219"/>
      <c r="IR160" s="219"/>
      <c r="IS160" s="219"/>
      <c r="IT160" s="219"/>
      <c r="IU160" s="219"/>
      <c r="IV160" s="219"/>
      <c r="IW160" s="219"/>
      <c r="IX160" s="219"/>
      <c r="IY160" s="219"/>
      <c r="IZ160" s="219"/>
      <c r="JA160" s="219"/>
      <c r="JB160" s="219"/>
      <c r="JC160" s="219"/>
      <c r="JD160" s="219"/>
      <c r="JE160" s="219"/>
      <c r="JF160" s="219"/>
      <c r="JG160" s="219"/>
      <c r="JH160" s="219"/>
      <c r="JI160" s="219"/>
      <c r="JJ160" s="219"/>
      <c r="JK160" s="219"/>
      <c r="JL160" s="219"/>
      <c r="JM160" s="219"/>
      <c r="JN160" s="219"/>
      <c r="JO160" s="219"/>
      <c r="JP160" s="219"/>
      <c r="JQ160" s="219"/>
      <c r="JR160" s="219"/>
      <c r="JS160" s="219"/>
      <c r="JT160" s="219"/>
      <c r="JU160" s="219"/>
      <c r="JV160" s="219"/>
      <c r="JW160" s="219"/>
      <c r="JX160" s="219"/>
      <c r="JY160" s="219"/>
      <c r="JZ160" s="219"/>
      <c r="KA160" s="219"/>
      <c r="KB160" s="219"/>
      <c r="KC160" s="219"/>
      <c r="KD160" s="219"/>
      <c r="KE160" s="219"/>
      <c r="KF160" s="219"/>
      <c r="KG160" s="219"/>
      <c r="KH160" s="219"/>
      <c r="KI160" s="219"/>
      <c r="KJ160" s="219"/>
      <c r="KK160" s="219"/>
      <c r="KL160" s="219"/>
      <c r="KM160" s="219"/>
      <c r="KN160" s="219"/>
      <c r="KO160" s="219"/>
      <c r="KP160" s="219"/>
      <c r="KQ160" s="219"/>
      <c r="KR160" s="219"/>
      <c r="KS160" s="219"/>
      <c r="KT160" s="219"/>
      <c r="KU160" s="219"/>
      <c r="KV160" s="219"/>
      <c r="KW160" s="219"/>
      <c r="KX160" s="219"/>
      <c r="KY160" s="219"/>
      <c r="KZ160" s="219"/>
      <c r="LA160" s="219"/>
      <c r="LB160" s="219"/>
      <c r="LC160" s="219"/>
      <c r="LD160" s="219"/>
      <c r="LE160" s="219"/>
    </row>
    <row r="161" spans="1:317" x14ac:dyDescent="0.25">
      <c r="A161" s="214">
        <f t="shared" si="18"/>
        <v>0</v>
      </c>
      <c r="B161" s="214">
        <f t="shared" si="19"/>
        <v>0</v>
      </c>
      <c r="C161" s="214">
        <f t="shared" si="20"/>
        <v>0</v>
      </c>
      <c r="D161" s="214">
        <f t="shared" si="21"/>
        <v>0</v>
      </c>
      <c r="E161" s="214" t="str">
        <f t="shared" si="22"/>
        <v/>
      </c>
      <c r="F161" s="211">
        <f>MASTERprerequisitesMATRIX!A158</f>
        <v>0</v>
      </c>
      <c r="G161" s="211">
        <f>MASTERprerequisitesMATRIX!B158</f>
        <v>0</v>
      </c>
      <c r="H161" s="211">
        <f>MASTERprerequisitesMATRIX!C158</f>
        <v>0</v>
      </c>
      <c r="I161" s="211">
        <f>MASTERprerequisitesMATRIX!D158</f>
        <v>0</v>
      </c>
      <c r="J161" s="219" t="str">
        <f>IF(MASTERprerequisitesMATRIX!E158=1,DYNAMICprerequisites!J$3,IF(MASTERprerequisitesMATRIX!E158=2,DYNAMICprerequisites!J$2,IF(MASTERprerequisitesMATRIX!E158=3,DYNAMICprerequisites!J$1,"")))</f>
        <v/>
      </c>
      <c r="K161" s="219" t="str">
        <f>IF(MASTERprerequisitesMATRIX!F158=1,DYNAMICprerequisites!K$3,IF(MASTERprerequisitesMATRIX!F158=2,DYNAMICprerequisites!K$2,IF(MASTERprerequisitesMATRIX!F158=3,DYNAMICprerequisites!K$1,"")))</f>
        <v/>
      </c>
      <c r="L161" s="219" t="str">
        <f>IF(MASTERprerequisitesMATRIX!G158=1,DYNAMICprerequisites!L$3,IF(MASTERprerequisitesMATRIX!G158=2,DYNAMICprerequisites!L$2,IF(MASTERprerequisitesMATRIX!G158=3,DYNAMICprerequisites!L$1,"")))</f>
        <v/>
      </c>
      <c r="M161" s="219" t="str">
        <f>IF(MASTERprerequisitesMATRIX!H158=1,DYNAMICprerequisites!M$3,IF(MASTERprerequisitesMATRIX!H158=2,DYNAMICprerequisites!M$2,IF(MASTERprerequisitesMATRIX!H158=3,DYNAMICprerequisites!M$1,"")))</f>
        <v/>
      </c>
      <c r="N161" s="219" t="str">
        <f>IF(MASTERprerequisitesMATRIX!I158=1,DYNAMICprerequisites!N$3,IF(MASTERprerequisitesMATRIX!I158=2,DYNAMICprerequisites!N$2,IF(MASTERprerequisitesMATRIX!I158=3,DYNAMICprerequisites!N$1,"")))</f>
        <v/>
      </c>
      <c r="O161" s="219" t="str">
        <f>IF(MASTERprerequisitesMATRIX!J158=1,DYNAMICprerequisites!O$3,IF(MASTERprerequisitesMATRIX!J158=2,DYNAMICprerequisites!O$2,IF(MASTERprerequisitesMATRIX!J158=3,DYNAMICprerequisites!O$1,"")))</f>
        <v/>
      </c>
      <c r="P161" s="219" t="str">
        <f>IF(MASTERprerequisitesMATRIX!K158=1,DYNAMICprerequisites!P$3,IF(MASTERprerequisitesMATRIX!K158=2,DYNAMICprerequisites!P$2,IF(MASTERprerequisitesMATRIX!K158=3,DYNAMICprerequisites!P$1,"")))</f>
        <v/>
      </c>
      <c r="Q161" s="219" t="str">
        <f>IF(MASTERprerequisitesMATRIX!L158=1,DYNAMICprerequisites!Q$3,IF(MASTERprerequisitesMATRIX!L158=2,DYNAMICprerequisites!Q$2,IF(MASTERprerequisitesMATRIX!L158=3,DYNAMICprerequisites!Q$1,"")))</f>
        <v/>
      </c>
      <c r="R161" s="219" t="str">
        <f>IF(MASTERprerequisitesMATRIX!M158=1,DYNAMICprerequisites!R$3,IF(MASTERprerequisitesMATRIX!M158=2,DYNAMICprerequisites!R$2,IF(MASTERprerequisitesMATRIX!M158=3,DYNAMICprerequisites!R$1,"")))</f>
        <v/>
      </c>
      <c r="S161" s="219" t="str">
        <f>IF(MASTERprerequisitesMATRIX!N158=1,DYNAMICprerequisites!S$3,IF(MASTERprerequisitesMATRIX!N158=2,DYNAMICprerequisites!S$2,IF(MASTERprerequisitesMATRIX!N158=3,DYNAMICprerequisites!S$1,"")))</f>
        <v/>
      </c>
      <c r="T161" s="219" t="str">
        <f>IF(MASTERprerequisitesMATRIX!O158=1,DYNAMICprerequisites!T$3,IF(MASTERprerequisitesMATRIX!O158=2,DYNAMICprerequisites!T$2,IF(MASTERprerequisitesMATRIX!O158=3,DYNAMICprerequisites!T$1,"")))</f>
        <v/>
      </c>
      <c r="U161" s="219" t="str">
        <f>IF(MASTERprerequisitesMATRIX!P158=1,DYNAMICprerequisites!U$3,IF(MASTERprerequisitesMATRIX!P158=2,DYNAMICprerequisites!U$2,IF(MASTERprerequisitesMATRIX!P158=3,DYNAMICprerequisites!U$1,"")))</f>
        <v/>
      </c>
      <c r="V161" s="219" t="str">
        <f>IF(MASTERprerequisitesMATRIX!Q158=1,DYNAMICprerequisites!V$3,IF(MASTERprerequisitesMATRIX!Q158=2,DYNAMICprerequisites!V$2,IF(MASTERprerequisitesMATRIX!Q158=3,DYNAMICprerequisites!V$1,"")))</f>
        <v/>
      </c>
      <c r="W161" s="219" t="str">
        <f>IF(MASTERprerequisitesMATRIX!R158=1,DYNAMICprerequisites!W$3,IF(MASTERprerequisitesMATRIX!R158=2,DYNAMICprerequisites!W$2,IF(MASTERprerequisitesMATRIX!R158=3,DYNAMICprerequisites!W$1,"")))</f>
        <v/>
      </c>
      <c r="X161" s="219" t="str">
        <f>IF(MASTERprerequisitesMATRIX!S158=1,DYNAMICprerequisites!X$3,IF(MASTERprerequisitesMATRIX!S158=2,DYNAMICprerequisites!X$2,IF(MASTERprerequisitesMATRIX!S158=3,DYNAMICprerequisites!X$1,"")))</f>
        <v/>
      </c>
      <c r="Y161" s="219" t="str">
        <f>IF(MASTERprerequisitesMATRIX!T158=1,DYNAMICprerequisites!Y$3,IF(MASTERprerequisitesMATRIX!T158=2,DYNAMICprerequisites!Y$2,IF(MASTERprerequisitesMATRIX!T158=3,DYNAMICprerequisites!Y$1,"")))</f>
        <v/>
      </c>
      <c r="Z161" s="219" t="str">
        <f>IF(MASTERprerequisitesMATRIX!U158=1,DYNAMICprerequisites!Z$3,IF(MASTERprerequisitesMATRIX!U158=2,DYNAMICprerequisites!Z$2,IF(MASTERprerequisitesMATRIX!U158=3,DYNAMICprerequisites!Z$1,"")))</f>
        <v/>
      </c>
      <c r="AA161" s="219" t="str">
        <f>IF(MASTERprerequisitesMATRIX!V158=1,DYNAMICprerequisites!AA$3,IF(MASTERprerequisitesMATRIX!V158=2,DYNAMICprerequisites!AA$2,IF(MASTERprerequisitesMATRIX!V158=3,DYNAMICprerequisites!AA$1,"")))</f>
        <v/>
      </c>
      <c r="AB161" s="219" t="str">
        <f>IF(MASTERprerequisitesMATRIX!W158=1,DYNAMICprerequisites!AB$3,IF(MASTERprerequisitesMATRIX!W158=2,DYNAMICprerequisites!AB$2,IF(MASTERprerequisitesMATRIX!W158=3,DYNAMICprerequisites!AB$1,"")))</f>
        <v/>
      </c>
      <c r="AC161" s="219" t="str">
        <f>IF(MASTERprerequisitesMATRIX!X158=1,DYNAMICprerequisites!AC$3,IF(MASTERprerequisitesMATRIX!X158=2,DYNAMICprerequisites!AC$2,IF(MASTERprerequisitesMATRIX!X158=3,DYNAMICprerequisites!AC$1,"")))</f>
        <v/>
      </c>
      <c r="AD161" s="219" t="str">
        <f>IF(MASTERprerequisitesMATRIX!Y158=1,DYNAMICprerequisites!AD$3,IF(MASTERprerequisitesMATRIX!Y158=2,DYNAMICprerequisites!AD$2,IF(MASTERprerequisitesMATRIX!Y158=3,DYNAMICprerequisites!AD$1,"")))</f>
        <v/>
      </c>
      <c r="AE161" s="219" t="str">
        <f>IF(MASTERprerequisitesMATRIX!Z158=1,DYNAMICprerequisites!AE$3,IF(MASTERprerequisitesMATRIX!Z158=2,DYNAMICprerequisites!AE$2,IF(MASTERprerequisitesMATRIX!Z158=3,DYNAMICprerequisites!AE$1,"")))</f>
        <v/>
      </c>
      <c r="AF161" s="219" t="str">
        <f>IF(MASTERprerequisitesMATRIX!AA158=1,DYNAMICprerequisites!AF$3,IF(MASTERprerequisitesMATRIX!AA158=2,DYNAMICprerequisites!AF$2,IF(MASTERprerequisitesMATRIX!AA158=3,DYNAMICprerequisites!AF$1,"")))</f>
        <v/>
      </c>
      <c r="AG161" s="219" t="str">
        <f>IF(MASTERprerequisitesMATRIX!AB158=1,DYNAMICprerequisites!AG$3,IF(MASTERprerequisitesMATRIX!AB158=2,DYNAMICprerequisites!AG$2,IF(MASTERprerequisitesMATRIX!AB158=3,DYNAMICprerequisites!AG$1,"")))</f>
        <v/>
      </c>
      <c r="AH161" s="219" t="str">
        <f>IF(MASTERprerequisitesMATRIX!AC158=1,DYNAMICprerequisites!AH$3,IF(MASTERprerequisitesMATRIX!AC158=2,DYNAMICprerequisites!AH$2,IF(MASTERprerequisitesMATRIX!AC158=3,DYNAMICprerequisites!AH$1,"")))</f>
        <v/>
      </c>
      <c r="AI161" s="219" t="str">
        <f>IF(MASTERprerequisitesMATRIX!AD158=1,DYNAMICprerequisites!AI$3,IF(MASTERprerequisitesMATRIX!AD158=2,DYNAMICprerequisites!AI$2,IF(MASTERprerequisitesMATRIX!AD158=3,DYNAMICprerequisites!AI$1,"")))</f>
        <v/>
      </c>
      <c r="AJ161" s="219" t="str">
        <f>IF(MASTERprerequisitesMATRIX!AE158=1,DYNAMICprerequisites!AJ$3,IF(MASTERprerequisitesMATRIX!AE158=2,DYNAMICprerequisites!AJ$2,IF(MASTERprerequisitesMATRIX!AE158=3,DYNAMICprerequisites!AJ$1,"")))</f>
        <v/>
      </c>
      <c r="AK161" s="219" t="str">
        <f>IF(MASTERprerequisitesMATRIX!AF158=1,DYNAMICprerequisites!AK$3,IF(MASTERprerequisitesMATRIX!AF158=2,DYNAMICprerequisites!AK$2,IF(MASTERprerequisitesMATRIX!AF158=3,DYNAMICprerequisites!AK$1,"")))</f>
        <v/>
      </c>
      <c r="AL161" s="219" t="str">
        <f>IF(MASTERprerequisitesMATRIX!AG158=1,DYNAMICprerequisites!AL$3,IF(MASTERprerequisitesMATRIX!AG158=2,DYNAMICprerequisites!AL$2,IF(MASTERprerequisitesMATRIX!AG158=3,DYNAMICprerequisites!AL$1,"")))</f>
        <v/>
      </c>
      <c r="AM161" s="219" t="str">
        <f>IF(MASTERprerequisitesMATRIX!AH158=1,DYNAMICprerequisites!AM$3,IF(MASTERprerequisitesMATRIX!AH158=2,DYNAMICprerequisites!AM$2,IF(MASTERprerequisitesMATRIX!AH158=3,DYNAMICprerequisites!AM$1,"")))</f>
        <v/>
      </c>
      <c r="AN161" s="219" t="str">
        <f>IF(MASTERprerequisitesMATRIX!AI158=1,DYNAMICprerequisites!AN$3,IF(MASTERprerequisitesMATRIX!AI158=2,DYNAMICprerequisites!AN$2,IF(MASTERprerequisitesMATRIX!AI158=3,DYNAMICprerequisites!AN$1,"")))</f>
        <v/>
      </c>
      <c r="AO161" s="219" t="str">
        <f>IF(MASTERprerequisitesMATRIX!AJ158=1,DYNAMICprerequisites!AO$3,IF(MASTERprerequisitesMATRIX!AJ158=2,DYNAMICprerequisites!AO$2,IF(MASTERprerequisitesMATRIX!AJ158=3,DYNAMICprerequisites!AO$1,"")))</f>
        <v/>
      </c>
      <c r="AP161" s="219" t="str">
        <f>IF(MASTERprerequisitesMATRIX!AK158=1,DYNAMICprerequisites!AP$3,IF(MASTERprerequisitesMATRIX!AK158=2,DYNAMICprerequisites!AP$2,IF(MASTERprerequisitesMATRIX!AK158=3,DYNAMICprerequisites!AP$1,"")))</f>
        <v/>
      </c>
      <c r="AQ161" s="219" t="str">
        <f>IF(MASTERprerequisitesMATRIX!AL158=1,DYNAMICprerequisites!AQ$3,IF(MASTERprerequisitesMATRIX!AL158=2,DYNAMICprerequisites!AQ$2,IF(MASTERprerequisitesMATRIX!AL158=3,DYNAMICprerequisites!AQ$1,"")))</f>
        <v/>
      </c>
      <c r="AR161" s="219" t="str">
        <f>IF(MASTERprerequisitesMATRIX!AM158=1,DYNAMICprerequisites!AR$3,IF(MASTERprerequisitesMATRIX!AM158=2,DYNAMICprerequisites!AR$2,IF(MASTERprerequisitesMATRIX!AM158=3,DYNAMICprerequisites!AR$1,"")))</f>
        <v/>
      </c>
      <c r="AS161" s="219" t="str">
        <f>IF(MASTERprerequisitesMATRIX!AN158=1,DYNAMICprerequisites!AS$3,IF(MASTERprerequisitesMATRIX!AN158=2,DYNAMICprerequisites!AS$2,IF(MASTERprerequisitesMATRIX!AN158=3,DYNAMICprerequisites!AS$1,"")))</f>
        <v/>
      </c>
      <c r="AT161" s="219" t="str">
        <f>IF(MASTERprerequisitesMATRIX!AO158=1,DYNAMICprerequisites!AT$3,IF(MASTERprerequisitesMATRIX!AO158=2,DYNAMICprerequisites!AT$2,IF(MASTERprerequisitesMATRIX!AO158=3,DYNAMICprerequisites!AT$1,"")))</f>
        <v/>
      </c>
      <c r="AU161" s="219" t="str">
        <f>IF(MASTERprerequisitesMATRIX!AP158=1,DYNAMICprerequisites!AU$3,IF(MASTERprerequisitesMATRIX!AP158=2,DYNAMICprerequisites!AU$2,IF(MASTERprerequisitesMATRIX!AP158=3,DYNAMICprerequisites!AU$1,"")))</f>
        <v/>
      </c>
      <c r="AV161" s="219" t="str">
        <f>IF(MASTERprerequisitesMATRIX!AQ158=1,DYNAMICprerequisites!AV$3,IF(MASTERprerequisitesMATRIX!AQ158=2,DYNAMICprerequisites!AV$2,IF(MASTERprerequisitesMATRIX!AQ158=3,DYNAMICprerequisites!AV$1,"")))</f>
        <v/>
      </c>
      <c r="AW161" s="219" t="str">
        <f>IF(MASTERprerequisitesMATRIX!AR158=1,DYNAMICprerequisites!AW$3,IF(MASTERprerequisitesMATRIX!AR158=2,DYNAMICprerequisites!AW$2,IF(MASTERprerequisitesMATRIX!AR158=3,DYNAMICprerequisites!AW$1,"")))</f>
        <v/>
      </c>
      <c r="AX161" s="219" t="str">
        <f>IF(MASTERprerequisitesMATRIX!AS158=1,DYNAMICprerequisites!AX$3,IF(MASTERprerequisitesMATRIX!AS158=2,DYNAMICprerequisites!AX$2,IF(MASTERprerequisitesMATRIX!AS158=3,DYNAMICprerequisites!AX$1,"")))</f>
        <v/>
      </c>
      <c r="AY161" s="219" t="str">
        <f>IF(MASTERprerequisitesMATRIX!AT158=1,DYNAMICprerequisites!AY$3,IF(MASTERprerequisitesMATRIX!AT158=2,DYNAMICprerequisites!AY$2,IF(MASTERprerequisitesMATRIX!AT158=3,DYNAMICprerequisites!AY$1,"")))</f>
        <v/>
      </c>
      <c r="AZ161" s="219" t="str">
        <f>IF(MASTERprerequisitesMATRIX!AU158=1,DYNAMICprerequisites!AZ$3,IF(MASTERprerequisitesMATRIX!AU158=2,DYNAMICprerequisites!AZ$2,IF(MASTERprerequisitesMATRIX!AU158=3,DYNAMICprerequisites!AZ$1,"")))</f>
        <v/>
      </c>
      <c r="BA161" s="219" t="str">
        <f>IF(MASTERprerequisitesMATRIX!AV158=1,DYNAMICprerequisites!BA$3,IF(MASTERprerequisitesMATRIX!AV158=2,DYNAMICprerequisites!BA$2,IF(MASTERprerequisitesMATRIX!AV158=3,DYNAMICprerequisites!BA$1,"")))</f>
        <v/>
      </c>
      <c r="BB161" s="219" t="str">
        <f>IF(MASTERprerequisitesMATRIX!AW158=1,DYNAMICprerequisites!BB$3,IF(MASTERprerequisitesMATRIX!AW158=2,DYNAMICprerequisites!BB$2,IF(MASTERprerequisitesMATRIX!AW158=3,DYNAMICprerequisites!BB$1,"")))</f>
        <v/>
      </c>
      <c r="BC161" s="219" t="str">
        <f>IF(MASTERprerequisitesMATRIX!AX158=1,DYNAMICprerequisites!BC$3,IF(MASTERprerequisitesMATRIX!AX158=2,DYNAMICprerequisites!BC$2,IF(MASTERprerequisitesMATRIX!AX158=3,DYNAMICprerequisites!BC$1,"")))</f>
        <v/>
      </c>
      <c r="BD161" s="219" t="str">
        <f>IF(MASTERprerequisitesMATRIX!AY158=1,DYNAMICprerequisites!BD$3,IF(MASTERprerequisitesMATRIX!AY158=2,DYNAMICprerequisites!BD$2,IF(MASTERprerequisitesMATRIX!AY158=3,DYNAMICprerequisites!BD$1,"")))</f>
        <v/>
      </c>
      <c r="BE161" s="219" t="str">
        <f>IF(MASTERprerequisitesMATRIX!AZ158=1,DYNAMICprerequisites!BE$3,IF(MASTERprerequisitesMATRIX!AZ158=2,DYNAMICprerequisites!BE$2,IF(MASTERprerequisitesMATRIX!AZ158=3,DYNAMICprerequisites!BE$1,"")))</f>
        <v/>
      </c>
      <c r="BF161" s="219" t="str">
        <f>IF(MASTERprerequisitesMATRIX!BA158=1,DYNAMICprerequisites!BF$3,IF(MASTERprerequisitesMATRIX!BA158=2,DYNAMICprerequisites!BF$2,IF(MASTERprerequisitesMATRIX!BA158=3,DYNAMICprerequisites!BF$1,"")))</f>
        <v/>
      </c>
      <c r="BG161" s="219" t="str">
        <f>IF(MASTERprerequisitesMATRIX!BB158=1,DYNAMICprerequisites!BG$3,IF(MASTERprerequisitesMATRIX!BB158=2,DYNAMICprerequisites!BG$2,IF(MASTERprerequisitesMATRIX!BB158=3,DYNAMICprerequisites!BG$1,"")))</f>
        <v/>
      </c>
      <c r="BH161" s="219" t="str">
        <f>IF(MASTERprerequisitesMATRIX!BC158=1,DYNAMICprerequisites!BH$3,IF(MASTERprerequisitesMATRIX!BC158=2,DYNAMICprerequisites!BH$2,IF(MASTERprerequisitesMATRIX!BC158=3,DYNAMICprerequisites!BH$1,"")))</f>
        <v/>
      </c>
      <c r="BI161" s="219" t="str">
        <f>IF(MASTERprerequisitesMATRIX!BD158=1,DYNAMICprerequisites!BI$3,IF(MASTERprerequisitesMATRIX!BD158=2,DYNAMICprerequisites!BI$2,IF(MASTERprerequisitesMATRIX!BD158=3,DYNAMICprerequisites!BI$1,"")))</f>
        <v/>
      </c>
      <c r="BJ161" s="219" t="str">
        <f>IF(MASTERprerequisitesMATRIX!BE158=1,DYNAMICprerequisites!BJ$3,IF(MASTERprerequisitesMATRIX!BE158=2,DYNAMICprerequisites!BJ$2,IF(MASTERprerequisitesMATRIX!BE158=3,DYNAMICprerequisites!BJ$1,"")))</f>
        <v/>
      </c>
      <c r="BK161" s="219" t="str">
        <f>IF(MASTERprerequisitesMATRIX!BF158=1,DYNAMICprerequisites!BK$3,IF(MASTERprerequisitesMATRIX!BF158=2,DYNAMICprerequisites!BK$2,IF(MASTERprerequisitesMATRIX!BF158=3,DYNAMICprerequisites!BK$1,"")))</f>
        <v/>
      </c>
      <c r="BL161" s="219" t="str">
        <f>IF(MASTERprerequisitesMATRIX!BG158=1,DYNAMICprerequisites!BL$3,IF(MASTERprerequisitesMATRIX!BG158=2,DYNAMICprerequisites!BL$2,IF(MASTERprerequisitesMATRIX!BG158=3,DYNAMICprerequisites!BL$1,"")))</f>
        <v/>
      </c>
      <c r="BM161" s="219" t="str">
        <f>IF(MASTERprerequisitesMATRIX!BH158=1,DYNAMICprerequisites!BM$3,IF(MASTERprerequisitesMATRIX!BH158=2,DYNAMICprerequisites!BM$2,IF(MASTERprerequisitesMATRIX!BH158=3,DYNAMICprerequisites!BM$1,"")))</f>
        <v/>
      </c>
      <c r="BN161" s="219" t="str">
        <f>IF(MASTERprerequisitesMATRIX!BI158=1,DYNAMICprerequisites!BN$3,IF(MASTERprerequisitesMATRIX!BI158=2,DYNAMICprerequisites!BN$2,IF(MASTERprerequisitesMATRIX!BI158=3,DYNAMICprerequisites!BN$1,"")))</f>
        <v/>
      </c>
      <c r="BO161" s="219" t="str">
        <f>IF(MASTERprerequisitesMATRIX!BJ158=1,DYNAMICprerequisites!BO$3,IF(MASTERprerequisitesMATRIX!BJ158=2,DYNAMICprerequisites!BO$2,IF(MASTERprerequisitesMATRIX!BJ158=3,DYNAMICprerequisites!BO$1,"")))</f>
        <v/>
      </c>
      <c r="BP161" s="219" t="str">
        <f>IF(MASTERprerequisitesMATRIX!BK158=1,DYNAMICprerequisites!BP$3,IF(MASTERprerequisitesMATRIX!BK158=2,DYNAMICprerequisites!BP$2,IF(MASTERprerequisitesMATRIX!BK158=3,DYNAMICprerequisites!BP$1,"")))</f>
        <v/>
      </c>
      <c r="BQ161" s="219" t="str">
        <f>IF(MASTERprerequisitesMATRIX!BL158=1,DYNAMICprerequisites!BQ$3,IF(MASTERprerequisitesMATRIX!BL158=2,DYNAMICprerequisites!BQ$2,IF(MASTERprerequisitesMATRIX!BL158=3,DYNAMICprerequisites!BQ$1,"")))</f>
        <v/>
      </c>
      <c r="BR161" s="219" t="str">
        <f>IF(MASTERprerequisitesMATRIX!BM158=1,DYNAMICprerequisites!BR$3,IF(MASTERprerequisitesMATRIX!BM158=2,DYNAMICprerequisites!BR$2,IF(MASTERprerequisitesMATRIX!BM158=3,DYNAMICprerequisites!BR$1,"")))</f>
        <v/>
      </c>
      <c r="BS161" s="219" t="str">
        <f>IF(MASTERprerequisitesMATRIX!BN158=1,DYNAMICprerequisites!BS$3,IF(MASTERprerequisitesMATRIX!BN158=2,DYNAMICprerequisites!BS$2,IF(MASTERprerequisitesMATRIX!BN158=3,DYNAMICprerequisites!BS$1,"")))</f>
        <v/>
      </c>
      <c r="BT161" s="219" t="str">
        <f>IF(MASTERprerequisitesMATRIX!BO158=1,DYNAMICprerequisites!BT$3,IF(MASTERprerequisitesMATRIX!BO158=2,DYNAMICprerequisites!BT$2,IF(MASTERprerequisitesMATRIX!BO158=3,DYNAMICprerequisites!BT$1,"")))</f>
        <v/>
      </c>
      <c r="BU161" s="219" t="str">
        <f>IF(MASTERprerequisitesMATRIX!BP158=1,DYNAMICprerequisites!BU$3,IF(MASTERprerequisitesMATRIX!BP158=2,DYNAMICprerequisites!BU$2,IF(MASTERprerequisitesMATRIX!BP158=3,DYNAMICprerequisites!BU$1,"")))</f>
        <v/>
      </c>
      <c r="BV161" s="219" t="str">
        <f>IF(MASTERprerequisitesMATRIX!BQ158=1,DYNAMICprerequisites!BV$3,IF(MASTERprerequisitesMATRIX!BQ158=2,DYNAMICprerequisites!BV$2,IF(MASTERprerequisitesMATRIX!BQ158=3,DYNAMICprerequisites!BV$1,"")))</f>
        <v/>
      </c>
      <c r="BW161" s="219" t="str">
        <f>IF(MASTERprerequisitesMATRIX!BR158=1,DYNAMICprerequisites!BW$3,IF(MASTERprerequisitesMATRIX!BR158=2,DYNAMICprerequisites!BW$2,IF(MASTERprerequisitesMATRIX!BR158=3,DYNAMICprerequisites!BW$1,"")))</f>
        <v/>
      </c>
      <c r="BX161" s="219" t="str">
        <f>IF(MASTERprerequisitesMATRIX!BS158=1,DYNAMICprerequisites!BX$3,IF(MASTERprerequisitesMATRIX!BS158=2,DYNAMICprerequisites!BX$2,IF(MASTERprerequisitesMATRIX!BS158=3,DYNAMICprerequisites!BX$1,"")))</f>
        <v/>
      </c>
      <c r="BY161" s="219" t="str">
        <f>IF(MASTERprerequisitesMATRIX!BT158=1,DYNAMICprerequisites!BY$3,IF(MASTERprerequisitesMATRIX!BT158=2,DYNAMICprerequisites!BY$2,IF(MASTERprerequisitesMATRIX!BT158=3,DYNAMICprerequisites!BY$1,"")))</f>
        <v/>
      </c>
      <c r="BZ161" s="219" t="str">
        <f>IF(MASTERprerequisitesMATRIX!BU158=1,DYNAMICprerequisites!BZ$3,IF(MASTERprerequisitesMATRIX!BU158=2,DYNAMICprerequisites!BZ$2,IF(MASTERprerequisitesMATRIX!BU158=3,DYNAMICprerequisites!BZ$1,"")))</f>
        <v/>
      </c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  <c r="EV161" s="219"/>
      <c r="EW161" s="219"/>
      <c r="EX161" s="219"/>
      <c r="EY161" s="219"/>
      <c r="EZ161" s="219"/>
      <c r="FA161" s="219"/>
      <c r="FB161" s="219"/>
      <c r="FC161" s="219"/>
      <c r="FD161" s="219"/>
      <c r="FE161" s="219"/>
      <c r="FF161" s="219"/>
      <c r="FG161" s="219"/>
      <c r="FH161" s="219"/>
      <c r="FI161" s="219"/>
      <c r="FJ161" s="219"/>
      <c r="FK161" s="219"/>
      <c r="FL161" s="219"/>
      <c r="FM161" s="219"/>
      <c r="FN161" s="219"/>
      <c r="FO161" s="219"/>
      <c r="FP161" s="219"/>
      <c r="FQ161" s="219"/>
      <c r="FR161" s="219"/>
      <c r="FS161" s="219"/>
      <c r="FT161" s="219"/>
      <c r="FU161" s="219"/>
      <c r="FV161" s="219"/>
      <c r="FW161" s="219"/>
      <c r="FX161" s="219"/>
      <c r="FY161" s="219"/>
      <c r="FZ161" s="219"/>
      <c r="GA161" s="219"/>
      <c r="GB161" s="219"/>
      <c r="GC161" s="219"/>
      <c r="GD161" s="219"/>
      <c r="GE161" s="219"/>
      <c r="GF161" s="219"/>
      <c r="GG161" s="219"/>
      <c r="GH161" s="219"/>
      <c r="GI161" s="219"/>
      <c r="GJ161" s="219"/>
      <c r="GK161" s="219"/>
      <c r="GL161" s="219"/>
      <c r="GM161" s="219"/>
      <c r="GN161" s="219"/>
      <c r="GO161" s="219"/>
      <c r="GP161" s="219"/>
      <c r="GQ161" s="219"/>
      <c r="GR161" s="219"/>
      <c r="GS161" s="219"/>
      <c r="GT161" s="219"/>
      <c r="GU161" s="219"/>
      <c r="GV161" s="219"/>
      <c r="GW161" s="219"/>
      <c r="GX161" s="219"/>
      <c r="GY161" s="219"/>
      <c r="GZ161" s="219"/>
      <c r="HA161" s="219"/>
      <c r="HB161" s="219"/>
      <c r="HC161" s="219"/>
      <c r="HD161" s="219"/>
      <c r="HE161" s="219"/>
      <c r="HF161" s="219"/>
      <c r="HG161" s="219"/>
      <c r="HH161" s="219"/>
      <c r="HI161" s="219"/>
      <c r="HJ161" s="219"/>
      <c r="HK161" s="219"/>
      <c r="HL161" s="219"/>
      <c r="HM161" s="219"/>
      <c r="HN161" s="219"/>
      <c r="HO161" s="219"/>
      <c r="HP161" s="219"/>
      <c r="HQ161" s="219"/>
      <c r="HR161" s="219"/>
      <c r="HS161" s="219"/>
      <c r="HT161" s="219"/>
      <c r="HU161" s="219"/>
      <c r="HV161" s="219"/>
      <c r="HW161" s="219"/>
      <c r="HX161" s="219"/>
      <c r="HY161" s="219"/>
      <c r="HZ161" s="219"/>
      <c r="IA161" s="219"/>
      <c r="IB161" s="219"/>
      <c r="IC161" s="219"/>
      <c r="ID161" s="219"/>
      <c r="IE161" s="219"/>
      <c r="IF161" s="219"/>
      <c r="IG161" s="219"/>
      <c r="IH161" s="219"/>
      <c r="II161" s="219"/>
      <c r="IJ161" s="219"/>
      <c r="IK161" s="219"/>
      <c r="IL161" s="219"/>
      <c r="IM161" s="219"/>
      <c r="IN161" s="219"/>
      <c r="IO161" s="219"/>
      <c r="IP161" s="219"/>
      <c r="IQ161" s="219"/>
      <c r="IR161" s="219"/>
      <c r="IS161" s="219"/>
      <c r="IT161" s="219"/>
      <c r="IU161" s="219"/>
      <c r="IV161" s="219"/>
      <c r="IW161" s="219"/>
      <c r="IX161" s="219"/>
      <c r="IY161" s="219"/>
      <c r="IZ161" s="219"/>
      <c r="JA161" s="219"/>
      <c r="JB161" s="219"/>
      <c r="JC161" s="219"/>
      <c r="JD161" s="219"/>
      <c r="JE161" s="219"/>
      <c r="JF161" s="219"/>
      <c r="JG161" s="219"/>
      <c r="JH161" s="219"/>
      <c r="JI161" s="219"/>
      <c r="JJ161" s="219"/>
      <c r="JK161" s="219"/>
      <c r="JL161" s="219"/>
      <c r="JM161" s="219"/>
      <c r="JN161" s="219"/>
      <c r="JO161" s="219"/>
      <c r="JP161" s="219"/>
      <c r="JQ161" s="219"/>
      <c r="JR161" s="219"/>
      <c r="JS161" s="219"/>
      <c r="JT161" s="219"/>
      <c r="JU161" s="219"/>
      <c r="JV161" s="219"/>
      <c r="JW161" s="219"/>
      <c r="JX161" s="219"/>
      <c r="JY161" s="219"/>
      <c r="JZ161" s="219"/>
      <c r="KA161" s="219"/>
      <c r="KB161" s="219"/>
      <c r="KC161" s="219"/>
      <c r="KD161" s="219"/>
      <c r="KE161" s="219"/>
      <c r="KF161" s="219"/>
      <c r="KG161" s="219"/>
      <c r="KH161" s="219"/>
      <c r="KI161" s="219"/>
      <c r="KJ161" s="219"/>
      <c r="KK161" s="219"/>
      <c r="KL161" s="219"/>
      <c r="KM161" s="219"/>
      <c r="KN161" s="219"/>
      <c r="KO161" s="219"/>
      <c r="KP161" s="219"/>
      <c r="KQ161" s="219"/>
      <c r="KR161" s="219"/>
      <c r="KS161" s="219"/>
      <c r="KT161" s="219"/>
      <c r="KU161" s="219"/>
      <c r="KV161" s="219"/>
      <c r="KW161" s="219"/>
      <c r="KX161" s="219"/>
      <c r="KY161" s="219"/>
      <c r="KZ161" s="219"/>
      <c r="LA161" s="219"/>
      <c r="LB161" s="219"/>
      <c r="LC161" s="219"/>
      <c r="LD161" s="219"/>
      <c r="LE161" s="219"/>
    </row>
    <row r="162" spans="1:317" x14ac:dyDescent="0.25">
      <c r="A162" s="214">
        <f t="shared" si="18"/>
        <v>0</v>
      </c>
      <c r="B162" s="214">
        <f t="shared" si="19"/>
        <v>0</v>
      </c>
      <c r="C162" s="214">
        <f t="shared" si="20"/>
        <v>0</v>
      </c>
      <c r="D162" s="214">
        <f t="shared" si="21"/>
        <v>0</v>
      </c>
      <c r="E162" s="214" t="str">
        <f t="shared" si="22"/>
        <v/>
      </c>
      <c r="F162" s="211">
        <f>MASTERprerequisitesMATRIX!A159</f>
        <v>0</v>
      </c>
      <c r="G162" s="211">
        <f>MASTERprerequisitesMATRIX!B159</f>
        <v>0</v>
      </c>
      <c r="H162" s="211">
        <f>MASTERprerequisitesMATRIX!C159</f>
        <v>0</v>
      </c>
      <c r="I162" s="211">
        <f>MASTERprerequisitesMATRIX!D159</f>
        <v>0</v>
      </c>
      <c r="J162" s="219" t="str">
        <f>IF(MASTERprerequisitesMATRIX!E159=1,DYNAMICprerequisites!J$3,IF(MASTERprerequisitesMATRIX!E159=2,DYNAMICprerequisites!J$2,IF(MASTERprerequisitesMATRIX!E159=3,DYNAMICprerequisites!J$1,"")))</f>
        <v/>
      </c>
      <c r="K162" s="219" t="str">
        <f>IF(MASTERprerequisitesMATRIX!F159=1,DYNAMICprerequisites!K$3,IF(MASTERprerequisitesMATRIX!F159=2,DYNAMICprerequisites!K$2,IF(MASTERprerequisitesMATRIX!F159=3,DYNAMICprerequisites!K$1,"")))</f>
        <v/>
      </c>
      <c r="L162" s="219" t="str">
        <f>IF(MASTERprerequisitesMATRIX!G159=1,DYNAMICprerequisites!L$3,IF(MASTERprerequisitesMATRIX!G159=2,DYNAMICprerequisites!L$2,IF(MASTERprerequisitesMATRIX!G159=3,DYNAMICprerequisites!L$1,"")))</f>
        <v/>
      </c>
      <c r="M162" s="219" t="str">
        <f>IF(MASTERprerequisitesMATRIX!H159=1,DYNAMICprerequisites!M$3,IF(MASTERprerequisitesMATRIX!H159=2,DYNAMICprerequisites!M$2,IF(MASTERprerequisitesMATRIX!H159=3,DYNAMICprerequisites!M$1,"")))</f>
        <v/>
      </c>
      <c r="N162" s="219" t="str">
        <f>IF(MASTERprerequisitesMATRIX!I159=1,DYNAMICprerequisites!N$3,IF(MASTERprerequisitesMATRIX!I159=2,DYNAMICprerequisites!N$2,IF(MASTERprerequisitesMATRIX!I159=3,DYNAMICprerequisites!N$1,"")))</f>
        <v/>
      </c>
      <c r="O162" s="219" t="str">
        <f>IF(MASTERprerequisitesMATRIX!J159=1,DYNAMICprerequisites!O$3,IF(MASTERprerequisitesMATRIX!J159=2,DYNAMICprerequisites!O$2,IF(MASTERprerequisitesMATRIX!J159=3,DYNAMICprerequisites!O$1,"")))</f>
        <v/>
      </c>
      <c r="P162" s="219" t="str">
        <f>IF(MASTERprerequisitesMATRIX!K159=1,DYNAMICprerequisites!P$3,IF(MASTERprerequisitesMATRIX!K159=2,DYNAMICprerequisites!P$2,IF(MASTERprerequisitesMATRIX!K159=3,DYNAMICprerequisites!P$1,"")))</f>
        <v/>
      </c>
      <c r="Q162" s="219" t="str">
        <f>IF(MASTERprerequisitesMATRIX!L159=1,DYNAMICprerequisites!Q$3,IF(MASTERprerequisitesMATRIX!L159=2,DYNAMICprerequisites!Q$2,IF(MASTERprerequisitesMATRIX!L159=3,DYNAMICprerequisites!Q$1,"")))</f>
        <v/>
      </c>
      <c r="R162" s="219" t="str">
        <f>IF(MASTERprerequisitesMATRIX!M159=1,DYNAMICprerequisites!R$3,IF(MASTERprerequisitesMATRIX!M159=2,DYNAMICprerequisites!R$2,IF(MASTERprerequisitesMATRIX!M159=3,DYNAMICprerequisites!R$1,"")))</f>
        <v/>
      </c>
      <c r="S162" s="219" t="str">
        <f>IF(MASTERprerequisitesMATRIX!N159=1,DYNAMICprerequisites!S$3,IF(MASTERprerequisitesMATRIX!N159=2,DYNAMICprerequisites!S$2,IF(MASTERprerequisitesMATRIX!N159=3,DYNAMICprerequisites!S$1,"")))</f>
        <v/>
      </c>
      <c r="T162" s="219" t="str">
        <f>IF(MASTERprerequisitesMATRIX!O159=1,DYNAMICprerequisites!T$3,IF(MASTERprerequisitesMATRIX!O159=2,DYNAMICprerequisites!T$2,IF(MASTERprerequisitesMATRIX!O159=3,DYNAMICprerequisites!T$1,"")))</f>
        <v/>
      </c>
      <c r="U162" s="219" t="str">
        <f>IF(MASTERprerequisitesMATRIX!P159=1,DYNAMICprerequisites!U$3,IF(MASTERprerequisitesMATRIX!P159=2,DYNAMICprerequisites!U$2,IF(MASTERprerequisitesMATRIX!P159=3,DYNAMICprerequisites!U$1,"")))</f>
        <v/>
      </c>
      <c r="V162" s="219" t="str">
        <f>IF(MASTERprerequisitesMATRIX!Q159=1,DYNAMICprerequisites!V$3,IF(MASTERprerequisitesMATRIX!Q159=2,DYNAMICprerequisites!V$2,IF(MASTERprerequisitesMATRIX!Q159=3,DYNAMICprerequisites!V$1,"")))</f>
        <v/>
      </c>
      <c r="W162" s="219" t="str">
        <f>IF(MASTERprerequisitesMATRIX!R159=1,DYNAMICprerequisites!W$3,IF(MASTERprerequisitesMATRIX!R159=2,DYNAMICprerequisites!W$2,IF(MASTERprerequisitesMATRIX!R159=3,DYNAMICprerequisites!W$1,"")))</f>
        <v/>
      </c>
      <c r="X162" s="219" t="str">
        <f>IF(MASTERprerequisitesMATRIX!S159=1,DYNAMICprerequisites!X$3,IF(MASTERprerequisitesMATRIX!S159=2,DYNAMICprerequisites!X$2,IF(MASTERprerequisitesMATRIX!S159=3,DYNAMICprerequisites!X$1,"")))</f>
        <v/>
      </c>
      <c r="Y162" s="219" t="str">
        <f>IF(MASTERprerequisitesMATRIX!T159=1,DYNAMICprerequisites!Y$3,IF(MASTERprerequisitesMATRIX!T159=2,DYNAMICprerequisites!Y$2,IF(MASTERprerequisitesMATRIX!T159=3,DYNAMICprerequisites!Y$1,"")))</f>
        <v/>
      </c>
      <c r="Z162" s="219" t="str">
        <f>IF(MASTERprerequisitesMATRIX!U159=1,DYNAMICprerequisites!Z$3,IF(MASTERprerequisitesMATRIX!U159=2,DYNAMICprerequisites!Z$2,IF(MASTERprerequisitesMATRIX!U159=3,DYNAMICprerequisites!Z$1,"")))</f>
        <v/>
      </c>
      <c r="AA162" s="219" t="str">
        <f>IF(MASTERprerequisitesMATRIX!V159=1,DYNAMICprerequisites!AA$3,IF(MASTERprerequisitesMATRIX!V159=2,DYNAMICprerequisites!AA$2,IF(MASTERprerequisitesMATRIX!V159=3,DYNAMICprerequisites!AA$1,"")))</f>
        <v/>
      </c>
      <c r="AB162" s="219" t="str">
        <f>IF(MASTERprerequisitesMATRIX!W159=1,DYNAMICprerequisites!AB$3,IF(MASTERprerequisitesMATRIX!W159=2,DYNAMICprerequisites!AB$2,IF(MASTERprerequisitesMATRIX!W159=3,DYNAMICprerequisites!AB$1,"")))</f>
        <v/>
      </c>
      <c r="AC162" s="219" t="str">
        <f>IF(MASTERprerequisitesMATRIX!X159=1,DYNAMICprerequisites!AC$3,IF(MASTERprerequisitesMATRIX!X159=2,DYNAMICprerequisites!AC$2,IF(MASTERprerequisitesMATRIX!X159=3,DYNAMICprerequisites!AC$1,"")))</f>
        <v/>
      </c>
      <c r="AD162" s="219" t="str">
        <f>IF(MASTERprerequisitesMATRIX!Y159=1,DYNAMICprerequisites!AD$3,IF(MASTERprerequisitesMATRIX!Y159=2,DYNAMICprerequisites!AD$2,IF(MASTERprerequisitesMATRIX!Y159=3,DYNAMICprerequisites!AD$1,"")))</f>
        <v/>
      </c>
      <c r="AE162" s="219" t="str">
        <f>IF(MASTERprerequisitesMATRIX!Z159=1,DYNAMICprerequisites!AE$3,IF(MASTERprerequisitesMATRIX!Z159=2,DYNAMICprerequisites!AE$2,IF(MASTERprerequisitesMATRIX!Z159=3,DYNAMICprerequisites!AE$1,"")))</f>
        <v/>
      </c>
      <c r="AF162" s="219" t="str">
        <f>IF(MASTERprerequisitesMATRIX!AA159=1,DYNAMICprerequisites!AF$3,IF(MASTERprerequisitesMATRIX!AA159=2,DYNAMICprerequisites!AF$2,IF(MASTERprerequisitesMATRIX!AA159=3,DYNAMICprerequisites!AF$1,"")))</f>
        <v/>
      </c>
      <c r="AG162" s="219" t="str">
        <f>IF(MASTERprerequisitesMATRIX!AB159=1,DYNAMICprerequisites!AG$3,IF(MASTERprerequisitesMATRIX!AB159=2,DYNAMICprerequisites!AG$2,IF(MASTERprerequisitesMATRIX!AB159=3,DYNAMICprerequisites!AG$1,"")))</f>
        <v/>
      </c>
      <c r="AH162" s="219" t="str">
        <f>IF(MASTERprerequisitesMATRIX!AC159=1,DYNAMICprerequisites!AH$3,IF(MASTERprerequisitesMATRIX!AC159=2,DYNAMICprerequisites!AH$2,IF(MASTERprerequisitesMATRIX!AC159=3,DYNAMICprerequisites!AH$1,"")))</f>
        <v/>
      </c>
      <c r="AI162" s="219" t="str">
        <f>IF(MASTERprerequisitesMATRIX!AD159=1,DYNAMICprerequisites!AI$3,IF(MASTERprerequisitesMATRIX!AD159=2,DYNAMICprerequisites!AI$2,IF(MASTERprerequisitesMATRIX!AD159=3,DYNAMICprerequisites!AI$1,"")))</f>
        <v/>
      </c>
      <c r="AJ162" s="219" t="str">
        <f>IF(MASTERprerequisitesMATRIX!AE159=1,DYNAMICprerequisites!AJ$3,IF(MASTERprerequisitesMATRIX!AE159=2,DYNAMICprerequisites!AJ$2,IF(MASTERprerequisitesMATRIX!AE159=3,DYNAMICprerequisites!AJ$1,"")))</f>
        <v/>
      </c>
      <c r="AK162" s="219" t="str">
        <f>IF(MASTERprerequisitesMATRIX!AF159=1,DYNAMICprerequisites!AK$3,IF(MASTERprerequisitesMATRIX!AF159=2,DYNAMICprerequisites!AK$2,IF(MASTERprerequisitesMATRIX!AF159=3,DYNAMICprerequisites!AK$1,"")))</f>
        <v/>
      </c>
      <c r="AL162" s="219" t="str">
        <f>IF(MASTERprerequisitesMATRIX!AG159=1,DYNAMICprerequisites!AL$3,IF(MASTERprerequisitesMATRIX!AG159=2,DYNAMICprerequisites!AL$2,IF(MASTERprerequisitesMATRIX!AG159=3,DYNAMICprerequisites!AL$1,"")))</f>
        <v/>
      </c>
      <c r="AM162" s="219" t="str">
        <f>IF(MASTERprerequisitesMATRIX!AH159=1,DYNAMICprerequisites!AM$3,IF(MASTERprerequisitesMATRIX!AH159=2,DYNAMICprerequisites!AM$2,IF(MASTERprerequisitesMATRIX!AH159=3,DYNAMICprerequisites!AM$1,"")))</f>
        <v/>
      </c>
      <c r="AN162" s="219" t="str">
        <f>IF(MASTERprerequisitesMATRIX!AI159=1,DYNAMICprerequisites!AN$3,IF(MASTERprerequisitesMATRIX!AI159=2,DYNAMICprerequisites!AN$2,IF(MASTERprerequisitesMATRIX!AI159=3,DYNAMICprerequisites!AN$1,"")))</f>
        <v/>
      </c>
      <c r="AO162" s="219" t="str">
        <f>IF(MASTERprerequisitesMATRIX!AJ159=1,DYNAMICprerequisites!AO$3,IF(MASTERprerequisitesMATRIX!AJ159=2,DYNAMICprerequisites!AO$2,IF(MASTERprerequisitesMATRIX!AJ159=3,DYNAMICprerequisites!AO$1,"")))</f>
        <v/>
      </c>
      <c r="AP162" s="219" t="str">
        <f>IF(MASTERprerequisitesMATRIX!AK159=1,DYNAMICprerequisites!AP$3,IF(MASTERprerequisitesMATRIX!AK159=2,DYNAMICprerequisites!AP$2,IF(MASTERprerequisitesMATRIX!AK159=3,DYNAMICprerequisites!AP$1,"")))</f>
        <v/>
      </c>
      <c r="AQ162" s="219" t="str">
        <f>IF(MASTERprerequisitesMATRIX!AL159=1,DYNAMICprerequisites!AQ$3,IF(MASTERprerequisitesMATRIX!AL159=2,DYNAMICprerequisites!AQ$2,IF(MASTERprerequisitesMATRIX!AL159=3,DYNAMICprerequisites!AQ$1,"")))</f>
        <v/>
      </c>
      <c r="AR162" s="219" t="str">
        <f>IF(MASTERprerequisitesMATRIX!AM159=1,DYNAMICprerequisites!AR$3,IF(MASTERprerequisitesMATRIX!AM159=2,DYNAMICprerequisites!AR$2,IF(MASTERprerequisitesMATRIX!AM159=3,DYNAMICprerequisites!AR$1,"")))</f>
        <v/>
      </c>
      <c r="AS162" s="219" t="str">
        <f>IF(MASTERprerequisitesMATRIX!AN159=1,DYNAMICprerequisites!AS$3,IF(MASTERprerequisitesMATRIX!AN159=2,DYNAMICprerequisites!AS$2,IF(MASTERprerequisitesMATRIX!AN159=3,DYNAMICprerequisites!AS$1,"")))</f>
        <v/>
      </c>
      <c r="AT162" s="219" t="str">
        <f>IF(MASTERprerequisitesMATRIX!AO159=1,DYNAMICprerequisites!AT$3,IF(MASTERprerequisitesMATRIX!AO159=2,DYNAMICprerequisites!AT$2,IF(MASTERprerequisitesMATRIX!AO159=3,DYNAMICprerequisites!AT$1,"")))</f>
        <v/>
      </c>
      <c r="AU162" s="219" t="str">
        <f>IF(MASTERprerequisitesMATRIX!AP159=1,DYNAMICprerequisites!AU$3,IF(MASTERprerequisitesMATRIX!AP159=2,DYNAMICprerequisites!AU$2,IF(MASTERprerequisitesMATRIX!AP159=3,DYNAMICprerequisites!AU$1,"")))</f>
        <v/>
      </c>
      <c r="AV162" s="219" t="str">
        <f>IF(MASTERprerequisitesMATRIX!AQ159=1,DYNAMICprerequisites!AV$3,IF(MASTERprerequisitesMATRIX!AQ159=2,DYNAMICprerequisites!AV$2,IF(MASTERprerequisitesMATRIX!AQ159=3,DYNAMICprerequisites!AV$1,"")))</f>
        <v/>
      </c>
      <c r="AW162" s="219" t="str">
        <f>IF(MASTERprerequisitesMATRIX!AR159=1,DYNAMICprerequisites!AW$3,IF(MASTERprerequisitesMATRIX!AR159=2,DYNAMICprerequisites!AW$2,IF(MASTERprerequisitesMATRIX!AR159=3,DYNAMICprerequisites!AW$1,"")))</f>
        <v/>
      </c>
      <c r="AX162" s="219" t="str">
        <f>IF(MASTERprerequisitesMATRIX!AS159=1,DYNAMICprerequisites!AX$3,IF(MASTERprerequisitesMATRIX!AS159=2,DYNAMICprerequisites!AX$2,IF(MASTERprerequisitesMATRIX!AS159=3,DYNAMICprerequisites!AX$1,"")))</f>
        <v/>
      </c>
      <c r="AY162" s="219" t="str">
        <f>IF(MASTERprerequisitesMATRIX!AT159=1,DYNAMICprerequisites!AY$3,IF(MASTERprerequisitesMATRIX!AT159=2,DYNAMICprerequisites!AY$2,IF(MASTERprerequisitesMATRIX!AT159=3,DYNAMICprerequisites!AY$1,"")))</f>
        <v/>
      </c>
      <c r="AZ162" s="219" t="str">
        <f>IF(MASTERprerequisitesMATRIX!AU159=1,DYNAMICprerequisites!AZ$3,IF(MASTERprerequisitesMATRIX!AU159=2,DYNAMICprerequisites!AZ$2,IF(MASTERprerequisitesMATRIX!AU159=3,DYNAMICprerequisites!AZ$1,"")))</f>
        <v/>
      </c>
      <c r="BA162" s="219" t="str">
        <f>IF(MASTERprerequisitesMATRIX!AV159=1,DYNAMICprerequisites!BA$3,IF(MASTERprerequisitesMATRIX!AV159=2,DYNAMICprerequisites!BA$2,IF(MASTERprerequisitesMATRIX!AV159=3,DYNAMICprerequisites!BA$1,"")))</f>
        <v/>
      </c>
      <c r="BB162" s="219" t="str">
        <f>IF(MASTERprerequisitesMATRIX!AW159=1,DYNAMICprerequisites!BB$3,IF(MASTERprerequisitesMATRIX!AW159=2,DYNAMICprerequisites!BB$2,IF(MASTERprerequisitesMATRIX!AW159=3,DYNAMICprerequisites!BB$1,"")))</f>
        <v/>
      </c>
      <c r="BC162" s="219" t="str">
        <f>IF(MASTERprerequisitesMATRIX!AX159=1,DYNAMICprerequisites!BC$3,IF(MASTERprerequisitesMATRIX!AX159=2,DYNAMICprerequisites!BC$2,IF(MASTERprerequisitesMATRIX!AX159=3,DYNAMICprerequisites!BC$1,"")))</f>
        <v/>
      </c>
      <c r="BD162" s="219" t="str">
        <f>IF(MASTERprerequisitesMATRIX!AY159=1,DYNAMICprerequisites!BD$3,IF(MASTERprerequisitesMATRIX!AY159=2,DYNAMICprerequisites!BD$2,IF(MASTERprerequisitesMATRIX!AY159=3,DYNAMICprerequisites!BD$1,"")))</f>
        <v/>
      </c>
      <c r="BE162" s="219" t="str">
        <f>IF(MASTERprerequisitesMATRIX!AZ159=1,DYNAMICprerequisites!BE$3,IF(MASTERprerequisitesMATRIX!AZ159=2,DYNAMICprerequisites!BE$2,IF(MASTERprerequisitesMATRIX!AZ159=3,DYNAMICprerequisites!BE$1,"")))</f>
        <v/>
      </c>
      <c r="BF162" s="219" t="str">
        <f>IF(MASTERprerequisitesMATRIX!BA159=1,DYNAMICprerequisites!BF$3,IF(MASTERprerequisitesMATRIX!BA159=2,DYNAMICprerequisites!BF$2,IF(MASTERprerequisitesMATRIX!BA159=3,DYNAMICprerequisites!BF$1,"")))</f>
        <v/>
      </c>
      <c r="BG162" s="219" t="str">
        <f>IF(MASTERprerequisitesMATRIX!BB159=1,DYNAMICprerequisites!BG$3,IF(MASTERprerequisitesMATRIX!BB159=2,DYNAMICprerequisites!BG$2,IF(MASTERprerequisitesMATRIX!BB159=3,DYNAMICprerequisites!BG$1,"")))</f>
        <v/>
      </c>
      <c r="BH162" s="219" t="str">
        <f>IF(MASTERprerequisitesMATRIX!BC159=1,DYNAMICprerequisites!BH$3,IF(MASTERprerequisitesMATRIX!BC159=2,DYNAMICprerequisites!BH$2,IF(MASTERprerequisitesMATRIX!BC159=3,DYNAMICprerequisites!BH$1,"")))</f>
        <v/>
      </c>
      <c r="BI162" s="219" t="str">
        <f>IF(MASTERprerequisitesMATRIX!BD159=1,DYNAMICprerequisites!BI$3,IF(MASTERprerequisitesMATRIX!BD159=2,DYNAMICprerequisites!BI$2,IF(MASTERprerequisitesMATRIX!BD159=3,DYNAMICprerequisites!BI$1,"")))</f>
        <v/>
      </c>
      <c r="BJ162" s="219" t="str">
        <f>IF(MASTERprerequisitesMATRIX!BE159=1,DYNAMICprerequisites!BJ$3,IF(MASTERprerequisitesMATRIX!BE159=2,DYNAMICprerequisites!BJ$2,IF(MASTERprerequisitesMATRIX!BE159=3,DYNAMICprerequisites!BJ$1,"")))</f>
        <v/>
      </c>
      <c r="BK162" s="219" t="str">
        <f>IF(MASTERprerequisitesMATRIX!BF159=1,DYNAMICprerequisites!BK$3,IF(MASTERprerequisitesMATRIX!BF159=2,DYNAMICprerequisites!BK$2,IF(MASTERprerequisitesMATRIX!BF159=3,DYNAMICprerequisites!BK$1,"")))</f>
        <v/>
      </c>
      <c r="BL162" s="219" t="str">
        <f>IF(MASTERprerequisitesMATRIX!BG159=1,DYNAMICprerequisites!BL$3,IF(MASTERprerequisitesMATRIX!BG159=2,DYNAMICprerequisites!BL$2,IF(MASTERprerequisitesMATRIX!BG159=3,DYNAMICprerequisites!BL$1,"")))</f>
        <v/>
      </c>
      <c r="BM162" s="219" t="str">
        <f>IF(MASTERprerequisitesMATRIX!BH159=1,DYNAMICprerequisites!BM$3,IF(MASTERprerequisitesMATRIX!BH159=2,DYNAMICprerequisites!BM$2,IF(MASTERprerequisitesMATRIX!BH159=3,DYNAMICprerequisites!BM$1,"")))</f>
        <v/>
      </c>
      <c r="BN162" s="219" t="str">
        <f>IF(MASTERprerequisitesMATRIX!BI159=1,DYNAMICprerequisites!BN$3,IF(MASTERprerequisitesMATRIX!BI159=2,DYNAMICprerequisites!BN$2,IF(MASTERprerequisitesMATRIX!BI159=3,DYNAMICprerequisites!BN$1,"")))</f>
        <v/>
      </c>
      <c r="BO162" s="219" t="str">
        <f>IF(MASTERprerequisitesMATRIX!BJ159=1,DYNAMICprerequisites!BO$3,IF(MASTERprerequisitesMATRIX!BJ159=2,DYNAMICprerequisites!BO$2,IF(MASTERprerequisitesMATRIX!BJ159=3,DYNAMICprerequisites!BO$1,"")))</f>
        <v/>
      </c>
      <c r="BP162" s="219" t="str">
        <f>IF(MASTERprerequisitesMATRIX!BK159=1,DYNAMICprerequisites!BP$3,IF(MASTERprerequisitesMATRIX!BK159=2,DYNAMICprerequisites!BP$2,IF(MASTERprerequisitesMATRIX!BK159=3,DYNAMICprerequisites!BP$1,"")))</f>
        <v/>
      </c>
      <c r="BQ162" s="219" t="str">
        <f>IF(MASTERprerequisitesMATRIX!BL159=1,DYNAMICprerequisites!BQ$3,IF(MASTERprerequisitesMATRIX!BL159=2,DYNAMICprerequisites!BQ$2,IF(MASTERprerequisitesMATRIX!BL159=3,DYNAMICprerequisites!BQ$1,"")))</f>
        <v/>
      </c>
      <c r="BR162" s="219" t="str">
        <f>IF(MASTERprerequisitesMATRIX!BM159=1,DYNAMICprerequisites!BR$3,IF(MASTERprerequisitesMATRIX!BM159=2,DYNAMICprerequisites!BR$2,IF(MASTERprerequisitesMATRIX!BM159=3,DYNAMICprerequisites!BR$1,"")))</f>
        <v/>
      </c>
      <c r="BS162" s="219" t="str">
        <f>IF(MASTERprerequisitesMATRIX!BN159=1,DYNAMICprerequisites!BS$3,IF(MASTERprerequisitesMATRIX!BN159=2,DYNAMICprerequisites!BS$2,IF(MASTERprerequisitesMATRIX!BN159=3,DYNAMICprerequisites!BS$1,"")))</f>
        <v/>
      </c>
      <c r="BT162" s="219" t="str">
        <f>IF(MASTERprerequisitesMATRIX!BO159=1,DYNAMICprerequisites!BT$3,IF(MASTERprerequisitesMATRIX!BO159=2,DYNAMICprerequisites!BT$2,IF(MASTERprerequisitesMATRIX!BO159=3,DYNAMICprerequisites!BT$1,"")))</f>
        <v/>
      </c>
      <c r="BU162" s="219" t="str">
        <f>IF(MASTERprerequisitesMATRIX!BP159=1,DYNAMICprerequisites!BU$3,IF(MASTERprerequisitesMATRIX!BP159=2,DYNAMICprerequisites!BU$2,IF(MASTERprerequisitesMATRIX!BP159=3,DYNAMICprerequisites!BU$1,"")))</f>
        <v/>
      </c>
      <c r="BV162" s="219" t="str">
        <f>IF(MASTERprerequisitesMATRIX!BQ159=1,DYNAMICprerequisites!BV$3,IF(MASTERprerequisitesMATRIX!BQ159=2,DYNAMICprerequisites!BV$2,IF(MASTERprerequisitesMATRIX!BQ159=3,DYNAMICprerequisites!BV$1,"")))</f>
        <v/>
      </c>
      <c r="BW162" s="219" t="str">
        <f>IF(MASTERprerequisitesMATRIX!BR159=1,DYNAMICprerequisites!BW$3,IF(MASTERprerequisitesMATRIX!BR159=2,DYNAMICprerequisites!BW$2,IF(MASTERprerequisitesMATRIX!BR159=3,DYNAMICprerequisites!BW$1,"")))</f>
        <v/>
      </c>
      <c r="BX162" s="219" t="str">
        <f>IF(MASTERprerequisitesMATRIX!BS159=1,DYNAMICprerequisites!BX$3,IF(MASTERprerequisitesMATRIX!BS159=2,DYNAMICprerequisites!BX$2,IF(MASTERprerequisitesMATRIX!BS159=3,DYNAMICprerequisites!BX$1,"")))</f>
        <v/>
      </c>
      <c r="BY162" s="219" t="str">
        <f>IF(MASTERprerequisitesMATRIX!BT159=1,DYNAMICprerequisites!BY$3,IF(MASTERprerequisitesMATRIX!BT159=2,DYNAMICprerequisites!BY$2,IF(MASTERprerequisitesMATRIX!BT159=3,DYNAMICprerequisites!BY$1,"")))</f>
        <v/>
      </c>
      <c r="BZ162" s="219" t="str">
        <f>IF(MASTERprerequisitesMATRIX!BU159=1,DYNAMICprerequisites!BZ$3,IF(MASTERprerequisitesMATRIX!BU159=2,DYNAMICprerequisites!BZ$2,IF(MASTERprerequisitesMATRIX!BU159=3,DYNAMICprerequisites!BZ$1,"")))</f>
        <v/>
      </c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19"/>
      <c r="DF162" s="219"/>
      <c r="DG162" s="219"/>
      <c r="DH162" s="219"/>
      <c r="DI162" s="219"/>
      <c r="DJ162" s="219"/>
      <c r="DK162" s="219"/>
      <c r="DL162" s="219"/>
      <c r="DM162" s="219"/>
      <c r="DN162" s="219"/>
      <c r="DO162" s="219"/>
      <c r="DP162" s="219"/>
      <c r="DQ162" s="219"/>
      <c r="DR162" s="219"/>
      <c r="DS162" s="219"/>
      <c r="DT162" s="219"/>
      <c r="DU162" s="219"/>
      <c r="DV162" s="219"/>
      <c r="DW162" s="219"/>
      <c r="DX162" s="219"/>
      <c r="DY162" s="219"/>
      <c r="DZ162" s="219"/>
      <c r="EA162" s="219"/>
      <c r="EB162" s="219"/>
      <c r="EC162" s="219"/>
      <c r="ED162" s="219"/>
      <c r="EE162" s="219"/>
      <c r="EF162" s="219"/>
      <c r="EG162" s="219"/>
      <c r="EH162" s="219"/>
      <c r="EI162" s="219"/>
      <c r="EJ162" s="219"/>
      <c r="EK162" s="219"/>
      <c r="EL162" s="219"/>
      <c r="EM162" s="219"/>
      <c r="EN162" s="219"/>
      <c r="EO162" s="219"/>
      <c r="EP162" s="219"/>
      <c r="EQ162" s="219"/>
      <c r="ER162" s="219"/>
      <c r="ES162" s="219"/>
      <c r="ET162" s="219"/>
      <c r="EU162" s="219"/>
      <c r="EV162" s="219"/>
      <c r="EW162" s="219"/>
      <c r="EX162" s="219"/>
      <c r="EY162" s="219"/>
      <c r="EZ162" s="219"/>
      <c r="FA162" s="219"/>
      <c r="FB162" s="219"/>
      <c r="FC162" s="219"/>
      <c r="FD162" s="219"/>
      <c r="FE162" s="219"/>
      <c r="FF162" s="219"/>
      <c r="FG162" s="219"/>
      <c r="FH162" s="219"/>
      <c r="FI162" s="219"/>
      <c r="FJ162" s="219"/>
      <c r="FK162" s="219"/>
      <c r="FL162" s="219"/>
      <c r="FM162" s="219"/>
      <c r="FN162" s="219"/>
      <c r="FO162" s="219"/>
      <c r="FP162" s="219"/>
      <c r="FQ162" s="219"/>
      <c r="FR162" s="219"/>
      <c r="FS162" s="219"/>
      <c r="FT162" s="219"/>
      <c r="FU162" s="219"/>
      <c r="FV162" s="219"/>
      <c r="FW162" s="219"/>
      <c r="FX162" s="219"/>
      <c r="FY162" s="219"/>
      <c r="FZ162" s="219"/>
      <c r="GA162" s="219"/>
      <c r="GB162" s="219"/>
      <c r="GC162" s="219"/>
      <c r="GD162" s="219"/>
      <c r="GE162" s="219"/>
      <c r="GF162" s="219"/>
      <c r="GG162" s="219"/>
      <c r="GH162" s="219"/>
      <c r="GI162" s="219"/>
      <c r="GJ162" s="219"/>
      <c r="GK162" s="219"/>
      <c r="GL162" s="219"/>
      <c r="GM162" s="219"/>
      <c r="GN162" s="219"/>
      <c r="GO162" s="219"/>
      <c r="GP162" s="219"/>
      <c r="GQ162" s="219"/>
      <c r="GR162" s="219"/>
      <c r="GS162" s="219"/>
      <c r="GT162" s="219"/>
      <c r="GU162" s="219"/>
      <c r="GV162" s="219"/>
      <c r="GW162" s="219"/>
      <c r="GX162" s="219"/>
      <c r="GY162" s="219"/>
      <c r="GZ162" s="219"/>
      <c r="HA162" s="219"/>
      <c r="HB162" s="219"/>
      <c r="HC162" s="219"/>
      <c r="HD162" s="219"/>
      <c r="HE162" s="219"/>
      <c r="HF162" s="219"/>
      <c r="HG162" s="219"/>
      <c r="HH162" s="219"/>
      <c r="HI162" s="219"/>
      <c r="HJ162" s="219"/>
      <c r="HK162" s="219"/>
      <c r="HL162" s="219"/>
      <c r="HM162" s="219"/>
      <c r="HN162" s="219"/>
      <c r="HO162" s="219"/>
      <c r="HP162" s="219"/>
      <c r="HQ162" s="219"/>
      <c r="HR162" s="219"/>
      <c r="HS162" s="219"/>
      <c r="HT162" s="219"/>
      <c r="HU162" s="219"/>
      <c r="HV162" s="219"/>
      <c r="HW162" s="219"/>
      <c r="HX162" s="219"/>
      <c r="HY162" s="219"/>
      <c r="HZ162" s="219"/>
      <c r="IA162" s="219"/>
      <c r="IB162" s="219"/>
      <c r="IC162" s="219"/>
      <c r="ID162" s="219"/>
      <c r="IE162" s="219"/>
      <c r="IF162" s="219"/>
      <c r="IG162" s="219"/>
      <c r="IH162" s="219"/>
      <c r="II162" s="219"/>
      <c r="IJ162" s="219"/>
      <c r="IK162" s="219"/>
      <c r="IL162" s="219"/>
      <c r="IM162" s="219"/>
      <c r="IN162" s="219"/>
      <c r="IO162" s="219"/>
      <c r="IP162" s="219"/>
      <c r="IQ162" s="219"/>
      <c r="IR162" s="219"/>
      <c r="IS162" s="219"/>
      <c r="IT162" s="219"/>
      <c r="IU162" s="219"/>
      <c r="IV162" s="219"/>
      <c r="IW162" s="219"/>
      <c r="IX162" s="219"/>
      <c r="IY162" s="219"/>
      <c r="IZ162" s="219"/>
      <c r="JA162" s="219"/>
      <c r="JB162" s="219"/>
      <c r="JC162" s="219"/>
      <c r="JD162" s="219"/>
      <c r="JE162" s="219"/>
      <c r="JF162" s="219"/>
      <c r="JG162" s="219"/>
      <c r="JH162" s="219"/>
      <c r="JI162" s="219"/>
      <c r="JJ162" s="219"/>
      <c r="JK162" s="219"/>
      <c r="JL162" s="219"/>
      <c r="JM162" s="219"/>
      <c r="JN162" s="219"/>
      <c r="JO162" s="219"/>
      <c r="JP162" s="219"/>
      <c r="JQ162" s="219"/>
      <c r="JR162" s="219"/>
      <c r="JS162" s="219"/>
      <c r="JT162" s="219"/>
      <c r="JU162" s="219"/>
      <c r="JV162" s="219"/>
      <c r="JW162" s="219"/>
      <c r="JX162" s="219"/>
      <c r="JY162" s="219"/>
      <c r="JZ162" s="219"/>
      <c r="KA162" s="219"/>
      <c r="KB162" s="219"/>
      <c r="KC162" s="219"/>
      <c r="KD162" s="219"/>
      <c r="KE162" s="219"/>
      <c r="KF162" s="219"/>
      <c r="KG162" s="219"/>
      <c r="KH162" s="219"/>
      <c r="KI162" s="219"/>
      <c r="KJ162" s="219"/>
      <c r="KK162" s="219"/>
      <c r="KL162" s="219"/>
      <c r="KM162" s="219"/>
      <c r="KN162" s="219"/>
      <c r="KO162" s="219"/>
      <c r="KP162" s="219"/>
      <c r="KQ162" s="219"/>
      <c r="KR162" s="219"/>
      <c r="KS162" s="219"/>
      <c r="KT162" s="219"/>
      <c r="KU162" s="219"/>
      <c r="KV162" s="219"/>
      <c r="KW162" s="219"/>
      <c r="KX162" s="219"/>
      <c r="KY162" s="219"/>
      <c r="KZ162" s="219"/>
      <c r="LA162" s="219"/>
      <c r="LB162" s="219"/>
      <c r="LC162" s="219"/>
      <c r="LD162" s="219"/>
      <c r="LE162" s="219"/>
    </row>
    <row r="163" spans="1:317" x14ac:dyDescent="0.25">
      <c r="A163" s="214">
        <f t="shared" si="18"/>
        <v>0</v>
      </c>
      <c r="B163" s="214">
        <f t="shared" si="19"/>
        <v>0</v>
      </c>
      <c r="C163" s="214">
        <f t="shared" si="20"/>
        <v>0</v>
      </c>
      <c r="D163" s="214">
        <f t="shared" si="21"/>
        <v>0</v>
      </c>
      <c r="E163" s="214" t="str">
        <f t="shared" si="22"/>
        <v/>
      </c>
      <c r="F163" s="211">
        <f>MASTERprerequisitesMATRIX!A160</f>
        <v>0</v>
      </c>
      <c r="G163" s="211">
        <f>MASTERprerequisitesMATRIX!B160</f>
        <v>0</v>
      </c>
      <c r="H163" s="211">
        <f>MASTERprerequisitesMATRIX!C160</f>
        <v>0</v>
      </c>
      <c r="I163" s="211">
        <f>MASTERprerequisitesMATRIX!D160</f>
        <v>0</v>
      </c>
      <c r="J163" s="219" t="str">
        <f>IF(MASTERprerequisitesMATRIX!E160=1,DYNAMICprerequisites!J$3,IF(MASTERprerequisitesMATRIX!E160=2,DYNAMICprerequisites!J$2,IF(MASTERprerequisitesMATRIX!E160=3,DYNAMICprerequisites!J$1,"")))</f>
        <v/>
      </c>
      <c r="K163" s="219" t="str">
        <f>IF(MASTERprerequisitesMATRIX!F160=1,DYNAMICprerequisites!K$3,IF(MASTERprerequisitesMATRIX!F160=2,DYNAMICprerequisites!K$2,IF(MASTERprerequisitesMATRIX!F160=3,DYNAMICprerequisites!K$1,"")))</f>
        <v/>
      </c>
      <c r="L163" s="219" t="str">
        <f>IF(MASTERprerequisitesMATRIX!G160=1,DYNAMICprerequisites!L$3,IF(MASTERprerequisitesMATRIX!G160=2,DYNAMICprerequisites!L$2,IF(MASTERprerequisitesMATRIX!G160=3,DYNAMICprerequisites!L$1,"")))</f>
        <v/>
      </c>
      <c r="M163" s="219" t="str">
        <f>IF(MASTERprerequisitesMATRIX!H160=1,DYNAMICprerequisites!M$3,IF(MASTERprerequisitesMATRIX!H160=2,DYNAMICprerequisites!M$2,IF(MASTERprerequisitesMATRIX!H160=3,DYNAMICprerequisites!M$1,"")))</f>
        <v/>
      </c>
      <c r="N163" s="219" t="str">
        <f>IF(MASTERprerequisitesMATRIX!I160=1,DYNAMICprerequisites!N$3,IF(MASTERprerequisitesMATRIX!I160=2,DYNAMICprerequisites!N$2,IF(MASTERprerequisitesMATRIX!I160=3,DYNAMICprerequisites!N$1,"")))</f>
        <v/>
      </c>
      <c r="O163" s="219" t="str">
        <f>IF(MASTERprerequisitesMATRIX!J160=1,DYNAMICprerequisites!O$3,IF(MASTERprerequisitesMATRIX!J160=2,DYNAMICprerequisites!O$2,IF(MASTERprerequisitesMATRIX!J160=3,DYNAMICprerequisites!O$1,"")))</f>
        <v/>
      </c>
      <c r="P163" s="219" t="str">
        <f>IF(MASTERprerequisitesMATRIX!K160=1,DYNAMICprerequisites!P$3,IF(MASTERprerequisitesMATRIX!K160=2,DYNAMICprerequisites!P$2,IF(MASTERprerequisitesMATRIX!K160=3,DYNAMICprerequisites!P$1,"")))</f>
        <v/>
      </c>
      <c r="Q163" s="219" t="str">
        <f>IF(MASTERprerequisitesMATRIX!L160=1,DYNAMICprerequisites!Q$3,IF(MASTERprerequisitesMATRIX!L160=2,DYNAMICprerequisites!Q$2,IF(MASTERprerequisitesMATRIX!L160=3,DYNAMICprerequisites!Q$1,"")))</f>
        <v/>
      </c>
      <c r="R163" s="219" t="str">
        <f>IF(MASTERprerequisitesMATRIX!M160=1,DYNAMICprerequisites!R$3,IF(MASTERprerequisitesMATRIX!M160=2,DYNAMICprerequisites!R$2,IF(MASTERprerequisitesMATRIX!M160=3,DYNAMICprerequisites!R$1,"")))</f>
        <v/>
      </c>
      <c r="S163" s="219" t="str">
        <f>IF(MASTERprerequisitesMATRIX!N160=1,DYNAMICprerequisites!S$3,IF(MASTERprerequisitesMATRIX!N160=2,DYNAMICprerequisites!S$2,IF(MASTERprerequisitesMATRIX!N160=3,DYNAMICprerequisites!S$1,"")))</f>
        <v/>
      </c>
      <c r="T163" s="219" t="str">
        <f>IF(MASTERprerequisitesMATRIX!O160=1,DYNAMICprerequisites!T$3,IF(MASTERprerequisitesMATRIX!O160=2,DYNAMICprerequisites!T$2,IF(MASTERprerequisitesMATRIX!O160=3,DYNAMICprerequisites!T$1,"")))</f>
        <v/>
      </c>
      <c r="U163" s="219" t="str">
        <f>IF(MASTERprerequisitesMATRIX!P160=1,DYNAMICprerequisites!U$3,IF(MASTERprerequisitesMATRIX!P160=2,DYNAMICprerequisites!U$2,IF(MASTERprerequisitesMATRIX!P160=3,DYNAMICprerequisites!U$1,"")))</f>
        <v/>
      </c>
      <c r="V163" s="219" t="str">
        <f>IF(MASTERprerequisitesMATRIX!Q160=1,DYNAMICprerequisites!V$3,IF(MASTERprerequisitesMATRIX!Q160=2,DYNAMICprerequisites!V$2,IF(MASTERprerequisitesMATRIX!Q160=3,DYNAMICprerequisites!V$1,"")))</f>
        <v/>
      </c>
      <c r="W163" s="219" t="str">
        <f>IF(MASTERprerequisitesMATRIX!R160=1,DYNAMICprerequisites!W$3,IF(MASTERprerequisitesMATRIX!R160=2,DYNAMICprerequisites!W$2,IF(MASTERprerequisitesMATRIX!R160=3,DYNAMICprerequisites!W$1,"")))</f>
        <v/>
      </c>
      <c r="X163" s="219" t="str">
        <f>IF(MASTERprerequisitesMATRIX!S160=1,DYNAMICprerequisites!X$3,IF(MASTERprerequisitesMATRIX!S160=2,DYNAMICprerequisites!X$2,IF(MASTERprerequisitesMATRIX!S160=3,DYNAMICprerequisites!X$1,"")))</f>
        <v/>
      </c>
      <c r="Y163" s="219" t="str">
        <f>IF(MASTERprerequisitesMATRIX!T160=1,DYNAMICprerequisites!Y$3,IF(MASTERprerequisitesMATRIX!T160=2,DYNAMICprerequisites!Y$2,IF(MASTERprerequisitesMATRIX!T160=3,DYNAMICprerequisites!Y$1,"")))</f>
        <v/>
      </c>
      <c r="Z163" s="219" t="str">
        <f>IF(MASTERprerequisitesMATRIX!U160=1,DYNAMICprerequisites!Z$3,IF(MASTERprerequisitesMATRIX!U160=2,DYNAMICprerequisites!Z$2,IF(MASTERprerequisitesMATRIX!U160=3,DYNAMICprerequisites!Z$1,"")))</f>
        <v/>
      </c>
      <c r="AA163" s="219" t="str">
        <f>IF(MASTERprerequisitesMATRIX!V160=1,DYNAMICprerequisites!AA$3,IF(MASTERprerequisitesMATRIX!V160=2,DYNAMICprerequisites!AA$2,IF(MASTERprerequisitesMATRIX!V160=3,DYNAMICprerequisites!AA$1,"")))</f>
        <v/>
      </c>
      <c r="AB163" s="219" t="str">
        <f>IF(MASTERprerequisitesMATRIX!W160=1,DYNAMICprerequisites!AB$3,IF(MASTERprerequisitesMATRIX!W160=2,DYNAMICprerequisites!AB$2,IF(MASTERprerequisitesMATRIX!W160=3,DYNAMICprerequisites!AB$1,"")))</f>
        <v/>
      </c>
      <c r="AC163" s="219" t="str">
        <f>IF(MASTERprerequisitesMATRIX!X160=1,DYNAMICprerequisites!AC$3,IF(MASTERprerequisitesMATRIX!X160=2,DYNAMICprerequisites!AC$2,IF(MASTERprerequisitesMATRIX!X160=3,DYNAMICprerequisites!AC$1,"")))</f>
        <v/>
      </c>
      <c r="AD163" s="219" t="str">
        <f>IF(MASTERprerequisitesMATRIX!Y160=1,DYNAMICprerequisites!AD$3,IF(MASTERprerequisitesMATRIX!Y160=2,DYNAMICprerequisites!AD$2,IF(MASTERprerequisitesMATRIX!Y160=3,DYNAMICprerequisites!AD$1,"")))</f>
        <v/>
      </c>
      <c r="AE163" s="219" t="str">
        <f>IF(MASTERprerequisitesMATRIX!Z160=1,DYNAMICprerequisites!AE$3,IF(MASTERprerequisitesMATRIX!Z160=2,DYNAMICprerequisites!AE$2,IF(MASTERprerequisitesMATRIX!Z160=3,DYNAMICprerequisites!AE$1,"")))</f>
        <v/>
      </c>
      <c r="AF163" s="219" t="str">
        <f>IF(MASTERprerequisitesMATRIX!AA160=1,DYNAMICprerequisites!AF$3,IF(MASTERprerequisitesMATRIX!AA160=2,DYNAMICprerequisites!AF$2,IF(MASTERprerequisitesMATRIX!AA160=3,DYNAMICprerequisites!AF$1,"")))</f>
        <v/>
      </c>
      <c r="AG163" s="219" t="str">
        <f>IF(MASTERprerequisitesMATRIX!AB160=1,DYNAMICprerequisites!AG$3,IF(MASTERprerequisitesMATRIX!AB160=2,DYNAMICprerequisites!AG$2,IF(MASTERprerequisitesMATRIX!AB160=3,DYNAMICprerequisites!AG$1,"")))</f>
        <v/>
      </c>
      <c r="AH163" s="219" t="str">
        <f>IF(MASTERprerequisitesMATRIX!AC160=1,DYNAMICprerequisites!AH$3,IF(MASTERprerequisitesMATRIX!AC160=2,DYNAMICprerequisites!AH$2,IF(MASTERprerequisitesMATRIX!AC160=3,DYNAMICprerequisites!AH$1,"")))</f>
        <v/>
      </c>
      <c r="AI163" s="219" t="str">
        <f>IF(MASTERprerequisitesMATRIX!AD160=1,DYNAMICprerequisites!AI$3,IF(MASTERprerequisitesMATRIX!AD160=2,DYNAMICprerequisites!AI$2,IF(MASTERprerequisitesMATRIX!AD160=3,DYNAMICprerequisites!AI$1,"")))</f>
        <v/>
      </c>
      <c r="AJ163" s="219" t="str">
        <f>IF(MASTERprerequisitesMATRIX!AE160=1,DYNAMICprerequisites!AJ$3,IF(MASTERprerequisitesMATRIX!AE160=2,DYNAMICprerequisites!AJ$2,IF(MASTERprerequisitesMATRIX!AE160=3,DYNAMICprerequisites!AJ$1,"")))</f>
        <v/>
      </c>
      <c r="AK163" s="219" t="str">
        <f>IF(MASTERprerequisitesMATRIX!AF160=1,DYNAMICprerequisites!AK$3,IF(MASTERprerequisitesMATRIX!AF160=2,DYNAMICprerequisites!AK$2,IF(MASTERprerequisitesMATRIX!AF160=3,DYNAMICprerequisites!AK$1,"")))</f>
        <v/>
      </c>
      <c r="AL163" s="219" t="str">
        <f>IF(MASTERprerequisitesMATRIX!AG160=1,DYNAMICprerequisites!AL$3,IF(MASTERprerequisitesMATRIX!AG160=2,DYNAMICprerequisites!AL$2,IF(MASTERprerequisitesMATRIX!AG160=3,DYNAMICprerequisites!AL$1,"")))</f>
        <v/>
      </c>
      <c r="AM163" s="219" t="str">
        <f>IF(MASTERprerequisitesMATRIX!AH160=1,DYNAMICprerequisites!AM$3,IF(MASTERprerequisitesMATRIX!AH160=2,DYNAMICprerequisites!AM$2,IF(MASTERprerequisitesMATRIX!AH160=3,DYNAMICprerequisites!AM$1,"")))</f>
        <v/>
      </c>
      <c r="AN163" s="219" t="str">
        <f>IF(MASTERprerequisitesMATRIX!AI160=1,DYNAMICprerequisites!AN$3,IF(MASTERprerequisitesMATRIX!AI160=2,DYNAMICprerequisites!AN$2,IF(MASTERprerequisitesMATRIX!AI160=3,DYNAMICprerequisites!AN$1,"")))</f>
        <v/>
      </c>
      <c r="AO163" s="219" t="str">
        <f>IF(MASTERprerequisitesMATRIX!AJ160=1,DYNAMICprerequisites!AO$3,IF(MASTERprerequisitesMATRIX!AJ160=2,DYNAMICprerequisites!AO$2,IF(MASTERprerequisitesMATRIX!AJ160=3,DYNAMICprerequisites!AO$1,"")))</f>
        <v/>
      </c>
      <c r="AP163" s="219" t="str">
        <f>IF(MASTERprerequisitesMATRIX!AK160=1,DYNAMICprerequisites!AP$3,IF(MASTERprerequisitesMATRIX!AK160=2,DYNAMICprerequisites!AP$2,IF(MASTERprerequisitesMATRIX!AK160=3,DYNAMICprerequisites!AP$1,"")))</f>
        <v/>
      </c>
      <c r="AQ163" s="219" t="str">
        <f>IF(MASTERprerequisitesMATRIX!AL160=1,DYNAMICprerequisites!AQ$3,IF(MASTERprerequisitesMATRIX!AL160=2,DYNAMICprerequisites!AQ$2,IF(MASTERprerequisitesMATRIX!AL160=3,DYNAMICprerequisites!AQ$1,"")))</f>
        <v/>
      </c>
      <c r="AR163" s="219" t="str">
        <f>IF(MASTERprerequisitesMATRIX!AM160=1,DYNAMICprerequisites!AR$3,IF(MASTERprerequisitesMATRIX!AM160=2,DYNAMICprerequisites!AR$2,IF(MASTERprerequisitesMATRIX!AM160=3,DYNAMICprerequisites!AR$1,"")))</f>
        <v/>
      </c>
      <c r="AS163" s="219" t="str">
        <f>IF(MASTERprerequisitesMATRIX!AN160=1,DYNAMICprerequisites!AS$3,IF(MASTERprerequisitesMATRIX!AN160=2,DYNAMICprerequisites!AS$2,IF(MASTERprerequisitesMATRIX!AN160=3,DYNAMICprerequisites!AS$1,"")))</f>
        <v/>
      </c>
      <c r="AT163" s="219" t="str">
        <f>IF(MASTERprerequisitesMATRIX!AO160=1,DYNAMICprerequisites!AT$3,IF(MASTERprerequisitesMATRIX!AO160=2,DYNAMICprerequisites!AT$2,IF(MASTERprerequisitesMATRIX!AO160=3,DYNAMICprerequisites!AT$1,"")))</f>
        <v/>
      </c>
      <c r="AU163" s="219" t="str">
        <f>IF(MASTERprerequisitesMATRIX!AP160=1,DYNAMICprerequisites!AU$3,IF(MASTERprerequisitesMATRIX!AP160=2,DYNAMICprerequisites!AU$2,IF(MASTERprerequisitesMATRIX!AP160=3,DYNAMICprerequisites!AU$1,"")))</f>
        <v/>
      </c>
      <c r="AV163" s="219" t="str">
        <f>IF(MASTERprerequisitesMATRIX!AQ160=1,DYNAMICprerequisites!AV$3,IF(MASTERprerequisitesMATRIX!AQ160=2,DYNAMICprerequisites!AV$2,IF(MASTERprerequisitesMATRIX!AQ160=3,DYNAMICprerequisites!AV$1,"")))</f>
        <v/>
      </c>
      <c r="AW163" s="219" t="str">
        <f>IF(MASTERprerequisitesMATRIX!AR160=1,DYNAMICprerequisites!AW$3,IF(MASTERprerequisitesMATRIX!AR160=2,DYNAMICprerequisites!AW$2,IF(MASTERprerequisitesMATRIX!AR160=3,DYNAMICprerequisites!AW$1,"")))</f>
        <v/>
      </c>
      <c r="AX163" s="219" t="str">
        <f>IF(MASTERprerequisitesMATRIX!AS160=1,DYNAMICprerequisites!AX$3,IF(MASTERprerequisitesMATRIX!AS160=2,DYNAMICprerequisites!AX$2,IF(MASTERprerequisitesMATRIX!AS160=3,DYNAMICprerequisites!AX$1,"")))</f>
        <v/>
      </c>
      <c r="AY163" s="219" t="str">
        <f>IF(MASTERprerequisitesMATRIX!AT160=1,DYNAMICprerequisites!AY$3,IF(MASTERprerequisitesMATRIX!AT160=2,DYNAMICprerequisites!AY$2,IF(MASTERprerequisitesMATRIX!AT160=3,DYNAMICprerequisites!AY$1,"")))</f>
        <v/>
      </c>
      <c r="AZ163" s="219" t="str">
        <f>IF(MASTERprerequisitesMATRIX!AU160=1,DYNAMICprerequisites!AZ$3,IF(MASTERprerequisitesMATRIX!AU160=2,DYNAMICprerequisites!AZ$2,IF(MASTERprerequisitesMATRIX!AU160=3,DYNAMICprerequisites!AZ$1,"")))</f>
        <v/>
      </c>
      <c r="BA163" s="219" t="str">
        <f>IF(MASTERprerequisitesMATRIX!AV160=1,DYNAMICprerequisites!BA$3,IF(MASTERprerequisitesMATRIX!AV160=2,DYNAMICprerequisites!BA$2,IF(MASTERprerequisitesMATRIX!AV160=3,DYNAMICprerequisites!BA$1,"")))</f>
        <v/>
      </c>
      <c r="BB163" s="219" t="str">
        <f>IF(MASTERprerequisitesMATRIX!AW160=1,DYNAMICprerequisites!BB$3,IF(MASTERprerequisitesMATRIX!AW160=2,DYNAMICprerequisites!BB$2,IF(MASTERprerequisitesMATRIX!AW160=3,DYNAMICprerequisites!BB$1,"")))</f>
        <v/>
      </c>
      <c r="BC163" s="219" t="str">
        <f>IF(MASTERprerequisitesMATRIX!AX160=1,DYNAMICprerequisites!BC$3,IF(MASTERprerequisitesMATRIX!AX160=2,DYNAMICprerequisites!BC$2,IF(MASTERprerequisitesMATRIX!AX160=3,DYNAMICprerequisites!BC$1,"")))</f>
        <v/>
      </c>
      <c r="BD163" s="219" t="str">
        <f>IF(MASTERprerequisitesMATRIX!AY160=1,DYNAMICprerequisites!BD$3,IF(MASTERprerequisitesMATRIX!AY160=2,DYNAMICprerequisites!BD$2,IF(MASTERprerequisitesMATRIX!AY160=3,DYNAMICprerequisites!BD$1,"")))</f>
        <v/>
      </c>
      <c r="BE163" s="219" t="str">
        <f>IF(MASTERprerequisitesMATRIX!AZ160=1,DYNAMICprerequisites!BE$3,IF(MASTERprerequisitesMATRIX!AZ160=2,DYNAMICprerequisites!BE$2,IF(MASTERprerequisitesMATRIX!AZ160=3,DYNAMICprerequisites!BE$1,"")))</f>
        <v/>
      </c>
      <c r="BF163" s="219" t="str">
        <f>IF(MASTERprerequisitesMATRIX!BA160=1,DYNAMICprerequisites!BF$3,IF(MASTERprerequisitesMATRIX!BA160=2,DYNAMICprerequisites!BF$2,IF(MASTERprerequisitesMATRIX!BA160=3,DYNAMICprerequisites!BF$1,"")))</f>
        <v/>
      </c>
      <c r="BG163" s="219" t="str">
        <f>IF(MASTERprerequisitesMATRIX!BB160=1,DYNAMICprerequisites!BG$3,IF(MASTERprerequisitesMATRIX!BB160=2,DYNAMICprerequisites!BG$2,IF(MASTERprerequisitesMATRIX!BB160=3,DYNAMICprerequisites!BG$1,"")))</f>
        <v/>
      </c>
      <c r="BH163" s="219" t="str">
        <f>IF(MASTERprerequisitesMATRIX!BC160=1,DYNAMICprerequisites!BH$3,IF(MASTERprerequisitesMATRIX!BC160=2,DYNAMICprerequisites!BH$2,IF(MASTERprerequisitesMATRIX!BC160=3,DYNAMICprerequisites!BH$1,"")))</f>
        <v/>
      </c>
      <c r="BI163" s="219" t="str">
        <f>IF(MASTERprerequisitesMATRIX!BD160=1,DYNAMICprerequisites!BI$3,IF(MASTERprerequisitesMATRIX!BD160=2,DYNAMICprerequisites!BI$2,IF(MASTERprerequisitesMATRIX!BD160=3,DYNAMICprerequisites!BI$1,"")))</f>
        <v/>
      </c>
      <c r="BJ163" s="219" t="str">
        <f>IF(MASTERprerequisitesMATRIX!BE160=1,DYNAMICprerequisites!BJ$3,IF(MASTERprerequisitesMATRIX!BE160=2,DYNAMICprerequisites!BJ$2,IF(MASTERprerequisitesMATRIX!BE160=3,DYNAMICprerequisites!BJ$1,"")))</f>
        <v/>
      </c>
      <c r="BK163" s="219" t="str">
        <f>IF(MASTERprerequisitesMATRIX!BF160=1,DYNAMICprerequisites!BK$3,IF(MASTERprerequisitesMATRIX!BF160=2,DYNAMICprerequisites!BK$2,IF(MASTERprerequisitesMATRIX!BF160=3,DYNAMICprerequisites!BK$1,"")))</f>
        <v/>
      </c>
      <c r="BL163" s="219" t="str">
        <f>IF(MASTERprerequisitesMATRIX!BG160=1,DYNAMICprerequisites!BL$3,IF(MASTERprerequisitesMATRIX!BG160=2,DYNAMICprerequisites!BL$2,IF(MASTERprerequisitesMATRIX!BG160=3,DYNAMICprerequisites!BL$1,"")))</f>
        <v/>
      </c>
      <c r="BM163" s="219" t="str">
        <f>IF(MASTERprerequisitesMATRIX!BH160=1,DYNAMICprerequisites!BM$3,IF(MASTERprerequisitesMATRIX!BH160=2,DYNAMICprerequisites!BM$2,IF(MASTERprerequisitesMATRIX!BH160=3,DYNAMICprerequisites!BM$1,"")))</f>
        <v/>
      </c>
      <c r="BN163" s="219" t="str">
        <f>IF(MASTERprerequisitesMATRIX!BI160=1,DYNAMICprerequisites!BN$3,IF(MASTERprerequisitesMATRIX!BI160=2,DYNAMICprerequisites!BN$2,IF(MASTERprerequisitesMATRIX!BI160=3,DYNAMICprerequisites!BN$1,"")))</f>
        <v/>
      </c>
      <c r="BO163" s="219" t="str">
        <f>IF(MASTERprerequisitesMATRIX!BJ160=1,DYNAMICprerequisites!BO$3,IF(MASTERprerequisitesMATRIX!BJ160=2,DYNAMICprerequisites!BO$2,IF(MASTERprerequisitesMATRIX!BJ160=3,DYNAMICprerequisites!BO$1,"")))</f>
        <v/>
      </c>
      <c r="BP163" s="219" t="str">
        <f>IF(MASTERprerequisitesMATRIX!BK160=1,DYNAMICprerequisites!BP$3,IF(MASTERprerequisitesMATRIX!BK160=2,DYNAMICprerequisites!BP$2,IF(MASTERprerequisitesMATRIX!BK160=3,DYNAMICprerequisites!BP$1,"")))</f>
        <v/>
      </c>
      <c r="BQ163" s="219" t="str">
        <f>IF(MASTERprerequisitesMATRIX!BL160=1,DYNAMICprerequisites!BQ$3,IF(MASTERprerequisitesMATRIX!BL160=2,DYNAMICprerequisites!BQ$2,IF(MASTERprerequisitesMATRIX!BL160=3,DYNAMICprerequisites!BQ$1,"")))</f>
        <v/>
      </c>
      <c r="BR163" s="219" t="str">
        <f>IF(MASTERprerequisitesMATRIX!BM160=1,DYNAMICprerequisites!BR$3,IF(MASTERprerequisitesMATRIX!BM160=2,DYNAMICprerequisites!BR$2,IF(MASTERprerequisitesMATRIX!BM160=3,DYNAMICprerequisites!BR$1,"")))</f>
        <v/>
      </c>
      <c r="BS163" s="219" t="str">
        <f>IF(MASTERprerequisitesMATRIX!BN160=1,DYNAMICprerequisites!BS$3,IF(MASTERprerequisitesMATRIX!BN160=2,DYNAMICprerequisites!BS$2,IF(MASTERprerequisitesMATRIX!BN160=3,DYNAMICprerequisites!BS$1,"")))</f>
        <v/>
      </c>
      <c r="BT163" s="219" t="str">
        <f>IF(MASTERprerequisitesMATRIX!BO160=1,DYNAMICprerequisites!BT$3,IF(MASTERprerequisitesMATRIX!BO160=2,DYNAMICprerequisites!BT$2,IF(MASTERprerequisitesMATRIX!BO160=3,DYNAMICprerequisites!BT$1,"")))</f>
        <v/>
      </c>
      <c r="BU163" s="219" t="str">
        <f>IF(MASTERprerequisitesMATRIX!BP160=1,DYNAMICprerequisites!BU$3,IF(MASTERprerequisitesMATRIX!BP160=2,DYNAMICprerequisites!BU$2,IF(MASTERprerequisitesMATRIX!BP160=3,DYNAMICprerequisites!BU$1,"")))</f>
        <v/>
      </c>
      <c r="BV163" s="219" t="str">
        <f>IF(MASTERprerequisitesMATRIX!BQ160=1,DYNAMICprerequisites!BV$3,IF(MASTERprerequisitesMATRIX!BQ160=2,DYNAMICprerequisites!BV$2,IF(MASTERprerequisitesMATRIX!BQ160=3,DYNAMICprerequisites!BV$1,"")))</f>
        <v/>
      </c>
      <c r="BW163" s="219" t="str">
        <f>IF(MASTERprerequisitesMATRIX!BR160=1,DYNAMICprerequisites!BW$3,IF(MASTERprerequisitesMATRIX!BR160=2,DYNAMICprerequisites!BW$2,IF(MASTERprerequisitesMATRIX!BR160=3,DYNAMICprerequisites!BW$1,"")))</f>
        <v/>
      </c>
      <c r="BX163" s="219" t="str">
        <f>IF(MASTERprerequisitesMATRIX!BS160=1,DYNAMICprerequisites!BX$3,IF(MASTERprerequisitesMATRIX!BS160=2,DYNAMICprerequisites!BX$2,IF(MASTERprerequisitesMATRIX!BS160=3,DYNAMICprerequisites!BX$1,"")))</f>
        <v/>
      </c>
      <c r="BY163" s="219" t="str">
        <f>IF(MASTERprerequisitesMATRIX!BT160=1,DYNAMICprerequisites!BY$3,IF(MASTERprerequisitesMATRIX!BT160=2,DYNAMICprerequisites!BY$2,IF(MASTERprerequisitesMATRIX!BT160=3,DYNAMICprerequisites!BY$1,"")))</f>
        <v/>
      </c>
      <c r="BZ163" s="219" t="str">
        <f>IF(MASTERprerequisitesMATRIX!BU160=1,DYNAMICprerequisites!BZ$3,IF(MASTERprerequisitesMATRIX!BU160=2,DYNAMICprerequisites!BZ$2,IF(MASTERprerequisitesMATRIX!BU160=3,DYNAMICprerequisites!BZ$1,"")))</f>
        <v/>
      </c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19"/>
      <c r="DF163" s="219"/>
      <c r="DG163" s="219"/>
      <c r="DH163" s="219"/>
      <c r="DI163" s="219"/>
      <c r="DJ163" s="219"/>
      <c r="DK163" s="219"/>
      <c r="DL163" s="219"/>
      <c r="DM163" s="219"/>
      <c r="DN163" s="219"/>
      <c r="DO163" s="219"/>
      <c r="DP163" s="219"/>
      <c r="DQ163" s="219"/>
      <c r="DR163" s="219"/>
      <c r="DS163" s="219"/>
      <c r="DT163" s="219"/>
      <c r="DU163" s="219"/>
      <c r="DV163" s="219"/>
      <c r="DW163" s="219"/>
      <c r="DX163" s="219"/>
      <c r="DY163" s="219"/>
      <c r="DZ163" s="219"/>
      <c r="EA163" s="219"/>
      <c r="EB163" s="219"/>
      <c r="EC163" s="219"/>
      <c r="ED163" s="219"/>
      <c r="EE163" s="219"/>
      <c r="EF163" s="219"/>
      <c r="EG163" s="219"/>
      <c r="EH163" s="219"/>
      <c r="EI163" s="219"/>
      <c r="EJ163" s="219"/>
      <c r="EK163" s="219"/>
      <c r="EL163" s="219"/>
      <c r="EM163" s="219"/>
      <c r="EN163" s="219"/>
      <c r="EO163" s="219"/>
      <c r="EP163" s="219"/>
      <c r="EQ163" s="219"/>
      <c r="ER163" s="219"/>
      <c r="ES163" s="219"/>
      <c r="ET163" s="219"/>
      <c r="EU163" s="219"/>
      <c r="EV163" s="219"/>
      <c r="EW163" s="219"/>
      <c r="EX163" s="219"/>
      <c r="EY163" s="219"/>
      <c r="EZ163" s="219"/>
      <c r="FA163" s="219"/>
      <c r="FB163" s="219"/>
      <c r="FC163" s="219"/>
      <c r="FD163" s="219"/>
      <c r="FE163" s="219"/>
      <c r="FF163" s="219"/>
      <c r="FG163" s="219"/>
      <c r="FH163" s="219"/>
      <c r="FI163" s="219"/>
      <c r="FJ163" s="219"/>
      <c r="FK163" s="219"/>
      <c r="FL163" s="219"/>
      <c r="FM163" s="219"/>
      <c r="FN163" s="219"/>
      <c r="FO163" s="219"/>
      <c r="FP163" s="219"/>
      <c r="FQ163" s="219"/>
      <c r="FR163" s="219"/>
      <c r="FS163" s="219"/>
      <c r="FT163" s="219"/>
      <c r="FU163" s="219"/>
      <c r="FV163" s="219"/>
      <c r="FW163" s="219"/>
      <c r="FX163" s="219"/>
      <c r="FY163" s="219"/>
      <c r="FZ163" s="219"/>
      <c r="GA163" s="219"/>
      <c r="GB163" s="219"/>
      <c r="GC163" s="219"/>
      <c r="GD163" s="219"/>
      <c r="GE163" s="219"/>
      <c r="GF163" s="219"/>
      <c r="GG163" s="219"/>
      <c r="GH163" s="219"/>
      <c r="GI163" s="219"/>
      <c r="GJ163" s="219"/>
      <c r="GK163" s="219"/>
      <c r="GL163" s="219"/>
      <c r="GM163" s="219"/>
      <c r="GN163" s="219"/>
      <c r="GO163" s="219"/>
      <c r="GP163" s="219"/>
      <c r="GQ163" s="219"/>
      <c r="GR163" s="219"/>
      <c r="GS163" s="219"/>
      <c r="GT163" s="219"/>
      <c r="GU163" s="219"/>
      <c r="GV163" s="219"/>
      <c r="GW163" s="219"/>
      <c r="GX163" s="219"/>
      <c r="GY163" s="219"/>
      <c r="GZ163" s="219"/>
      <c r="HA163" s="219"/>
      <c r="HB163" s="219"/>
      <c r="HC163" s="219"/>
      <c r="HD163" s="219"/>
      <c r="HE163" s="219"/>
      <c r="HF163" s="219"/>
      <c r="HG163" s="219"/>
      <c r="HH163" s="219"/>
      <c r="HI163" s="219"/>
      <c r="HJ163" s="219"/>
      <c r="HK163" s="219"/>
      <c r="HL163" s="219"/>
      <c r="HM163" s="219"/>
      <c r="HN163" s="219"/>
      <c r="HO163" s="219"/>
      <c r="HP163" s="219"/>
      <c r="HQ163" s="219"/>
      <c r="HR163" s="219"/>
      <c r="HS163" s="219"/>
      <c r="HT163" s="219"/>
      <c r="HU163" s="219"/>
      <c r="HV163" s="219"/>
      <c r="HW163" s="219"/>
      <c r="HX163" s="219"/>
      <c r="HY163" s="219"/>
      <c r="HZ163" s="219"/>
      <c r="IA163" s="219"/>
      <c r="IB163" s="219"/>
      <c r="IC163" s="219"/>
      <c r="ID163" s="219"/>
      <c r="IE163" s="219"/>
      <c r="IF163" s="219"/>
      <c r="IG163" s="219"/>
      <c r="IH163" s="219"/>
      <c r="II163" s="219"/>
      <c r="IJ163" s="219"/>
      <c r="IK163" s="219"/>
      <c r="IL163" s="219"/>
      <c r="IM163" s="219"/>
      <c r="IN163" s="219"/>
      <c r="IO163" s="219"/>
      <c r="IP163" s="219"/>
      <c r="IQ163" s="219"/>
      <c r="IR163" s="219"/>
      <c r="IS163" s="219"/>
      <c r="IT163" s="219"/>
      <c r="IU163" s="219"/>
      <c r="IV163" s="219"/>
      <c r="IW163" s="219"/>
      <c r="IX163" s="219"/>
      <c r="IY163" s="219"/>
      <c r="IZ163" s="219"/>
      <c r="JA163" s="219"/>
      <c r="JB163" s="219"/>
      <c r="JC163" s="219"/>
      <c r="JD163" s="219"/>
      <c r="JE163" s="219"/>
      <c r="JF163" s="219"/>
      <c r="JG163" s="219"/>
      <c r="JH163" s="219"/>
      <c r="JI163" s="219"/>
      <c r="JJ163" s="219"/>
      <c r="JK163" s="219"/>
      <c r="JL163" s="219"/>
      <c r="JM163" s="219"/>
      <c r="JN163" s="219"/>
      <c r="JO163" s="219"/>
      <c r="JP163" s="219"/>
      <c r="JQ163" s="219"/>
      <c r="JR163" s="219"/>
      <c r="JS163" s="219"/>
      <c r="JT163" s="219"/>
      <c r="JU163" s="219"/>
      <c r="JV163" s="219"/>
      <c r="JW163" s="219"/>
      <c r="JX163" s="219"/>
      <c r="JY163" s="219"/>
      <c r="JZ163" s="219"/>
      <c r="KA163" s="219"/>
      <c r="KB163" s="219"/>
      <c r="KC163" s="219"/>
      <c r="KD163" s="219"/>
      <c r="KE163" s="219"/>
      <c r="KF163" s="219"/>
      <c r="KG163" s="219"/>
      <c r="KH163" s="219"/>
      <c r="KI163" s="219"/>
      <c r="KJ163" s="219"/>
      <c r="KK163" s="219"/>
      <c r="KL163" s="219"/>
      <c r="KM163" s="219"/>
      <c r="KN163" s="219"/>
      <c r="KO163" s="219"/>
      <c r="KP163" s="219"/>
      <c r="KQ163" s="219"/>
      <c r="KR163" s="219"/>
      <c r="KS163" s="219"/>
      <c r="KT163" s="219"/>
      <c r="KU163" s="219"/>
      <c r="KV163" s="219"/>
      <c r="KW163" s="219"/>
      <c r="KX163" s="219"/>
      <c r="KY163" s="219"/>
      <c r="KZ163" s="219"/>
      <c r="LA163" s="219"/>
      <c r="LB163" s="219"/>
      <c r="LC163" s="219"/>
      <c r="LD163" s="219"/>
      <c r="LE163" s="219"/>
    </row>
    <row r="164" spans="1:317" x14ac:dyDescent="0.25">
      <c r="A164" s="214">
        <f t="shared" si="18"/>
        <v>0</v>
      </c>
      <c r="B164" s="214">
        <f t="shared" si="19"/>
        <v>0</v>
      </c>
      <c r="C164" s="214">
        <f t="shared" si="20"/>
        <v>0</v>
      </c>
      <c r="D164" s="214">
        <f t="shared" si="21"/>
        <v>0</v>
      </c>
      <c r="E164" s="214" t="str">
        <f t="shared" si="22"/>
        <v/>
      </c>
      <c r="F164" s="211">
        <f>MASTERprerequisitesMATRIX!A161</f>
        <v>0</v>
      </c>
      <c r="G164" s="211">
        <f>MASTERprerequisitesMATRIX!B161</f>
        <v>0</v>
      </c>
      <c r="H164" s="211">
        <f>MASTERprerequisitesMATRIX!C161</f>
        <v>0</v>
      </c>
      <c r="I164" s="211">
        <f>MASTERprerequisitesMATRIX!D161</f>
        <v>0</v>
      </c>
      <c r="J164" s="219" t="str">
        <f>IF(MASTERprerequisitesMATRIX!E161=1,DYNAMICprerequisites!J$3,IF(MASTERprerequisitesMATRIX!E161=2,DYNAMICprerequisites!J$2,IF(MASTERprerequisitesMATRIX!E161=3,DYNAMICprerequisites!J$1,"")))</f>
        <v/>
      </c>
      <c r="K164" s="219" t="str">
        <f>IF(MASTERprerequisitesMATRIX!F161=1,DYNAMICprerequisites!K$3,IF(MASTERprerequisitesMATRIX!F161=2,DYNAMICprerequisites!K$2,IF(MASTERprerequisitesMATRIX!F161=3,DYNAMICprerequisites!K$1,"")))</f>
        <v/>
      </c>
      <c r="L164" s="219" t="str">
        <f>IF(MASTERprerequisitesMATRIX!G161=1,DYNAMICprerequisites!L$3,IF(MASTERprerequisitesMATRIX!G161=2,DYNAMICprerequisites!L$2,IF(MASTERprerequisitesMATRIX!G161=3,DYNAMICprerequisites!L$1,"")))</f>
        <v/>
      </c>
      <c r="M164" s="219" t="str">
        <f>IF(MASTERprerequisitesMATRIX!H161=1,DYNAMICprerequisites!M$3,IF(MASTERprerequisitesMATRIX!H161=2,DYNAMICprerequisites!M$2,IF(MASTERprerequisitesMATRIX!H161=3,DYNAMICprerequisites!M$1,"")))</f>
        <v/>
      </c>
      <c r="N164" s="219" t="str">
        <f>IF(MASTERprerequisitesMATRIX!I161=1,DYNAMICprerequisites!N$3,IF(MASTERprerequisitesMATRIX!I161=2,DYNAMICprerequisites!N$2,IF(MASTERprerequisitesMATRIX!I161=3,DYNAMICprerequisites!N$1,"")))</f>
        <v/>
      </c>
      <c r="O164" s="219" t="str">
        <f>IF(MASTERprerequisitesMATRIX!J161=1,DYNAMICprerequisites!O$3,IF(MASTERprerequisitesMATRIX!J161=2,DYNAMICprerequisites!O$2,IF(MASTERprerequisitesMATRIX!J161=3,DYNAMICprerequisites!O$1,"")))</f>
        <v/>
      </c>
      <c r="P164" s="219" t="str">
        <f>IF(MASTERprerequisitesMATRIX!K161=1,DYNAMICprerequisites!P$3,IF(MASTERprerequisitesMATRIX!K161=2,DYNAMICprerequisites!P$2,IF(MASTERprerequisitesMATRIX!K161=3,DYNAMICprerequisites!P$1,"")))</f>
        <v/>
      </c>
      <c r="Q164" s="219" t="str">
        <f>IF(MASTERprerequisitesMATRIX!L161=1,DYNAMICprerequisites!Q$3,IF(MASTERprerequisitesMATRIX!L161=2,DYNAMICprerequisites!Q$2,IF(MASTERprerequisitesMATRIX!L161=3,DYNAMICprerequisites!Q$1,"")))</f>
        <v/>
      </c>
      <c r="R164" s="219" t="str">
        <f>IF(MASTERprerequisitesMATRIX!M161=1,DYNAMICprerequisites!R$3,IF(MASTERprerequisitesMATRIX!M161=2,DYNAMICprerequisites!R$2,IF(MASTERprerequisitesMATRIX!M161=3,DYNAMICprerequisites!R$1,"")))</f>
        <v/>
      </c>
      <c r="S164" s="219" t="str">
        <f>IF(MASTERprerequisitesMATRIX!N161=1,DYNAMICprerequisites!S$3,IF(MASTERprerequisitesMATRIX!N161=2,DYNAMICprerequisites!S$2,IF(MASTERprerequisitesMATRIX!N161=3,DYNAMICprerequisites!S$1,"")))</f>
        <v/>
      </c>
      <c r="T164" s="219" t="str">
        <f>IF(MASTERprerequisitesMATRIX!O161=1,DYNAMICprerequisites!T$3,IF(MASTERprerequisitesMATRIX!O161=2,DYNAMICprerequisites!T$2,IF(MASTERprerequisitesMATRIX!O161=3,DYNAMICprerequisites!T$1,"")))</f>
        <v/>
      </c>
      <c r="U164" s="219" t="str">
        <f>IF(MASTERprerequisitesMATRIX!P161=1,DYNAMICprerequisites!U$3,IF(MASTERprerequisitesMATRIX!P161=2,DYNAMICprerequisites!U$2,IF(MASTERprerequisitesMATRIX!P161=3,DYNAMICprerequisites!U$1,"")))</f>
        <v/>
      </c>
      <c r="V164" s="219" t="str">
        <f>IF(MASTERprerequisitesMATRIX!Q161=1,DYNAMICprerequisites!V$3,IF(MASTERprerequisitesMATRIX!Q161=2,DYNAMICprerequisites!V$2,IF(MASTERprerequisitesMATRIX!Q161=3,DYNAMICprerequisites!V$1,"")))</f>
        <v/>
      </c>
      <c r="W164" s="219" t="str">
        <f>IF(MASTERprerequisitesMATRIX!R161=1,DYNAMICprerequisites!W$3,IF(MASTERprerequisitesMATRIX!R161=2,DYNAMICprerequisites!W$2,IF(MASTERprerequisitesMATRIX!R161=3,DYNAMICprerequisites!W$1,"")))</f>
        <v/>
      </c>
      <c r="X164" s="219" t="str">
        <f>IF(MASTERprerequisitesMATRIX!S161=1,DYNAMICprerequisites!X$3,IF(MASTERprerequisitesMATRIX!S161=2,DYNAMICprerequisites!X$2,IF(MASTERprerequisitesMATRIX!S161=3,DYNAMICprerequisites!X$1,"")))</f>
        <v/>
      </c>
      <c r="Y164" s="219" t="str">
        <f>IF(MASTERprerequisitesMATRIX!T161=1,DYNAMICprerequisites!Y$3,IF(MASTERprerequisitesMATRIX!T161=2,DYNAMICprerequisites!Y$2,IF(MASTERprerequisitesMATRIX!T161=3,DYNAMICprerequisites!Y$1,"")))</f>
        <v/>
      </c>
      <c r="Z164" s="219" t="str">
        <f>IF(MASTERprerequisitesMATRIX!U161=1,DYNAMICprerequisites!Z$3,IF(MASTERprerequisitesMATRIX!U161=2,DYNAMICprerequisites!Z$2,IF(MASTERprerequisitesMATRIX!U161=3,DYNAMICprerequisites!Z$1,"")))</f>
        <v/>
      </c>
      <c r="AA164" s="219" t="str">
        <f>IF(MASTERprerequisitesMATRIX!V161=1,DYNAMICprerequisites!AA$3,IF(MASTERprerequisitesMATRIX!V161=2,DYNAMICprerequisites!AA$2,IF(MASTERprerequisitesMATRIX!V161=3,DYNAMICprerequisites!AA$1,"")))</f>
        <v/>
      </c>
      <c r="AB164" s="219" t="str">
        <f>IF(MASTERprerequisitesMATRIX!W161=1,DYNAMICprerequisites!AB$3,IF(MASTERprerequisitesMATRIX!W161=2,DYNAMICprerequisites!AB$2,IF(MASTERprerequisitesMATRIX!W161=3,DYNAMICprerequisites!AB$1,"")))</f>
        <v/>
      </c>
      <c r="AC164" s="219" t="str">
        <f>IF(MASTERprerequisitesMATRIX!X161=1,DYNAMICprerequisites!AC$3,IF(MASTERprerequisitesMATRIX!X161=2,DYNAMICprerequisites!AC$2,IF(MASTERprerequisitesMATRIX!X161=3,DYNAMICprerequisites!AC$1,"")))</f>
        <v/>
      </c>
      <c r="AD164" s="219" t="str">
        <f>IF(MASTERprerequisitesMATRIX!Y161=1,DYNAMICprerequisites!AD$3,IF(MASTERprerequisitesMATRIX!Y161=2,DYNAMICprerequisites!AD$2,IF(MASTERprerequisitesMATRIX!Y161=3,DYNAMICprerequisites!AD$1,"")))</f>
        <v/>
      </c>
      <c r="AE164" s="219" t="str">
        <f>IF(MASTERprerequisitesMATRIX!Z161=1,DYNAMICprerequisites!AE$3,IF(MASTERprerequisitesMATRIX!Z161=2,DYNAMICprerequisites!AE$2,IF(MASTERprerequisitesMATRIX!Z161=3,DYNAMICprerequisites!AE$1,"")))</f>
        <v/>
      </c>
      <c r="AF164" s="219" t="str">
        <f>IF(MASTERprerequisitesMATRIX!AA161=1,DYNAMICprerequisites!AF$3,IF(MASTERprerequisitesMATRIX!AA161=2,DYNAMICprerequisites!AF$2,IF(MASTERprerequisitesMATRIX!AA161=3,DYNAMICprerequisites!AF$1,"")))</f>
        <v/>
      </c>
      <c r="AG164" s="219" t="str">
        <f>IF(MASTERprerequisitesMATRIX!AB161=1,DYNAMICprerequisites!AG$3,IF(MASTERprerequisitesMATRIX!AB161=2,DYNAMICprerequisites!AG$2,IF(MASTERprerequisitesMATRIX!AB161=3,DYNAMICprerequisites!AG$1,"")))</f>
        <v/>
      </c>
      <c r="AH164" s="219" t="str">
        <f>IF(MASTERprerequisitesMATRIX!AC161=1,DYNAMICprerequisites!AH$3,IF(MASTERprerequisitesMATRIX!AC161=2,DYNAMICprerequisites!AH$2,IF(MASTERprerequisitesMATRIX!AC161=3,DYNAMICprerequisites!AH$1,"")))</f>
        <v/>
      </c>
      <c r="AI164" s="219" t="str">
        <f>IF(MASTERprerequisitesMATRIX!AD161=1,DYNAMICprerequisites!AI$3,IF(MASTERprerequisitesMATRIX!AD161=2,DYNAMICprerequisites!AI$2,IF(MASTERprerequisitesMATRIX!AD161=3,DYNAMICprerequisites!AI$1,"")))</f>
        <v/>
      </c>
      <c r="AJ164" s="219" t="str">
        <f>IF(MASTERprerequisitesMATRIX!AE161=1,DYNAMICprerequisites!AJ$3,IF(MASTERprerequisitesMATRIX!AE161=2,DYNAMICprerequisites!AJ$2,IF(MASTERprerequisitesMATRIX!AE161=3,DYNAMICprerequisites!AJ$1,"")))</f>
        <v/>
      </c>
      <c r="AK164" s="219" t="str">
        <f>IF(MASTERprerequisitesMATRIX!AF161=1,DYNAMICprerequisites!AK$3,IF(MASTERprerequisitesMATRIX!AF161=2,DYNAMICprerequisites!AK$2,IF(MASTERprerequisitesMATRIX!AF161=3,DYNAMICprerequisites!AK$1,"")))</f>
        <v/>
      </c>
      <c r="AL164" s="219" t="str">
        <f>IF(MASTERprerequisitesMATRIX!AG161=1,DYNAMICprerequisites!AL$3,IF(MASTERprerequisitesMATRIX!AG161=2,DYNAMICprerequisites!AL$2,IF(MASTERprerequisitesMATRIX!AG161=3,DYNAMICprerequisites!AL$1,"")))</f>
        <v/>
      </c>
      <c r="AM164" s="219" t="str">
        <f>IF(MASTERprerequisitesMATRIX!AH161=1,DYNAMICprerequisites!AM$3,IF(MASTERprerequisitesMATRIX!AH161=2,DYNAMICprerequisites!AM$2,IF(MASTERprerequisitesMATRIX!AH161=3,DYNAMICprerequisites!AM$1,"")))</f>
        <v/>
      </c>
      <c r="AN164" s="219" t="str">
        <f>IF(MASTERprerequisitesMATRIX!AI161=1,DYNAMICprerequisites!AN$3,IF(MASTERprerequisitesMATRIX!AI161=2,DYNAMICprerequisites!AN$2,IF(MASTERprerequisitesMATRIX!AI161=3,DYNAMICprerequisites!AN$1,"")))</f>
        <v/>
      </c>
      <c r="AO164" s="219" t="str">
        <f>IF(MASTERprerequisitesMATRIX!AJ161=1,DYNAMICprerequisites!AO$3,IF(MASTERprerequisitesMATRIX!AJ161=2,DYNAMICprerequisites!AO$2,IF(MASTERprerequisitesMATRIX!AJ161=3,DYNAMICprerequisites!AO$1,"")))</f>
        <v/>
      </c>
      <c r="AP164" s="219" t="str">
        <f>IF(MASTERprerequisitesMATRIX!AK161=1,DYNAMICprerequisites!AP$3,IF(MASTERprerequisitesMATRIX!AK161=2,DYNAMICprerequisites!AP$2,IF(MASTERprerequisitesMATRIX!AK161=3,DYNAMICprerequisites!AP$1,"")))</f>
        <v/>
      </c>
      <c r="AQ164" s="219" t="str">
        <f>IF(MASTERprerequisitesMATRIX!AL161=1,DYNAMICprerequisites!AQ$3,IF(MASTERprerequisitesMATRIX!AL161=2,DYNAMICprerequisites!AQ$2,IF(MASTERprerequisitesMATRIX!AL161=3,DYNAMICprerequisites!AQ$1,"")))</f>
        <v/>
      </c>
      <c r="AR164" s="219" t="str">
        <f>IF(MASTERprerequisitesMATRIX!AM161=1,DYNAMICprerequisites!AR$3,IF(MASTERprerequisitesMATRIX!AM161=2,DYNAMICprerequisites!AR$2,IF(MASTERprerequisitesMATRIX!AM161=3,DYNAMICprerequisites!AR$1,"")))</f>
        <v/>
      </c>
      <c r="AS164" s="219" t="str">
        <f>IF(MASTERprerequisitesMATRIX!AN161=1,DYNAMICprerequisites!AS$3,IF(MASTERprerequisitesMATRIX!AN161=2,DYNAMICprerequisites!AS$2,IF(MASTERprerequisitesMATRIX!AN161=3,DYNAMICprerequisites!AS$1,"")))</f>
        <v/>
      </c>
      <c r="AT164" s="219" t="str">
        <f>IF(MASTERprerequisitesMATRIX!AO161=1,DYNAMICprerequisites!AT$3,IF(MASTERprerequisitesMATRIX!AO161=2,DYNAMICprerequisites!AT$2,IF(MASTERprerequisitesMATRIX!AO161=3,DYNAMICprerequisites!AT$1,"")))</f>
        <v/>
      </c>
      <c r="AU164" s="219" t="str">
        <f>IF(MASTERprerequisitesMATRIX!AP161=1,DYNAMICprerequisites!AU$3,IF(MASTERprerequisitesMATRIX!AP161=2,DYNAMICprerequisites!AU$2,IF(MASTERprerequisitesMATRIX!AP161=3,DYNAMICprerequisites!AU$1,"")))</f>
        <v/>
      </c>
      <c r="AV164" s="219" t="str">
        <f>IF(MASTERprerequisitesMATRIX!AQ161=1,DYNAMICprerequisites!AV$3,IF(MASTERprerequisitesMATRIX!AQ161=2,DYNAMICprerequisites!AV$2,IF(MASTERprerequisitesMATRIX!AQ161=3,DYNAMICprerequisites!AV$1,"")))</f>
        <v/>
      </c>
      <c r="AW164" s="219" t="str">
        <f>IF(MASTERprerequisitesMATRIX!AR161=1,DYNAMICprerequisites!AW$3,IF(MASTERprerequisitesMATRIX!AR161=2,DYNAMICprerequisites!AW$2,IF(MASTERprerequisitesMATRIX!AR161=3,DYNAMICprerequisites!AW$1,"")))</f>
        <v/>
      </c>
      <c r="AX164" s="219" t="str">
        <f>IF(MASTERprerequisitesMATRIX!AS161=1,DYNAMICprerequisites!AX$3,IF(MASTERprerequisitesMATRIX!AS161=2,DYNAMICprerequisites!AX$2,IF(MASTERprerequisitesMATRIX!AS161=3,DYNAMICprerequisites!AX$1,"")))</f>
        <v/>
      </c>
      <c r="AY164" s="219" t="str">
        <f>IF(MASTERprerequisitesMATRIX!AT161=1,DYNAMICprerequisites!AY$3,IF(MASTERprerequisitesMATRIX!AT161=2,DYNAMICprerequisites!AY$2,IF(MASTERprerequisitesMATRIX!AT161=3,DYNAMICprerequisites!AY$1,"")))</f>
        <v/>
      </c>
      <c r="AZ164" s="219" t="str">
        <f>IF(MASTERprerequisitesMATRIX!AU161=1,DYNAMICprerequisites!AZ$3,IF(MASTERprerequisitesMATRIX!AU161=2,DYNAMICprerequisites!AZ$2,IF(MASTERprerequisitesMATRIX!AU161=3,DYNAMICprerequisites!AZ$1,"")))</f>
        <v/>
      </c>
      <c r="BA164" s="219" t="str">
        <f>IF(MASTERprerequisitesMATRIX!AV161=1,DYNAMICprerequisites!BA$3,IF(MASTERprerequisitesMATRIX!AV161=2,DYNAMICprerequisites!BA$2,IF(MASTERprerequisitesMATRIX!AV161=3,DYNAMICprerequisites!BA$1,"")))</f>
        <v/>
      </c>
      <c r="BB164" s="219" t="str">
        <f>IF(MASTERprerequisitesMATRIX!AW161=1,DYNAMICprerequisites!BB$3,IF(MASTERprerequisitesMATRIX!AW161=2,DYNAMICprerequisites!BB$2,IF(MASTERprerequisitesMATRIX!AW161=3,DYNAMICprerequisites!BB$1,"")))</f>
        <v/>
      </c>
      <c r="BC164" s="219" t="str">
        <f>IF(MASTERprerequisitesMATRIX!AX161=1,DYNAMICprerequisites!BC$3,IF(MASTERprerequisitesMATRIX!AX161=2,DYNAMICprerequisites!BC$2,IF(MASTERprerequisitesMATRIX!AX161=3,DYNAMICprerequisites!BC$1,"")))</f>
        <v/>
      </c>
      <c r="BD164" s="219" t="str">
        <f>IF(MASTERprerequisitesMATRIX!AY161=1,DYNAMICprerequisites!BD$3,IF(MASTERprerequisitesMATRIX!AY161=2,DYNAMICprerequisites!BD$2,IF(MASTERprerequisitesMATRIX!AY161=3,DYNAMICprerequisites!BD$1,"")))</f>
        <v/>
      </c>
      <c r="BE164" s="219" t="str">
        <f>IF(MASTERprerequisitesMATRIX!AZ161=1,DYNAMICprerequisites!BE$3,IF(MASTERprerequisitesMATRIX!AZ161=2,DYNAMICprerequisites!BE$2,IF(MASTERprerequisitesMATRIX!AZ161=3,DYNAMICprerequisites!BE$1,"")))</f>
        <v/>
      </c>
      <c r="BF164" s="219" t="str">
        <f>IF(MASTERprerequisitesMATRIX!BA161=1,DYNAMICprerequisites!BF$3,IF(MASTERprerequisitesMATRIX!BA161=2,DYNAMICprerequisites!BF$2,IF(MASTERprerequisitesMATRIX!BA161=3,DYNAMICprerequisites!BF$1,"")))</f>
        <v/>
      </c>
      <c r="BG164" s="219" t="str">
        <f>IF(MASTERprerequisitesMATRIX!BB161=1,DYNAMICprerequisites!BG$3,IF(MASTERprerequisitesMATRIX!BB161=2,DYNAMICprerequisites!BG$2,IF(MASTERprerequisitesMATRIX!BB161=3,DYNAMICprerequisites!BG$1,"")))</f>
        <v/>
      </c>
      <c r="BH164" s="219" t="str">
        <f>IF(MASTERprerequisitesMATRIX!BC161=1,DYNAMICprerequisites!BH$3,IF(MASTERprerequisitesMATRIX!BC161=2,DYNAMICprerequisites!BH$2,IF(MASTERprerequisitesMATRIX!BC161=3,DYNAMICprerequisites!BH$1,"")))</f>
        <v/>
      </c>
      <c r="BI164" s="219" t="str">
        <f>IF(MASTERprerequisitesMATRIX!BD161=1,DYNAMICprerequisites!BI$3,IF(MASTERprerequisitesMATRIX!BD161=2,DYNAMICprerequisites!BI$2,IF(MASTERprerequisitesMATRIX!BD161=3,DYNAMICprerequisites!BI$1,"")))</f>
        <v/>
      </c>
      <c r="BJ164" s="219" t="str">
        <f>IF(MASTERprerequisitesMATRIX!BE161=1,DYNAMICprerequisites!BJ$3,IF(MASTERprerequisitesMATRIX!BE161=2,DYNAMICprerequisites!BJ$2,IF(MASTERprerequisitesMATRIX!BE161=3,DYNAMICprerequisites!BJ$1,"")))</f>
        <v/>
      </c>
      <c r="BK164" s="219" t="str">
        <f>IF(MASTERprerequisitesMATRIX!BF161=1,DYNAMICprerequisites!BK$3,IF(MASTERprerequisitesMATRIX!BF161=2,DYNAMICprerequisites!BK$2,IF(MASTERprerequisitesMATRIX!BF161=3,DYNAMICprerequisites!BK$1,"")))</f>
        <v/>
      </c>
      <c r="BL164" s="219" t="str">
        <f>IF(MASTERprerequisitesMATRIX!BG161=1,DYNAMICprerequisites!BL$3,IF(MASTERprerequisitesMATRIX!BG161=2,DYNAMICprerequisites!BL$2,IF(MASTERprerequisitesMATRIX!BG161=3,DYNAMICprerequisites!BL$1,"")))</f>
        <v/>
      </c>
      <c r="BM164" s="219" t="str">
        <f>IF(MASTERprerequisitesMATRIX!BH161=1,DYNAMICprerequisites!BM$3,IF(MASTERprerequisitesMATRIX!BH161=2,DYNAMICprerequisites!BM$2,IF(MASTERprerequisitesMATRIX!BH161=3,DYNAMICprerequisites!BM$1,"")))</f>
        <v/>
      </c>
      <c r="BN164" s="219" t="str">
        <f>IF(MASTERprerequisitesMATRIX!BI161=1,DYNAMICprerequisites!BN$3,IF(MASTERprerequisitesMATRIX!BI161=2,DYNAMICprerequisites!BN$2,IF(MASTERprerequisitesMATRIX!BI161=3,DYNAMICprerequisites!BN$1,"")))</f>
        <v/>
      </c>
      <c r="BO164" s="219" t="str">
        <f>IF(MASTERprerequisitesMATRIX!BJ161=1,DYNAMICprerequisites!BO$3,IF(MASTERprerequisitesMATRIX!BJ161=2,DYNAMICprerequisites!BO$2,IF(MASTERprerequisitesMATRIX!BJ161=3,DYNAMICprerequisites!BO$1,"")))</f>
        <v/>
      </c>
      <c r="BP164" s="219" t="str">
        <f>IF(MASTERprerequisitesMATRIX!BK161=1,DYNAMICprerequisites!BP$3,IF(MASTERprerequisitesMATRIX!BK161=2,DYNAMICprerequisites!BP$2,IF(MASTERprerequisitesMATRIX!BK161=3,DYNAMICprerequisites!BP$1,"")))</f>
        <v/>
      </c>
      <c r="BQ164" s="219" t="str">
        <f>IF(MASTERprerequisitesMATRIX!BL161=1,DYNAMICprerequisites!BQ$3,IF(MASTERprerequisitesMATRIX!BL161=2,DYNAMICprerequisites!BQ$2,IF(MASTERprerequisitesMATRIX!BL161=3,DYNAMICprerequisites!BQ$1,"")))</f>
        <v/>
      </c>
      <c r="BR164" s="219" t="str">
        <f>IF(MASTERprerequisitesMATRIX!BM161=1,DYNAMICprerequisites!BR$3,IF(MASTERprerequisitesMATRIX!BM161=2,DYNAMICprerequisites!BR$2,IF(MASTERprerequisitesMATRIX!BM161=3,DYNAMICprerequisites!BR$1,"")))</f>
        <v/>
      </c>
      <c r="BS164" s="219" t="str">
        <f>IF(MASTERprerequisitesMATRIX!BN161=1,DYNAMICprerequisites!BS$3,IF(MASTERprerequisitesMATRIX!BN161=2,DYNAMICprerequisites!BS$2,IF(MASTERprerequisitesMATRIX!BN161=3,DYNAMICprerequisites!BS$1,"")))</f>
        <v/>
      </c>
      <c r="BT164" s="219" t="str">
        <f>IF(MASTERprerequisitesMATRIX!BO161=1,DYNAMICprerequisites!BT$3,IF(MASTERprerequisitesMATRIX!BO161=2,DYNAMICprerequisites!BT$2,IF(MASTERprerequisitesMATRIX!BO161=3,DYNAMICprerequisites!BT$1,"")))</f>
        <v/>
      </c>
      <c r="BU164" s="219" t="str">
        <f>IF(MASTERprerequisitesMATRIX!BP161=1,DYNAMICprerequisites!BU$3,IF(MASTERprerequisitesMATRIX!BP161=2,DYNAMICprerequisites!BU$2,IF(MASTERprerequisitesMATRIX!BP161=3,DYNAMICprerequisites!BU$1,"")))</f>
        <v/>
      </c>
      <c r="BV164" s="219" t="str">
        <f>IF(MASTERprerequisitesMATRIX!BQ161=1,DYNAMICprerequisites!BV$3,IF(MASTERprerequisitesMATRIX!BQ161=2,DYNAMICprerequisites!BV$2,IF(MASTERprerequisitesMATRIX!BQ161=3,DYNAMICprerequisites!BV$1,"")))</f>
        <v/>
      </c>
      <c r="BW164" s="219" t="str">
        <f>IF(MASTERprerequisitesMATRIX!BR161=1,DYNAMICprerequisites!BW$3,IF(MASTERprerequisitesMATRIX!BR161=2,DYNAMICprerequisites!BW$2,IF(MASTERprerequisitesMATRIX!BR161=3,DYNAMICprerequisites!BW$1,"")))</f>
        <v/>
      </c>
      <c r="BX164" s="219" t="str">
        <f>IF(MASTERprerequisitesMATRIX!BS161=1,DYNAMICprerequisites!BX$3,IF(MASTERprerequisitesMATRIX!BS161=2,DYNAMICprerequisites!BX$2,IF(MASTERprerequisitesMATRIX!BS161=3,DYNAMICprerequisites!BX$1,"")))</f>
        <v/>
      </c>
      <c r="BY164" s="219" t="str">
        <f>IF(MASTERprerequisitesMATRIX!BT161=1,DYNAMICprerequisites!BY$3,IF(MASTERprerequisitesMATRIX!BT161=2,DYNAMICprerequisites!BY$2,IF(MASTERprerequisitesMATRIX!BT161=3,DYNAMICprerequisites!BY$1,"")))</f>
        <v/>
      </c>
      <c r="BZ164" s="219" t="str">
        <f>IF(MASTERprerequisitesMATRIX!BU161=1,DYNAMICprerequisites!BZ$3,IF(MASTERprerequisitesMATRIX!BU161=2,DYNAMICprerequisites!BZ$2,IF(MASTERprerequisitesMATRIX!BU161=3,DYNAMICprerequisites!BZ$1,"")))</f>
        <v/>
      </c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  <c r="EV164" s="219"/>
      <c r="EW164" s="219"/>
      <c r="EX164" s="219"/>
      <c r="EY164" s="219"/>
      <c r="EZ164" s="219"/>
      <c r="FA164" s="219"/>
      <c r="FB164" s="219"/>
      <c r="FC164" s="219"/>
      <c r="FD164" s="219"/>
      <c r="FE164" s="219"/>
      <c r="FF164" s="219"/>
      <c r="FG164" s="219"/>
      <c r="FH164" s="219"/>
      <c r="FI164" s="219"/>
      <c r="FJ164" s="219"/>
      <c r="FK164" s="219"/>
      <c r="FL164" s="219"/>
      <c r="FM164" s="219"/>
      <c r="FN164" s="219"/>
      <c r="FO164" s="219"/>
      <c r="FP164" s="219"/>
      <c r="FQ164" s="219"/>
      <c r="FR164" s="219"/>
      <c r="FS164" s="219"/>
      <c r="FT164" s="219"/>
      <c r="FU164" s="219"/>
      <c r="FV164" s="219"/>
      <c r="FW164" s="219"/>
      <c r="FX164" s="219"/>
      <c r="FY164" s="219"/>
      <c r="FZ164" s="219"/>
      <c r="GA164" s="219"/>
      <c r="GB164" s="219"/>
      <c r="GC164" s="219"/>
      <c r="GD164" s="219"/>
      <c r="GE164" s="219"/>
      <c r="GF164" s="219"/>
      <c r="GG164" s="219"/>
      <c r="GH164" s="219"/>
      <c r="GI164" s="219"/>
      <c r="GJ164" s="219"/>
      <c r="GK164" s="219"/>
      <c r="GL164" s="219"/>
      <c r="GM164" s="219"/>
      <c r="GN164" s="219"/>
      <c r="GO164" s="219"/>
      <c r="GP164" s="219"/>
      <c r="GQ164" s="219"/>
      <c r="GR164" s="219"/>
      <c r="GS164" s="219"/>
      <c r="GT164" s="219"/>
      <c r="GU164" s="219"/>
      <c r="GV164" s="219"/>
      <c r="GW164" s="219"/>
      <c r="GX164" s="219"/>
      <c r="GY164" s="219"/>
      <c r="GZ164" s="219"/>
      <c r="HA164" s="219"/>
      <c r="HB164" s="219"/>
      <c r="HC164" s="219"/>
      <c r="HD164" s="219"/>
      <c r="HE164" s="219"/>
      <c r="HF164" s="219"/>
      <c r="HG164" s="219"/>
      <c r="HH164" s="219"/>
      <c r="HI164" s="219"/>
      <c r="HJ164" s="219"/>
      <c r="HK164" s="219"/>
      <c r="HL164" s="219"/>
      <c r="HM164" s="219"/>
      <c r="HN164" s="219"/>
      <c r="HO164" s="219"/>
      <c r="HP164" s="219"/>
      <c r="HQ164" s="219"/>
      <c r="HR164" s="219"/>
      <c r="HS164" s="219"/>
      <c r="HT164" s="219"/>
      <c r="HU164" s="219"/>
      <c r="HV164" s="219"/>
      <c r="HW164" s="219"/>
      <c r="HX164" s="219"/>
      <c r="HY164" s="219"/>
      <c r="HZ164" s="219"/>
      <c r="IA164" s="219"/>
      <c r="IB164" s="219"/>
      <c r="IC164" s="219"/>
      <c r="ID164" s="219"/>
      <c r="IE164" s="219"/>
      <c r="IF164" s="219"/>
      <c r="IG164" s="219"/>
      <c r="IH164" s="219"/>
      <c r="II164" s="219"/>
      <c r="IJ164" s="219"/>
      <c r="IK164" s="219"/>
      <c r="IL164" s="219"/>
      <c r="IM164" s="219"/>
      <c r="IN164" s="219"/>
      <c r="IO164" s="219"/>
      <c r="IP164" s="219"/>
      <c r="IQ164" s="219"/>
      <c r="IR164" s="219"/>
      <c r="IS164" s="219"/>
      <c r="IT164" s="219"/>
      <c r="IU164" s="219"/>
      <c r="IV164" s="219"/>
      <c r="IW164" s="219"/>
      <c r="IX164" s="219"/>
      <c r="IY164" s="219"/>
      <c r="IZ164" s="219"/>
      <c r="JA164" s="219"/>
      <c r="JB164" s="219"/>
      <c r="JC164" s="219"/>
      <c r="JD164" s="219"/>
      <c r="JE164" s="219"/>
      <c r="JF164" s="219"/>
      <c r="JG164" s="219"/>
      <c r="JH164" s="219"/>
      <c r="JI164" s="219"/>
      <c r="JJ164" s="219"/>
      <c r="JK164" s="219"/>
      <c r="JL164" s="219"/>
      <c r="JM164" s="219"/>
      <c r="JN164" s="219"/>
      <c r="JO164" s="219"/>
      <c r="JP164" s="219"/>
      <c r="JQ164" s="219"/>
      <c r="JR164" s="219"/>
      <c r="JS164" s="219"/>
      <c r="JT164" s="219"/>
      <c r="JU164" s="219"/>
      <c r="JV164" s="219"/>
      <c r="JW164" s="219"/>
      <c r="JX164" s="219"/>
      <c r="JY164" s="219"/>
      <c r="JZ164" s="219"/>
      <c r="KA164" s="219"/>
      <c r="KB164" s="219"/>
      <c r="KC164" s="219"/>
      <c r="KD164" s="219"/>
      <c r="KE164" s="219"/>
      <c r="KF164" s="219"/>
      <c r="KG164" s="219"/>
      <c r="KH164" s="219"/>
      <c r="KI164" s="219"/>
      <c r="KJ164" s="219"/>
      <c r="KK164" s="219"/>
      <c r="KL164" s="219"/>
      <c r="KM164" s="219"/>
      <c r="KN164" s="219"/>
      <c r="KO164" s="219"/>
      <c r="KP164" s="219"/>
      <c r="KQ164" s="219"/>
      <c r="KR164" s="219"/>
      <c r="KS164" s="219"/>
      <c r="KT164" s="219"/>
      <c r="KU164" s="219"/>
      <c r="KV164" s="219"/>
      <c r="KW164" s="219"/>
      <c r="KX164" s="219"/>
      <c r="KY164" s="219"/>
      <c r="KZ164" s="219"/>
      <c r="LA164" s="219"/>
      <c r="LB164" s="219"/>
      <c r="LC164" s="219"/>
      <c r="LD164" s="219"/>
      <c r="LE164" s="219"/>
    </row>
    <row r="165" spans="1:317" x14ac:dyDescent="0.25">
      <c r="A165" s="214">
        <f t="shared" si="18"/>
        <v>0</v>
      </c>
      <c r="B165" s="214">
        <f t="shared" si="19"/>
        <v>0</v>
      </c>
      <c r="C165" s="214">
        <f t="shared" si="20"/>
        <v>0</v>
      </c>
      <c r="D165" s="214">
        <f t="shared" si="21"/>
        <v>0</v>
      </c>
      <c r="E165" s="214" t="str">
        <f t="shared" si="22"/>
        <v/>
      </c>
      <c r="F165" s="211">
        <f>MASTERprerequisitesMATRIX!A162</f>
        <v>0</v>
      </c>
      <c r="G165" s="211">
        <f>MASTERprerequisitesMATRIX!B162</f>
        <v>0</v>
      </c>
      <c r="H165" s="211">
        <f>MASTERprerequisitesMATRIX!C162</f>
        <v>0</v>
      </c>
      <c r="I165" s="211">
        <f>MASTERprerequisitesMATRIX!D162</f>
        <v>0</v>
      </c>
      <c r="J165" s="219" t="str">
        <f>IF(MASTERprerequisitesMATRIX!E162=1,DYNAMICprerequisites!J$3,IF(MASTERprerequisitesMATRIX!E162=2,DYNAMICprerequisites!J$2,IF(MASTERprerequisitesMATRIX!E162=3,DYNAMICprerequisites!J$1,"")))</f>
        <v/>
      </c>
      <c r="K165" s="219" t="str">
        <f>IF(MASTERprerequisitesMATRIX!F162=1,DYNAMICprerequisites!K$3,IF(MASTERprerequisitesMATRIX!F162=2,DYNAMICprerequisites!K$2,IF(MASTERprerequisitesMATRIX!F162=3,DYNAMICprerequisites!K$1,"")))</f>
        <v/>
      </c>
      <c r="L165" s="219" t="str">
        <f>IF(MASTERprerequisitesMATRIX!G162=1,DYNAMICprerequisites!L$3,IF(MASTERprerequisitesMATRIX!G162=2,DYNAMICprerequisites!L$2,IF(MASTERprerequisitesMATRIX!G162=3,DYNAMICprerequisites!L$1,"")))</f>
        <v/>
      </c>
      <c r="M165" s="219" t="str">
        <f>IF(MASTERprerequisitesMATRIX!H162=1,DYNAMICprerequisites!M$3,IF(MASTERprerequisitesMATRIX!H162=2,DYNAMICprerequisites!M$2,IF(MASTERprerequisitesMATRIX!H162=3,DYNAMICprerequisites!M$1,"")))</f>
        <v/>
      </c>
      <c r="N165" s="219" t="str">
        <f>IF(MASTERprerequisitesMATRIX!I162=1,DYNAMICprerequisites!N$3,IF(MASTERprerequisitesMATRIX!I162=2,DYNAMICprerequisites!N$2,IF(MASTERprerequisitesMATRIX!I162=3,DYNAMICprerequisites!N$1,"")))</f>
        <v/>
      </c>
      <c r="O165" s="219" t="str">
        <f>IF(MASTERprerequisitesMATRIX!J162=1,DYNAMICprerequisites!O$3,IF(MASTERprerequisitesMATRIX!J162=2,DYNAMICprerequisites!O$2,IF(MASTERprerequisitesMATRIX!J162=3,DYNAMICprerequisites!O$1,"")))</f>
        <v/>
      </c>
      <c r="P165" s="219" t="str">
        <f>IF(MASTERprerequisitesMATRIX!K162=1,DYNAMICprerequisites!P$3,IF(MASTERprerequisitesMATRIX!K162=2,DYNAMICprerequisites!P$2,IF(MASTERprerequisitesMATRIX!K162=3,DYNAMICprerequisites!P$1,"")))</f>
        <v/>
      </c>
      <c r="Q165" s="219" t="str">
        <f>IF(MASTERprerequisitesMATRIX!L162=1,DYNAMICprerequisites!Q$3,IF(MASTERprerequisitesMATRIX!L162=2,DYNAMICprerequisites!Q$2,IF(MASTERprerequisitesMATRIX!L162=3,DYNAMICprerequisites!Q$1,"")))</f>
        <v/>
      </c>
      <c r="R165" s="219" t="str">
        <f>IF(MASTERprerequisitesMATRIX!M162=1,DYNAMICprerequisites!R$3,IF(MASTERprerequisitesMATRIX!M162=2,DYNAMICprerequisites!R$2,IF(MASTERprerequisitesMATRIX!M162=3,DYNAMICprerequisites!R$1,"")))</f>
        <v/>
      </c>
      <c r="S165" s="219" t="str">
        <f>IF(MASTERprerequisitesMATRIX!N162=1,DYNAMICprerequisites!S$3,IF(MASTERprerequisitesMATRIX!N162=2,DYNAMICprerequisites!S$2,IF(MASTERprerequisitesMATRIX!N162=3,DYNAMICprerequisites!S$1,"")))</f>
        <v/>
      </c>
      <c r="T165" s="219" t="str">
        <f>IF(MASTERprerequisitesMATRIX!O162=1,DYNAMICprerequisites!T$3,IF(MASTERprerequisitesMATRIX!O162=2,DYNAMICprerequisites!T$2,IF(MASTERprerequisitesMATRIX!O162=3,DYNAMICprerequisites!T$1,"")))</f>
        <v/>
      </c>
      <c r="U165" s="219" t="str">
        <f>IF(MASTERprerequisitesMATRIX!P162=1,DYNAMICprerequisites!U$3,IF(MASTERprerequisitesMATRIX!P162=2,DYNAMICprerequisites!U$2,IF(MASTERprerequisitesMATRIX!P162=3,DYNAMICprerequisites!U$1,"")))</f>
        <v/>
      </c>
      <c r="V165" s="219" t="str">
        <f>IF(MASTERprerequisitesMATRIX!Q162=1,DYNAMICprerequisites!V$3,IF(MASTERprerequisitesMATRIX!Q162=2,DYNAMICprerequisites!V$2,IF(MASTERprerequisitesMATRIX!Q162=3,DYNAMICprerequisites!V$1,"")))</f>
        <v/>
      </c>
      <c r="W165" s="219" t="str">
        <f>IF(MASTERprerequisitesMATRIX!R162=1,DYNAMICprerequisites!W$3,IF(MASTERprerequisitesMATRIX!R162=2,DYNAMICprerequisites!W$2,IF(MASTERprerequisitesMATRIX!R162=3,DYNAMICprerequisites!W$1,"")))</f>
        <v/>
      </c>
      <c r="X165" s="219" t="str">
        <f>IF(MASTERprerequisitesMATRIX!S162=1,DYNAMICprerequisites!X$3,IF(MASTERprerequisitesMATRIX!S162=2,DYNAMICprerequisites!X$2,IF(MASTERprerequisitesMATRIX!S162=3,DYNAMICprerequisites!X$1,"")))</f>
        <v/>
      </c>
      <c r="Y165" s="219" t="str">
        <f>IF(MASTERprerequisitesMATRIX!T162=1,DYNAMICprerequisites!Y$3,IF(MASTERprerequisitesMATRIX!T162=2,DYNAMICprerequisites!Y$2,IF(MASTERprerequisitesMATRIX!T162=3,DYNAMICprerequisites!Y$1,"")))</f>
        <v/>
      </c>
      <c r="Z165" s="219" t="str">
        <f>IF(MASTERprerequisitesMATRIX!U162=1,DYNAMICprerequisites!Z$3,IF(MASTERprerequisitesMATRIX!U162=2,DYNAMICprerequisites!Z$2,IF(MASTERprerequisitesMATRIX!U162=3,DYNAMICprerequisites!Z$1,"")))</f>
        <v/>
      </c>
      <c r="AA165" s="219" t="str">
        <f>IF(MASTERprerequisitesMATRIX!V162=1,DYNAMICprerequisites!AA$3,IF(MASTERprerequisitesMATRIX!V162=2,DYNAMICprerequisites!AA$2,IF(MASTERprerequisitesMATRIX!V162=3,DYNAMICprerequisites!AA$1,"")))</f>
        <v/>
      </c>
      <c r="AB165" s="219" t="str">
        <f>IF(MASTERprerequisitesMATRIX!W162=1,DYNAMICprerequisites!AB$3,IF(MASTERprerequisitesMATRIX!W162=2,DYNAMICprerequisites!AB$2,IF(MASTERprerequisitesMATRIX!W162=3,DYNAMICprerequisites!AB$1,"")))</f>
        <v/>
      </c>
      <c r="AC165" s="219" t="str">
        <f>IF(MASTERprerequisitesMATRIX!X162=1,DYNAMICprerequisites!AC$3,IF(MASTERprerequisitesMATRIX!X162=2,DYNAMICprerequisites!AC$2,IF(MASTERprerequisitesMATRIX!X162=3,DYNAMICprerequisites!AC$1,"")))</f>
        <v/>
      </c>
      <c r="AD165" s="219" t="str">
        <f>IF(MASTERprerequisitesMATRIX!Y162=1,DYNAMICprerequisites!AD$3,IF(MASTERprerequisitesMATRIX!Y162=2,DYNAMICprerequisites!AD$2,IF(MASTERprerequisitesMATRIX!Y162=3,DYNAMICprerequisites!AD$1,"")))</f>
        <v/>
      </c>
      <c r="AE165" s="219" t="str">
        <f>IF(MASTERprerequisitesMATRIX!Z162=1,DYNAMICprerequisites!AE$3,IF(MASTERprerequisitesMATRIX!Z162=2,DYNAMICprerequisites!AE$2,IF(MASTERprerequisitesMATRIX!Z162=3,DYNAMICprerequisites!AE$1,"")))</f>
        <v/>
      </c>
      <c r="AF165" s="219" t="str">
        <f>IF(MASTERprerequisitesMATRIX!AA162=1,DYNAMICprerequisites!AF$3,IF(MASTERprerequisitesMATRIX!AA162=2,DYNAMICprerequisites!AF$2,IF(MASTERprerequisitesMATRIX!AA162=3,DYNAMICprerequisites!AF$1,"")))</f>
        <v/>
      </c>
      <c r="AG165" s="219" t="str">
        <f>IF(MASTERprerequisitesMATRIX!AB162=1,DYNAMICprerequisites!AG$3,IF(MASTERprerequisitesMATRIX!AB162=2,DYNAMICprerequisites!AG$2,IF(MASTERprerequisitesMATRIX!AB162=3,DYNAMICprerequisites!AG$1,"")))</f>
        <v/>
      </c>
      <c r="AH165" s="219" t="str">
        <f>IF(MASTERprerequisitesMATRIX!AC162=1,DYNAMICprerequisites!AH$3,IF(MASTERprerequisitesMATRIX!AC162=2,DYNAMICprerequisites!AH$2,IF(MASTERprerequisitesMATRIX!AC162=3,DYNAMICprerequisites!AH$1,"")))</f>
        <v/>
      </c>
      <c r="AI165" s="219" t="str">
        <f>IF(MASTERprerequisitesMATRIX!AD162=1,DYNAMICprerequisites!AI$3,IF(MASTERprerequisitesMATRIX!AD162=2,DYNAMICprerequisites!AI$2,IF(MASTERprerequisitesMATRIX!AD162=3,DYNAMICprerequisites!AI$1,"")))</f>
        <v/>
      </c>
      <c r="AJ165" s="219" t="str">
        <f>IF(MASTERprerequisitesMATRIX!AE162=1,DYNAMICprerequisites!AJ$3,IF(MASTERprerequisitesMATRIX!AE162=2,DYNAMICprerequisites!AJ$2,IF(MASTERprerequisitesMATRIX!AE162=3,DYNAMICprerequisites!AJ$1,"")))</f>
        <v/>
      </c>
      <c r="AK165" s="219" t="str">
        <f>IF(MASTERprerequisitesMATRIX!AF162=1,DYNAMICprerequisites!AK$3,IF(MASTERprerequisitesMATRIX!AF162=2,DYNAMICprerequisites!AK$2,IF(MASTERprerequisitesMATRIX!AF162=3,DYNAMICprerequisites!AK$1,"")))</f>
        <v/>
      </c>
      <c r="AL165" s="219" t="str">
        <f>IF(MASTERprerequisitesMATRIX!AG162=1,DYNAMICprerequisites!AL$3,IF(MASTERprerequisitesMATRIX!AG162=2,DYNAMICprerequisites!AL$2,IF(MASTERprerequisitesMATRIX!AG162=3,DYNAMICprerequisites!AL$1,"")))</f>
        <v/>
      </c>
      <c r="AM165" s="219" t="str">
        <f>IF(MASTERprerequisitesMATRIX!AH162=1,DYNAMICprerequisites!AM$3,IF(MASTERprerequisitesMATRIX!AH162=2,DYNAMICprerequisites!AM$2,IF(MASTERprerequisitesMATRIX!AH162=3,DYNAMICprerequisites!AM$1,"")))</f>
        <v/>
      </c>
      <c r="AN165" s="219" t="str">
        <f>IF(MASTERprerequisitesMATRIX!AI162=1,DYNAMICprerequisites!AN$3,IF(MASTERprerequisitesMATRIX!AI162=2,DYNAMICprerequisites!AN$2,IF(MASTERprerequisitesMATRIX!AI162=3,DYNAMICprerequisites!AN$1,"")))</f>
        <v/>
      </c>
      <c r="AO165" s="219" t="str">
        <f>IF(MASTERprerequisitesMATRIX!AJ162=1,DYNAMICprerequisites!AO$3,IF(MASTERprerequisitesMATRIX!AJ162=2,DYNAMICprerequisites!AO$2,IF(MASTERprerequisitesMATRIX!AJ162=3,DYNAMICprerequisites!AO$1,"")))</f>
        <v/>
      </c>
      <c r="AP165" s="219" t="str">
        <f>IF(MASTERprerequisitesMATRIX!AK162=1,DYNAMICprerequisites!AP$3,IF(MASTERprerequisitesMATRIX!AK162=2,DYNAMICprerequisites!AP$2,IF(MASTERprerequisitesMATRIX!AK162=3,DYNAMICprerequisites!AP$1,"")))</f>
        <v/>
      </c>
      <c r="AQ165" s="219" t="str">
        <f>IF(MASTERprerequisitesMATRIX!AL162=1,DYNAMICprerequisites!AQ$3,IF(MASTERprerequisitesMATRIX!AL162=2,DYNAMICprerequisites!AQ$2,IF(MASTERprerequisitesMATRIX!AL162=3,DYNAMICprerequisites!AQ$1,"")))</f>
        <v/>
      </c>
      <c r="AR165" s="219" t="str">
        <f>IF(MASTERprerequisitesMATRIX!AM162=1,DYNAMICprerequisites!AR$3,IF(MASTERprerequisitesMATRIX!AM162=2,DYNAMICprerequisites!AR$2,IF(MASTERprerequisitesMATRIX!AM162=3,DYNAMICprerequisites!AR$1,"")))</f>
        <v/>
      </c>
      <c r="AS165" s="219" t="str">
        <f>IF(MASTERprerequisitesMATRIX!AN162=1,DYNAMICprerequisites!AS$3,IF(MASTERprerequisitesMATRIX!AN162=2,DYNAMICprerequisites!AS$2,IF(MASTERprerequisitesMATRIX!AN162=3,DYNAMICprerequisites!AS$1,"")))</f>
        <v/>
      </c>
      <c r="AT165" s="219" t="str">
        <f>IF(MASTERprerequisitesMATRIX!AO162=1,DYNAMICprerequisites!AT$3,IF(MASTERprerequisitesMATRIX!AO162=2,DYNAMICprerequisites!AT$2,IF(MASTERprerequisitesMATRIX!AO162=3,DYNAMICprerequisites!AT$1,"")))</f>
        <v/>
      </c>
      <c r="AU165" s="219" t="str">
        <f>IF(MASTERprerequisitesMATRIX!AP162=1,DYNAMICprerequisites!AU$3,IF(MASTERprerequisitesMATRIX!AP162=2,DYNAMICprerequisites!AU$2,IF(MASTERprerequisitesMATRIX!AP162=3,DYNAMICprerequisites!AU$1,"")))</f>
        <v/>
      </c>
      <c r="AV165" s="219" t="str">
        <f>IF(MASTERprerequisitesMATRIX!AQ162=1,DYNAMICprerequisites!AV$3,IF(MASTERprerequisitesMATRIX!AQ162=2,DYNAMICprerequisites!AV$2,IF(MASTERprerequisitesMATRIX!AQ162=3,DYNAMICprerequisites!AV$1,"")))</f>
        <v/>
      </c>
      <c r="AW165" s="219" t="str">
        <f>IF(MASTERprerequisitesMATRIX!AR162=1,DYNAMICprerequisites!AW$3,IF(MASTERprerequisitesMATRIX!AR162=2,DYNAMICprerequisites!AW$2,IF(MASTERprerequisitesMATRIX!AR162=3,DYNAMICprerequisites!AW$1,"")))</f>
        <v/>
      </c>
      <c r="AX165" s="219" t="str">
        <f>IF(MASTERprerequisitesMATRIX!AS162=1,DYNAMICprerequisites!AX$3,IF(MASTERprerequisitesMATRIX!AS162=2,DYNAMICprerequisites!AX$2,IF(MASTERprerequisitesMATRIX!AS162=3,DYNAMICprerequisites!AX$1,"")))</f>
        <v/>
      </c>
      <c r="AY165" s="219" t="str">
        <f>IF(MASTERprerequisitesMATRIX!AT162=1,DYNAMICprerequisites!AY$3,IF(MASTERprerequisitesMATRIX!AT162=2,DYNAMICprerequisites!AY$2,IF(MASTERprerequisitesMATRIX!AT162=3,DYNAMICprerequisites!AY$1,"")))</f>
        <v/>
      </c>
      <c r="AZ165" s="219" t="str">
        <f>IF(MASTERprerequisitesMATRIX!AU162=1,DYNAMICprerequisites!AZ$3,IF(MASTERprerequisitesMATRIX!AU162=2,DYNAMICprerequisites!AZ$2,IF(MASTERprerequisitesMATRIX!AU162=3,DYNAMICprerequisites!AZ$1,"")))</f>
        <v/>
      </c>
      <c r="BA165" s="219" t="str">
        <f>IF(MASTERprerequisitesMATRIX!AV162=1,DYNAMICprerequisites!BA$3,IF(MASTERprerequisitesMATRIX!AV162=2,DYNAMICprerequisites!BA$2,IF(MASTERprerequisitesMATRIX!AV162=3,DYNAMICprerequisites!BA$1,"")))</f>
        <v/>
      </c>
      <c r="BB165" s="219" t="str">
        <f>IF(MASTERprerequisitesMATRIX!AW162=1,DYNAMICprerequisites!BB$3,IF(MASTERprerequisitesMATRIX!AW162=2,DYNAMICprerequisites!BB$2,IF(MASTERprerequisitesMATRIX!AW162=3,DYNAMICprerequisites!BB$1,"")))</f>
        <v/>
      </c>
      <c r="BC165" s="219" t="str">
        <f>IF(MASTERprerequisitesMATRIX!AX162=1,DYNAMICprerequisites!BC$3,IF(MASTERprerequisitesMATRIX!AX162=2,DYNAMICprerequisites!BC$2,IF(MASTERprerequisitesMATRIX!AX162=3,DYNAMICprerequisites!BC$1,"")))</f>
        <v/>
      </c>
      <c r="BD165" s="219" t="str">
        <f>IF(MASTERprerequisitesMATRIX!AY162=1,DYNAMICprerequisites!BD$3,IF(MASTERprerequisitesMATRIX!AY162=2,DYNAMICprerequisites!BD$2,IF(MASTERprerequisitesMATRIX!AY162=3,DYNAMICprerequisites!BD$1,"")))</f>
        <v/>
      </c>
      <c r="BE165" s="219" t="str">
        <f>IF(MASTERprerequisitesMATRIX!AZ162=1,DYNAMICprerequisites!BE$3,IF(MASTERprerequisitesMATRIX!AZ162=2,DYNAMICprerequisites!BE$2,IF(MASTERprerequisitesMATRIX!AZ162=3,DYNAMICprerequisites!BE$1,"")))</f>
        <v/>
      </c>
      <c r="BF165" s="219" t="str">
        <f>IF(MASTERprerequisitesMATRIX!BA162=1,DYNAMICprerequisites!BF$3,IF(MASTERprerequisitesMATRIX!BA162=2,DYNAMICprerequisites!BF$2,IF(MASTERprerequisitesMATRIX!BA162=3,DYNAMICprerequisites!BF$1,"")))</f>
        <v/>
      </c>
      <c r="BG165" s="219" t="str">
        <f>IF(MASTERprerequisitesMATRIX!BB162=1,DYNAMICprerequisites!BG$3,IF(MASTERprerequisitesMATRIX!BB162=2,DYNAMICprerequisites!BG$2,IF(MASTERprerequisitesMATRIX!BB162=3,DYNAMICprerequisites!BG$1,"")))</f>
        <v/>
      </c>
      <c r="BH165" s="219" t="str">
        <f>IF(MASTERprerequisitesMATRIX!BC162=1,DYNAMICprerequisites!BH$3,IF(MASTERprerequisitesMATRIX!BC162=2,DYNAMICprerequisites!BH$2,IF(MASTERprerequisitesMATRIX!BC162=3,DYNAMICprerequisites!BH$1,"")))</f>
        <v/>
      </c>
      <c r="BI165" s="219" t="str">
        <f>IF(MASTERprerequisitesMATRIX!BD162=1,DYNAMICprerequisites!BI$3,IF(MASTERprerequisitesMATRIX!BD162=2,DYNAMICprerequisites!BI$2,IF(MASTERprerequisitesMATRIX!BD162=3,DYNAMICprerequisites!BI$1,"")))</f>
        <v/>
      </c>
      <c r="BJ165" s="219" t="str">
        <f>IF(MASTERprerequisitesMATRIX!BE162=1,DYNAMICprerequisites!BJ$3,IF(MASTERprerequisitesMATRIX!BE162=2,DYNAMICprerequisites!BJ$2,IF(MASTERprerequisitesMATRIX!BE162=3,DYNAMICprerequisites!BJ$1,"")))</f>
        <v/>
      </c>
      <c r="BK165" s="219" t="str">
        <f>IF(MASTERprerequisitesMATRIX!BF162=1,DYNAMICprerequisites!BK$3,IF(MASTERprerequisitesMATRIX!BF162=2,DYNAMICprerequisites!BK$2,IF(MASTERprerequisitesMATRIX!BF162=3,DYNAMICprerequisites!BK$1,"")))</f>
        <v/>
      </c>
      <c r="BL165" s="219" t="str">
        <f>IF(MASTERprerequisitesMATRIX!BG162=1,DYNAMICprerequisites!BL$3,IF(MASTERprerequisitesMATRIX!BG162=2,DYNAMICprerequisites!BL$2,IF(MASTERprerequisitesMATRIX!BG162=3,DYNAMICprerequisites!BL$1,"")))</f>
        <v/>
      </c>
      <c r="BM165" s="219" t="str">
        <f>IF(MASTERprerequisitesMATRIX!BH162=1,DYNAMICprerequisites!BM$3,IF(MASTERprerequisitesMATRIX!BH162=2,DYNAMICprerequisites!BM$2,IF(MASTERprerequisitesMATRIX!BH162=3,DYNAMICprerequisites!BM$1,"")))</f>
        <v/>
      </c>
      <c r="BN165" s="219" t="str">
        <f>IF(MASTERprerequisitesMATRIX!BI162=1,DYNAMICprerequisites!BN$3,IF(MASTERprerequisitesMATRIX!BI162=2,DYNAMICprerequisites!BN$2,IF(MASTERprerequisitesMATRIX!BI162=3,DYNAMICprerequisites!BN$1,"")))</f>
        <v/>
      </c>
      <c r="BO165" s="219" t="str">
        <f>IF(MASTERprerequisitesMATRIX!BJ162=1,DYNAMICprerequisites!BO$3,IF(MASTERprerequisitesMATRIX!BJ162=2,DYNAMICprerequisites!BO$2,IF(MASTERprerequisitesMATRIX!BJ162=3,DYNAMICprerequisites!BO$1,"")))</f>
        <v/>
      </c>
      <c r="BP165" s="219" t="str">
        <f>IF(MASTERprerequisitesMATRIX!BK162=1,DYNAMICprerequisites!BP$3,IF(MASTERprerequisitesMATRIX!BK162=2,DYNAMICprerequisites!BP$2,IF(MASTERprerequisitesMATRIX!BK162=3,DYNAMICprerequisites!BP$1,"")))</f>
        <v/>
      </c>
      <c r="BQ165" s="219" t="str">
        <f>IF(MASTERprerequisitesMATRIX!BL162=1,DYNAMICprerequisites!BQ$3,IF(MASTERprerequisitesMATRIX!BL162=2,DYNAMICprerequisites!BQ$2,IF(MASTERprerequisitesMATRIX!BL162=3,DYNAMICprerequisites!BQ$1,"")))</f>
        <v/>
      </c>
      <c r="BR165" s="219" t="str">
        <f>IF(MASTERprerequisitesMATRIX!BM162=1,DYNAMICprerequisites!BR$3,IF(MASTERprerequisitesMATRIX!BM162=2,DYNAMICprerequisites!BR$2,IF(MASTERprerequisitesMATRIX!BM162=3,DYNAMICprerequisites!BR$1,"")))</f>
        <v/>
      </c>
      <c r="BS165" s="219" t="str">
        <f>IF(MASTERprerequisitesMATRIX!BN162=1,DYNAMICprerequisites!BS$3,IF(MASTERprerequisitesMATRIX!BN162=2,DYNAMICprerequisites!BS$2,IF(MASTERprerequisitesMATRIX!BN162=3,DYNAMICprerequisites!BS$1,"")))</f>
        <v/>
      </c>
      <c r="BT165" s="219" t="str">
        <f>IF(MASTERprerequisitesMATRIX!BO162=1,DYNAMICprerequisites!BT$3,IF(MASTERprerequisitesMATRIX!BO162=2,DYNAMICprerequisites!BT$2,IF(MASTERprerequisitesMATRIX!BO162=3,DYNAMICprerequisites!BT$1,"")))</f>
        <v/>
      </c>
      <c r="BU165" s="219" t="str">
        <f>IF(MASTERprerequisitesMATRIX!BP162=1,DYNAMICprerequisites!BU$3,IF(MASTERprerequisitesMATRIX!BP162=2,DYNAMICprerequisites!BU$2,IF(MASTERprerequisitesMATRIX!BP162=3,DYNAMICprerequisites!BU$1,"")))</f>
        <v/>
      </c>
      <c r="BV165" s="219" t="str">
        <f>IF(MASTERprerequisitesMATRIX!BQ162=1,DYNAMICprerequisites!BV$3,IF(MASTERprerequisitesMATRIX!BQ162=2,DYNAMICprerequisites!BV$2,IF(MASTERprerequisitesMATRIX!BQ162=3,DYNAMICprerequisites!BV$1,"")))</f>
        <v/>
      </c>
      <c r="BW165" s="219" t="str">
        <f>IF(MASTERprerequisitesMATRIX!BR162=1,DYNAMICprerequisites!BW$3,IF(MASTERprerequisitesMATRIX!BR162=2,DYNAMICprerequisites!BW$2,IF(MASTERprerequisitesMATRIX!BR162=3,DYNAMICprerequisites!BW$1,"")))</f>
        <v/>
      </c>
      <c r="BX165" s="219" t="str">
        <f>IF(MASTERprerequisitesMATRIX!BS162=1,DYNAMICprerequisites!BX$3,IF(MASTERprerequisitesMATRIX!BS162=2,DYNAMICprerequisites!BX$2,IF(MASTERprerequisitesMATRIX!BS162=3,DYNAMICprerequisites!BX$1,"")))</f>
        <v/>
      </c>
      <c r="BY165" s="219" t="str">
        <f>IF(MASTERprerequisitesMATRIX!BT162=1,DYNAMICprerequisites!BY$3,IF(MASTERprerequisitesMATRIX!BT162=2,DYNAMICprerequisites!BY$2,IF(MASTERprerequisitesMATRIX!BT162=3,DYNAMICprerequisites!BY$1,"")))</f>
        <v/>
      </c>
      <c r="BZ165" s="219" t="str">
        <f>IF(MASTERprerequisitesMATRIX!BU162=1,DYNAMICprerequisites!BZ$3,IF(MASTERprerequisitesMATRIX!BU162=2,DYNAMICprerequisites!BZ$2,IF(MASTERprerequisitesMATRIX!BU162=3,DYNAMICprerequisites!BZ$1,"")))</f>
        <v/>
      </c>
      <c r="CA165" s="219"/>
      <c r="CB165" s="219"/>
      <c r="CC165" s="219"/>
      <c r="CD165" s="219"/>
      <c r="CE165" s="219"/>
      <c r="CF165" s="219"/>
      <c r="CG165" s="219"/>
      <c r="CH165" s="219"/>
      <c r="CI165" s="219"/>
      <c r="CJ165" s="219"/>
      <c r="CK165" s="219"/>
      <c r="CL165" s="219"/>
      <c r="CM165" s="219"/>
      <c r="CN165" s="219"/>
      <c r="CO165" s="219"/>
      <c r="CP165" s="219"/>
      <c r="CQ165" s="219"/>
      <c r="CR165" s="219"/>
      <c r="CS165" s="219"/>
      <c r="CT165" s="219"/>
      <c r="CU165" s="219"/>
      <c r="CV165" s="219"/>
      <c r="CW165" s="219"/>
      <c r="CX165" s="219"/>
      <c r="CY165" s="219"/>
      <c r="CZ165" s="219"/>
      <c r="DA165" s="219"/>
      <c r="DB165" s="219"/>
      <c r="DC165" s="219"/>
      <c r="DD165" s="219"/>
      <c r="DE165" s="219"/>
      <c r="DF165" s="219"/>
      <c r="DG165" s="219"/>
      <c r="DH165" s="219"/>
      <c r="DI165" s="219"/>
      <c r="DJ165" s="219"/>
      <c r="DK165" s="219"/>
      <c r="DL165" s="219"/>
      <c r="DM165" s="219"/>
      <c r="DN165" s="219"/>
      <c r="DO165" s="219"/>
      <c r="DP165" s="219"/>
      <c r="DQ165" s="219"/>
      <c r="DR165" s="219"/>
      <c r="DS165" s="219"/>
      <c r="DT165" s="219"/>
      <c r="DU165" s="219"/>
      <c r="DV165" s="219"/>
      <c r="DW165" s="219"/>
      <c r="DX165" s="219"/>
      <c r="DY165" s="219"/>
      <c r="DZ165" s="219"/>
      <c r="EA165" s="219"/>
      <c r="EB165" s="219"/>
      <c r="EC165" s="219"/>
      <c r="ED165" s="219"/>
      <c r="EE165" s="219"/>
      <c r="EF165" s="219"/>
      <c r="EG165" s="219"/>
      <c r="EH165" s="219"/>
      <c r="EI165" s="219"/>
      <c r="EJ165" s="219"/>
      <c r="EK165" s="219"/>
      <c r="EL165" s="219"/>
      <c r="EM165" s="219"/>
      <c r="EN165" s="219"/>
      <c r="EO165" s="219"/>
      <c r="EP165" s="219"/>
      <c r="EQ165" s="219"/>
      <c r="ER165" s="219"/>
      <c r="ES165" s="219"/>
      <c r="ET165" s="219"/>
      <c r="EU165" s="219"/>
      <c r="EV165" s="219"/>
      <c r="EW165" s="219"/>
      <c r="EX165" s="219"/>
      <c r="EY165" s="219"/>
      <c r="EZ165" s="219"/>
      <c r="FA165" s="219"/>
      <c r="FB165" s="219"/>
      <c r="FC165" s="219"/>
      <c r="FD165" s="219"/>
      <c r="FE165" s="219"/>
      <c r="FF165" s="219"/>
      <c r="FG165" s="219"/>
      <c r="FH165" s="219"/>
      <c r="FI165" s="219"/>
      <c r="FJ165" s="219"/>
      <c r="FK165" s="219"/>
      <c r="FL165" s="219"/>
      <c r="FM165" s="219"/>
      <c r="FN165" s="219"/>
      <c r="FO165" s="219"/>
      <c r="FP165" s="219"/>
      <c r="FQ165" s="219"/>
      <c r="FR165" s="219"/>
      <c r="FS165" s="219"/>
      <c r="FT165" s="219"/>
      <c r="FU165" s="219"/>
      <c r="FV165" s="219"/>
      <c r="FW165" s="219"/>
      <c r="FX165" s="219"/>
      <c r="FY165" s="219"/>
      <c r="FZ165" s="219"/>
      <c r="GA165" s="219"/>
      <c r="GB165" s="219"/>
      <c r="GC165" s="219"/>
      <c r="GD165" s="219"/>
      <c r="GE165" s="219"/>
      <c r="GF165" s="219"/>
      <c r="GG165" s="219"/>
      <c r="GH165" s="219"/>
      <c r="GI165" s="219"/>
      <c r="GJ165" s="219"/>
      <c r="GK165" s="219"/>
      <c r="GL165" s="219"/>
      <c r="GM165" s="219"/>
      <c r="GN165" s="219"/>
      <c r="GO165" s="219"/>
      <c r="GP165" s="219"/>
      <c r="GQ165" s="219"/>
      <c r="GR165" s="219"/>
      <c r="GS165" s="219"/>
      <c r="GT165" s="219"/>
      <c r="GU165" s="219"/>
      <c r="GV165" s="219"/>
      <c r="GW165" s="219"/>
      <c r="GX165" s="219"/>
      <c r="GY165" s="219"/>
      <c r="GZ165" s="219"/>
      <c r="HA165" s="219"/>
      <c r="HB165" s="219"/>
      <c r="HC165" s="219"/>
      <c r="HD165" s="219"/>
      <c r="HE165" s="219"/>
      <c r="HF165" s="219"/>
      <c r="HG165" s="219"/>
      <c r="HH165" s="219"/>
      <c r="HI165" s="219"/>
      <c r="HJ165" s="219"/>
      <c r="HK165" s="219"/>
      <c r="HL165" s="219"/>
      <c r="HM165" s="219"/>
      <c r="HN165" s="219"/>
      <c r="HO165" s="219"/>
      <c r="HP165" s="219"/>
      <c r="HQ165" s="219"/>
      <c r="HR165" s="219"/>
      <c r="HS165" s="219"/>
      <c r="HT165" s="219"/>
      <c r="HU165" s="219"/>
      <c r="HV165" s="219"/>
      <c r="HW165" s="219"/>
      <c r="HX165" s="219"/>
      <c r="HY165" s="219"/>
      <c r="HZ165" s="219"/>
      <c r="IA165" s="219"/>
      <c r="IB165" s="219"/>
      <c r="IC165" s="219"/>
      <c r="ID165" s="219"/>
      <c r="IE165" s="219"/>
      <c r="IF165" s="219"/>
      <c r="IG165" s="219"/>
      <c r="IH165" s="219"/>
      <c r="II165" s="219"/>
      <c r="IJ165" s="219"/>
      <c r="IK165" s="219"/>
      <c r="IL165" s="219"/>
      <c r="IM165" s="219"/>
      <c r="IN165" s="219"/>
      <c r="IO165" s="219"/>
      <c r="IP165" s="219"/>
      <c r="IQ165" s="219"/>
      <c r="IR165" s="219"/>
      <c r="IS165" s="219"/>
      <c r="IT165" s="219"/>
      <c r="IU165" s="219"/>
      <c r="IV165" s="219"/>
      <c r="IW165" s="219"/>
      <c r="IX165" s="219"/>
      <c r="IY165" s="219"/>
      <c r="IZ165" s="219"/>
      <c r="JA165" s="219"/>
      <c r="JB165" s="219"/>
      <c r="JC165" s="219"/>
      <c r="JD165" s="219"/>
      <c r="JE165" s="219"/>
      <c r="JF165" s="219"/>
      <c r="JG165" s="219"/>
      <c r="JH165" s="219"/>
      <c r="JI165" s="219"/>
      <c r="JJ165" s="219"/>
      <c r="JK165" s="219"/>
      <c r="JL165" s="219"/>
      <c r="JM165" s="219"/>
      <c r="JN165" s="219"/>
      <c r="JO165" s="219"/>
      <c r="JP165" s="219"/>
      <c r="JQ165" s="219"/>
      <c r="JR165" s="219"/>
      <c r="JS165" s="219"/>
      <c r="JT165" s="219"/>
      <c r="JU165" s="219"/>
      <c r="JV165" s="219"/>
      <c r="JW165" s="219"/>
      <c r="JX165" s="219"/>
      <c r="JY165" s="219"/>
      <c r="JZ165" s="219"/>
      <c r="KA165" s="219"/>
      <c r="KB165" s="219"/>
      <c r="KC165" s="219"/>
      <c r="KD165" s="219"/>
      <c r="KE165" s="219"/>
      <c r="KF165" s="219"/>
      <c r="KG165" s="219"/>
      <c r="KH165" s="219"/>
      <c r="KI165" s="219"/>
      <c r="KJ165" s="219"/>
      <c r="KK165" s="219"/>
      <c r="KL165" s="219"/>
      <c r="KM165" s="219"/>
      <c r="KN165" s="219"/>
      <c r="KO165" s="219"/>
      <c r="KP165" s="219"/>
      <c r="KQ165" s="219"/>
      <c r="KR165" s="219"/>
      <c r="KS165" s="219"/>
      <c r="KT165" s="219"/>
      <c r="KU165" s="219"/>
      <c r="KV165" s="219"/>
      <c r="KW165" s="219"/>
      <c r="KX165" s="219"/>
      <c r="KY165" s="219"/>
      <c r="KZ165" s="219"/>
      <c r="LA165" s="219"/>
      <c r="LB165" s="219"/>
      <c r="LC165" s="219"/>
      <c r="LD165" s="219"/>
      <c r="LE165" s="219"/>
    </row>
    <row r="166" spans="1:317" x14ac:dyDescent="0.25">
      <c r="A166" s="214">
        <f t="shared" si="18"/>
        <v>0</v>
      </c>
      <c r="B166" s="214">
        <f t="shared" si="19"/>
        <v>0</v>
      </c>
      <c r="C166" s="214">
        <f t="shared" si="20"/>
        <v>0</v>
      </c>
      <c r="D166" s="214">
        <f t="shared" si="21"/>
        <v>0</v>
      </c>
      <c r="E166" s="214" t="str">
        <f t="shared" si="22"/>
        <v/>
      </c>
      <c r="F166" s="211">
        <f>MASTERprerequisitesMATRIX!A163</f>
        <v>0</v>
      </c>
      <c r="G166" s="211">
        <f>MASTERprerequisitesMATRIX!B163</f>
        <v>0</v>
      </c>
      <c r="H166" s="211">
        <f>MASTERprerequisitesMATRIX!C163</f>
        <v>0</v>
      </c>
      <c r="I166" s="211">
        <f>MASTERprerequisitesMATRIX!D163</f>
        <v>0</v>
      </c>
      <c r="J166" s="219" t="str">
        <f>IF(MASTERprerequisitesMATRIX!E163=1,DYNAMICprerequisites!J$3,IF(MASTERprerequisitesMATRIX!E163=2,DYNAMICprerequisites!J$2,IF(MASTERprerequisitesMATRIX!E163=3,DYNAMICprerequisites!J$1,"")))</f>
        <v/>
      </c>
      <c r="K166" s="219" t="str">
        <f>IF(MASTERprerequisitesMATRIX!F163=1,DYNAMICprerequisites!K$3,IF(MASTERprerequisitesMATRIX!F163=2,DYNAMICprerequisites!K$2,IF(MASTERprerequisitesMATRIX!F163=3,DYNAMICprerequisites!K$1,"")))</f>
        <v/>
      </c>
      <c r="L166" s="219" t="str">
        <f>IF(MASTERprerequisitesMATRIX!G163=1,DYNAMICprerequisites!L$3,IF(MASTERprerequisitesMATRIX!G163=2,DYNAMICprerequisites!L$2,IF(MASTERprerequisitesMATRIX!G163=3,DYNAMICprerequisites!L$1,"")))</f>
        <v/>
      </c>
      <c r="M166" s="219" t="str">
        <f>IF(MASTERprerequisitesMATRIX!H163=1,DYNAMICprerequisites!M$3,IF(MASTERprerequisitesMATRIX!H163=2,DYNAMICprerequisites!M$2,IF(MASTERprerequisitesMATRIX!H163=3,DYNAMICprerequisites!M$1,"")))</f>
        <v/>
      </c>
      <c r="N166" s="219" t="str">
        <f>IF(MASTERprerequisitesMATRIX!I163=1,DYNAMICprerequisites!N$3,IF(MASTERprerequisitesMATRIX!I163=2,DYNAMICprerequisites!N$2,IF(MASTERprerequisitesMATRIX!I163=3,DYNAMICprerequisites!N$1,"")))</f>
        <v/>
      </c>
      <c r="O166" s="219" t="str">
        <f>IF(MASTERprerequisitesMATRIX!J163=1,DYNAMICprerequisites!O$3,IF(MASTERprerequisitesMATRIX!J163=2,DYNAMICprerequisites!O$2,IF(MASTERprerequisitesMATRIX!J163=3,DYNAMICprerequisites!O$1,"")))</f>
        <v/>
      </c>
      <c r="P166" s="219" t="str">
        <f>IF(MASTERprerequisitesMATRIX!K163=1,DYNAMICprerequisites!P$3,IF(MASTERprerequisitesMATRIX!K163=2,DYNAMICprerequisites!P$2,IF(MASTERprerequisitesMATRIX!K163=3,DYNAMICprerequisites!P$1,"")))</f>
        <v/>
      </c>
      <c r="Q166" s="219" t="str">
        <f>IF(MASTERprerequisitesMATRIX!L163=1,DYNAMICprerequisites!Q$3,IF(MASTERprerequisitesMATRIX!L163=2,DYNAMICprerequisites!Q$2,IF(MASTERprerequisitesMATRIX!L163=3,DYNAMICprerequisites!Q$1,"")))</f>
        <v/>
      </c>
      <c r="R166" s="219" t="str">
        <f>IF(MASTERprerequisitesMATRIX!M163=1,DYNAMICprerequisites!R$3,IF(MASTERprerequisitesMATRIX!M163=2,DYNAMICprerequisites!R$2,IF(MASTERprerequisitesMATRIX!M163=3,DYNAMICprerequisites!R$1,"")))</f>
        <v/>
      </c>
      <c r="S166" s="219" t="str">
        <f>IF(MASTERprerequisitesMATRIX!N163=1,DYNAMICprerequisites!S$3,IF(MASTERprerequisitesMATRIX!N163=2,DYNAMICprerequisites!S$2,IF(MASTERprerequisitesMATRIX!N163=3,DYNAMICprerequisites!S$1,"")))</f>
        <v/>
      </c>
      <c r="T166" s="219" t="str">
        <f>IF(MASTERprerequisitesMATRIX!O163=1,DYNAMICprerequisites!T$3,IF(MASTERprerequisitesMATRIX!O163=2,DYNAMICprerequisites!T$2,IF(MASTERprerequisitesMATRIX!O163=3,DYNAMICprerequisites!T$1,"")))</f>
        <v/>
      </c>
      <c r="U166" s="219" t="str">
        <f>IF(MASTERprerequisitesMATRIX!P163=1,DYNAMICprerequisites!U$3,IF(MASTERprerequisitesMATRIX!P163=2,DYNAMICprerequisites!U$2,IF(MASTERprerequisitesMATRIX!P163=3,DYNAMICprerequisites!U$1,"")))</f>
        <v/>
      </c>
      <c r="V166" s="219" t="str">
        <f>IF(MASTERprerequisitesMATRIX!Q163=1,DYNAMICprerequisites!V$3,IF(MASTERprerequisitesMATRIX!Q163=2,DYNAMICprerequisites!V$2,IF(MASTERprerequisitesMATRIX!Q163=3,DYNAMICprerequisites!V$1,"")))</f>
        <v/>
      </c>
      <c r="W166" s="219" t="str">
        <f>IF(MASTERprerequisitesMATRIX!R163=1,DYNAMICprerequisites!W$3,IF(MASTERprerequisitesMATRIX!R163=2,DYNAMICprerequisites!W$2,IF(MASTERprerequisitesMATRIX!R163=3,DYNAMICprerequisites!W$1,"")))</f>
        <v/>
      </c>
      <c r="X166" s="219" t="str">
        <f>IF(MASTERprerequisitesMATRIX!S163=1,DYNAMICprerequisites!X$3,IF(MASTERprerequisitesMATRIX!S163=2,DYNAMICprerequisites!X$2,IF(MASTERprerequisitesMATRIX!S163=3,DYNAMICprerequisites!X$1,"")))</f>
        <v/>
      </c>
      <c r="Y166" s="219" t="str">
        <f>IF(MASTERprerequisitesMATRIX!T163=1,DYNAMICprerequisites!Y$3,IF(MASTERprerequisitesMATRIX!T163=2,DYNAMICprerequisites!Y$2,IF(MASTERprerequisitesMATRIX!T163=3,DYNAMICprerequisites!Y$1,"")))</f>
        <v/>
      </c>
      <c r="Z166" s="219" t="str">
        <f>IF(MASTERprerequisitesMATRIX!U163=1,DYNAMICprerequisites!Z$3,IF(MASTERprerequisitesMATRIX!U163=2,DYNAMICprerequisites!Z$2,IF(MASTERprerequisitesMATRIX!U163=3,DYNAMICprerequisites!Z$1,"")))</f>
        <v/>
      </c>
      <c r="AA166" s="219" t="str">
        <f>IF(MASTERprerequisitesMATRIX!V163=1,DYNAMICprerequisites!AA$3,IF(MASTERprerequisitesMATRIX!V163=2,DYNAMICprerequisites!AA$2,IF(MASTERprerequisitesMATRIX!V163=3,DYNAMICprerequisites!AA$1,"")))</f>
        <v/>
      </c>
      <c r="AB166" s="219" t="str">
        <f>IF(MASTERprerequisitesMATRIX!W163=1,DYNAMICprerequisites!AB$3,IF(MASTERprerequisitesMATRIX!W163=2,DYNAMICprerequisites!AB$2,IF(MASTERprerequisitesMATRIX!W163=3,DYNAMICprerequisites!AB$1,"")))</f>
        <v/>
      </c>
      <c r="AC166" s="219" t="str">
        <f>IF(MASTERprerequisitesMATRIX!X163=1,DYNAMICprerequisites!AC$3,IF(MASTERprerequisitesMATRIX!X163=2,DYNAMICprerequisites!AC$2,IF(MASTERprerequisitesMATRIX!X163=3,DYNAMICprerequisites!AC$1,"")))</f>
        <v/>
      </c>
      <c r="AD166" s="219" t="str">
        <f>IF(MASTERprerequisitesMATRIX!Y163=1,DYNAMICprerequisites!AD$3,IF(MASTERprerequisitesMATRIX!Y163=2,DYNAMICprerequisites!AD$2,IF(MASTERprerequisitesMATRIX!Y163=3,DYNAMICprerequisites!AD$1,"")))</f>
        <v/>
      </c>
      <c r="AE166" s="219" t="str">
        <f>IF(MASTERprerequisitesMATRIX!Z163=1,DYNAMICprerequisites!AE$3,IF(MASTERprerequisitesMATRIX!Z163=2,DYNAMICprerequisites!AE$2,IF(MASTERprerequisitesMATRIX!Z163=3,DYNAMICprerequisites!AE$1,"")))</f>
        <v/>
      </c>
      <c r="AF166" s="219" t="str">
        <f>IF(MASTERprerequisitesMATRIX!AA163=1,DYNAMICprerequisites!AF$3,IF(MASTERprerequisitesMATRIX!AA163=2,DYNAMICprerequisites!AF$2,IF(MASTERprerequisitesMATRIX!AA163=3,DYNAMICprerequisites!AF$1,"")))</f>
        <v/>
      </c>
      <c r="AG166" s="219" t="str">
        <f>IF(MASTERprerequisitesMATRIX!AB163=1,DYNAMICprerequisites!AG$3,IF(MASTERprerequisitesMATRIX!AB163=2,DYNAMICprerequisites!AG$2,IF(MASTERprerequisitesMATRIX!AB163=3,DYNAMICprerequisites!AG$1,"")))</f>
        <v/>
      </c>
      <c r="AH166" s="219" t="str">
        <f>IF(MASTERprerequisitesMATRIX!AC163=1,DYNAMICprerequisites!AH$3,IF(MASTERprerequisitesMATRIX!AC163=2,DYNAMICprerequisites!AH$2,IF(MASTERprerequisitesMATRIX!AC163=3,DYNAMICprerequisites!AH$1,"")))</f>
        <v/>
      </c>
      <c r="AI166" s="219" t="str">
        <f>IF(MASTERprerequisitesMATRIX!AD163=1,DYNAMICprerequisites!AI$3,IF(MASTERprerequisitesMATRIX!AD163=2,DYNAMICprerequisites!AI$2,IF(MASTERprerequisitesMATRIX!AD163=3,DYNAMICprerequisites!AI$1,"")))</f>
        <v/>
      </c>
      <c r="AJ166" s="219" t="str">
        <f>IF(MASTERprerequisitesMATRIX!AE163=1,DYNAMICprerequisites!AJ$3,IF(MASTERprerequisitesMATRIX!AE163=2,DYNAMICprerequisites!AJ$2,IF(MASTERprerequisitesMATRIX!AE163=3,DYNAMICprerequisites!AJ$1,"")))</f>
        <v/>
      </c>
      <c r="AK166" s="219" t="str">
        <f>IF(MASTERprerequisitesMATRIX!AF163=1,DYNAMICprerequisites!AK$3,IF(MASTERprerequisitesMATRIX!AF163=2,DYNAMICprerequisites!AK$2,IF(MASTERprerequisitesMATRIX!AF163=3,DYNAMICprerequisites!AK$1,"")))</f>
        <v/>
      </c>
      <c r="AL166" s="219" t="str">
        <f>IF(MASTERprerequisitesMATRIX!AG163=1,DYNAMICprerequisites!AL$3,IF(MASTERprerequisitesMATRIX!AG163=2,DYNAMICprerequisites!AL$2,IF(MASTERprerequisitesMATRIX!AG163=3,DYNAMICprerequisites!AL$1,"")))</f>
        <v/>
      </c>
      <c r="AM166" s="219" t="str">
        <f>IF(MASTERprerequisitesMATRIX!AH163=1,DYNAMICprerequisites!AM$3,IF(MASTERprerequisitesMATRIX!AH163=2,DYNAMICprerequisites!AM$2,IF(MASTERprerequisitesMATRIX!AH163=3,DYNAMICprerequisites!AM$1,"")))</f>
        <v/>
      </c>
      <c r="AN166" s="219" t="str">
        <f>IF(MASTERprerequisitesMATRIX!AI163=1,DYNAMICprerequisites!AN$3,IF(MASTERprerequisitesMATRIX!AI163=2,DYNAMICprerequisites!AN$2,IF(MASTERprerequisitesMATRIX!AI163=3,DYNAMICprerequisites!AN$1,"")))</f>
        <v/>
      </c>
      <c r="AO166" s="219" t="str">
        <f>IF(MASTERprerequisitesMATRIX!AJ163=1,DYNAMICprerequisites!AO$3,IF(MASTERprerequisitesMATRIX!AJ163=2,DYNAMICprerequisites!AO$2,IF(MASTERprerequisitesMATRIX!AJ163=3,DYNAMICprerequisites!AO$1,"")))</f>
        <v/>
      </c>
      <c r="AP166" s="219" t="str">
        <f>IF(MASTERprerequisitesMATRIX!AK163=1,DYNAMICprerequisites!AP$3,IF(MASTERprerequisitesMATRIX!AK163=2,DYNAMICprerequisites!AP$2,IF(MASTERprerequisitesMATRIX!AK163=3,DYNAMICprerequisites!AP$1,"")))</f>
        <v/>
      </c>
      <c r="AQ166" s="219" t="str">
        <f>IF(MASTERprerequisitesMATRIX!AL163=1,DYNAMICprerequisites!AQ$3,IF(MASTERprerequisitesMATRIX!AL163=2,DYNAMICprerequisites!AQ$2,IF(MASTERprerequisitesMATRIX!AL163=3,DYNAMICprerequisites!AQ$1,"")))</f>
        <v/>
      </c>
      <c r="AR166" s="219" t="str">
        <f>IF(MASTERprerequisitesMATRIX!AM163=1,DYNAMICprerequisites!AR$3,IF(MASTERprerequisitesMATRIX!AM163=2,DYNAMICprerequisites!AR$2,IF(MASTERprerequisitesMATRIX!AM163=3,DYNAMICprerequisites!AR$1,"")))</f>
        <v/>
      </c>
      <c r="AS166" s="219" t="str">
        <f>IF(MASTERprerequisitesMATRIX!AN163=1,DYNAMICprerequisites!AS$3,IF(MASTERprerequisitesMATRIX!AN163=2,DYNAMICprerequisites!AS$2,IF(MASTERprerequisitesMATRIX!AN163=3,DYNAMICprerequisites!AS$1,"")))</f>
        <v/>
      </c>
      <c r="AT166" s="219" t="str">
        <f>IF(MASTERprerequisitesMATRIX!AO163=1,DYNAMICprerequisites!AT$3,IF(MASTERprerequisitesMATRIX!AO163=2,DYNAMICprerequisites!AT$2,IF(MASTERprerequisitesMATRIX!AO163=3,DYNAMICprerequisites!AT$1,"")))</f>
        <v/>
      </c>
      <c r="AU166" s="219" t="str">
        <f>IF(MASTERprerequisitesMATRIX!AP163=1,DYNAMICprerequisites!AU$3,IF(MASTERprerequisitesMATRIX!AP163=2,DYNAMICprerequisites!AU$2,IF(MASTERprerequisitesMATRIX!AP163=3,DYNAMICprerequisites!AU$1,"")))</f>
        <v/>
      </c>
      <c r="AV166" s="219" t="str">
        <f>IF(MASTERprerequisitesMATRIX!AQ163=1,DYNAMICprerequisites!AV$3,IF(MASTERprerequisitesMATRIX!AQ163=2,DYNAMICprerequisites!AV$2,IF(MASTERprerequisitesMATRIX!AQ163=3,DYNAMICprerequisites!AV$1,"")))</f>
        <v/>
      </c>
      <c r="AW166" s="219" t="str">
        <f>IF(MASTERprerequisitesMATRIX!AR163=1,DYNAMICprerequisites!AW$3,IF(MASTERprerequisitesMATRIX!AR163=2,DYNAMICprerequisites!AW$2,IF(MASTERprerequisitesMATRIX!AR163=3,DYNAMICprerequisites!AW$1,"")))</f>
        <v/>
      </c>
      <c r="AX166" s="219" t="str">
        <f>IF(MASTERprerequisitesMATRIX!AS163=1,DYNAMICprerequisites!AX$3,IF(MASTERprerequisitesMATRIX!AS163=2,DYNAMICprerequisites!AX$2,IF(MASTERprerequisitesMATRIX!AS163=3,DYNAMICprerequisites!AX$1,"")))</f>
        <v/>
      </c>
      <c r="AY166" s="219" t="str">
        <f>IF(MASTERprerequisitesMATRIX!AT163=1,DYNAMICprerequisites!AY$3,IF(MASTERprerequisitesMATRIX!AT163=2,DYNAMICprerequisites!AY$2,IF(MASTERprerequisitesMATRIX!AT163=3,DYNAMICprerequisites!AY$1,"")))</f>
        <v/>
      </c>
      <c r="AZ166" s="219" t="str">
        <f>IF(MASTERprerequisitesMATRIX!AU163=1,DYNAMICprerequisites!AZ$3,IF(MASTERprerequisitesMATRIX!AU163=2,DYNAMICprerequisites!AZ$2,IF(MASTERprerequisitesMATRIX!AU163=3,DYNAMICprerequisites!AZ$1,"")))</f>
        <v/>
      </c>
      <c r="BA166" s="219" t="str">
        <f>IF(MASTERprerequisitesMATRIX!AV163=1,DYNAMICprerequisites!BA$3,IF(MASTERprerequisitesMATRIX!AV163=2,DYNAMICprerequisites!BA$2,IF(MASTERprerequisitesMATRIX!AV163=3,DYNAMICprerequisites!BA$1,"")))</f>
        <v/>
      </c>
      <c r="BB166" s="219" t="str">
        <f>IF(MASTERprerequisitesMATRIX!AW163=1,DYNAMICprerequisites!BB$3,IF(MASTERprerequisitesMATRIX!AW163=2,DYNAMICprerequisites!BB$2,IF(MASTERprerequisitesMATRIX!AW163=3,DYNAMICprerequisites!BB$1,"")))</f>
        <v/>
      </c>
      <c r="BC166" s="219" t="str">
        <f>IF(MASTERprerequisitesMATRIX!AX163=1,DYNAMICprerequisites!BC$3,IF(MASTERprerequisitesMATRIX!AX163=2,DYNAMICprerequisites!BC$2,IF(MASTERprerequisitesMATRIX!AX163=3,DYNAMICprerequisites!BC$1,"")))</f>
        <v/>
      </c>
      <c r="BD166" s="219" t="str">
        <f>IF(MASTERprerequisitesMATRIX!AY163=1,DYNAMICprerequisites!BD$3,IF(MASTERprerequisitesMATRIX!AY163=2,DYNAMICprerequisites!BD$2,IF(MASTERprerequisitesMATRIX!AY163=3,DYNAMICprerequisites!BD$1,"")))</f>
        <v/>
      </c>
      <c r="BE166" s="219" t="str">
        <f>IF(MASTERprerequisitesMATRIX!AZ163=1,DYNAMICprerequisites!BE$3,IF(MASTERprerequisitesMATRIX!AZ163=2,DYNAMICprerequisites!BE$2,IF(MASTERprerequisitesMATRIX!AZ163=3,DYNAMICprerequisites!BE$1,"")))</f>
        <v/>
      </c>
      <c r="BF166" s="219" t="str">
        <f>IF(MASTERprerequisitesMATRIX!BA163=1,DYNAMICprerequisites!BF$3,IF(MASTERprerequisitesMATRIX!BA163=2,DYNAMICprerequisites!BF$2,IF(MASTERprerequisitesMATRIX!BA163=3,DYNAMICprerequisites!BF$1,"")))</f>
        <v/>
      </c>
      <c r="BG166" s="219" t="str">
        <f>IF(MASTERprerequisitesMATRIX!BB163=1,DYNAMICprerequisites!BG$3,IF(MASTERprerequisitesMATRIX!BB163=2,DYNAMICprerequisites!BG$2,IF(MASTERprerequisitesMATRIX!BB163=3,DYNAMICprerequisites!BG$1,"")))</f>
        <v/>
      </c>
      <c r="BH166" s="219" t="str">
        <f>IF(MASTERprerequisitesMATRIX!BC163=1,DYNAMICprerequisites!BH$3,IF(MASTERprerequisitesMATRIX!BC163=2,DYNAMICprerequisites!BH$2,IF(MASTERprerequisitesMATRIX!BC163=3,DYNAMICprerequisites!BH$1,"")))</f>
        <v/>
      </c>
      <c r="BI166" s="219" t="str">
        <f>IF(MASTERprerequisitesMATRIX!BD163=1,DYNAMICprerequisites!BI$3,IF(MASTERprerequisitesMATRIX!BD163=2,DYNAMICprerequisites!BI$2,IF(MASTERprerequisitesMATRIX!BD163=3,DYNAMICprerequisites!BI$1,"")))</f>
        <v/>
      </c>
      <c r="BJ166" s="219" t="str">
        <f>IF(MASTERprerequisitesMATRIX!BE163=1,DYNAMICprerequisites!BJ$3,IF(MASTERprerequisitesMATRIX!BE163=2,DYNAMICprerequisites!BJ$2,IF(MASTERprerequisitesMATRIX!BE163=3,DYNAMICprerequisites!BJ$1,"")))</f>
        <v/>
      </c>
      <c r="BK166" s="219" t="str">
        <f>IF(MASTERprerequisitesMATRIX!BF163=1,DYNAMICprerequisites!BK$3,IF(MASTERprerequisitesMATRIX!BF163=2,DYNAMICprerequisites!BK$2,IF(MASTERprerequisitesMATRIX!BF163=3,DYNAMICprerequisites!BK$1,"")))</f>
        <v/>
      </c>
      <c r="BL166" s="219" t="str">
        <f>IF(MASTERprerequisitesMATRIX!BG163=1,DYNAMICprerequisites!BL$3,IF(MASTERprerequisitesMATRIX!BG163=2,DYNAMICprerequisites!BL$2,IF(MASTERprerequisitesMATRIX!BG163=3,DYNAMICprerequisites!BL$1,"")))</f>
        <v/>
      </c>
      <c r="BM166" s="219" t="str">
        <f>IF(MASTERprerequisitesMATRIX!BH163=1,DYNAMICprerequisites!BM$3,IF(MASTERprerequisitesMATRIX!BH163=2,DYNAMICprerequisites!BM$2,IF(MASTERprerequisitesMATRIX!BH163=3,DYNAMICprerequisites!BM$1,"")))</f>
        <v/>
      </c>
      <c r="BN166" s="219" t="str">
        <f>IF(MASTERprerequisitesMATRIX!BI163=1,DYNAMICprerequisites!BN$3,IF(MASTERprerequisitesMATRIX!BI163=2,DYNAMICprerequisites!BN$2,IF(MASTERprerequisitesMATRIX!BI163=3,DYNAMICprerequisites!BN$1,"")))</f>
        <v/>
      </c>
      <c r="BO166" s="219" t="str">
        <f>IF(MASTERprerequisitesMATRIX!BJ163=1,DYNAMICprerequisites!BO$3,IF(MASTERprerequisitesMATRIX!BJ163=2,DYNAMICprerequisites!BO$2,IF(MASTERprerequisitesMATRIX!BJ163=3,DYNAMICprerequisites!BO$1,"")))</f>
        <v/>
      </c>
      <c r="BP166" s="219" t="str">
        <f>IF(MASTERprerequisitesMATRIX!BK163=1,DYNAMICprerequisites!BP$3,IF(MASTERprerequisitesMATRIX!BK163=2,DYNAMICprerequisites!BP$2,IF(MASTERprerequisitesMATRIX!BK163=3,DYNAMICprerequisites!BP$1,"")))</f>
        <v/>
      </c>
      <c r="BQ166" s="219" t="str">
        <f>IF(MASTERprerequisitesMATRIX!BL163=1,DYNAMICprerequisites!BQ$3,IF(MASTERprerequisitesMATRIX!BL163=2,DYNAMICprerequisites!BQ$2,IF(MASTERprerequisitesMATRIX!BL163=3,DYNAMICprerequisites!BQ$1,"")))</f>
        <v/>
      </c>
      <c r="BR166" s="219" t="str">
        <f>IF(MASTERprerequisitesMATRIX!BM163=1,DYNAMICprerequisites!BR$3,IF(MASTERprerequisitesMATRIX!BM163=2,DYNAMICprerequisites!BR$2,IF(MASTERprerequisitesMATRIX!BM163=3,DYNAMICprerequisites!BR$1,"")))</f>
        <v/>
      </c>
      <c r="BS166" s="219" t="str">
        <f>IF(MASTERprerequisitesMATRIX!BN163=1,DYNAMICprerequisites!BS$3,IF(MASTERprerequisitesMATRIX!BN163=2,DYNAMICprerequisites!BS$2,IF(MASTERprerequisitesMATRIX!BN163=3,DYNAMICprerequisites!BS$1,"")))</f>
        <v/>
      </c>
      <c r="BT166" s="219" t="str">
        <f>IF(MASTERprerequisitesMATRIX!BO163=1,DYNAMICprerequisites!BT$3,IF(MASTERprerequisitesMATRIX!BO163=2,DYNAMICprerequisites!BT$2,IF(MASTERprerequisitesMATRIX!BO163=3,DYNAMICprerequisites!BT$1,"")))</f>
        <v/>
      </c>
      <c r="BU166" s="219" t="str">
        <f>IF(MASTERprerequisitesMATRIX!BP163=1,DYNAMICprerequisites!BU$3,IF(MASTERprerequisitesMATRIX!BP163=2,DYNAMICprerequisites!BU$2,IF(MASTERprerequisitesMATRIX!BP163=3,DYNAMICprerequisites!BU$1,"")))</f>
        <v/>
      </c>
      <c r="BV166" s="219" t="str">
        <f>IF(MASTERprerequisitesMATRIX!BQ163=1,DYNAMICprerequisites!BV$3,IF(MASTERprerequisitesMATRIX!BQ163=2,DYNAMICprerequisites!BV$2,IF(MASTERprerequisitesMATRIX!BQ163=3,DYNAMICprerequisites!BV$1,"")))</f>
        <v/>
      </c>
      <c r="BW166" s="219" t="str">
        <f>IF(MASTERprerequisitesMATRIX!BR163=1,DYNAMICprerequisites!BW$3,IF(MASTERprerequisitesMATRIX!BR163=2,DYNAMICprerequisites!BW$2,IF(MASTERprerequisitesMATRIX!BR163=3,DYNAMICprerequisites!BW$1,"")))</f>
        <v/>
      </c>
      <c r="BX166" s="219" t="str">
        <f>IF(MASTERprerequisitesMATRIX!BS163=1,DYNAMICprerequisites!BX$3,IF(MASTERprerequisitesMATRIX!BS163=2,DYNAMICprerequisites!BX$2,IF(MASTERprerequisitesMATRIX!BS163=3,DYNAMICprerequisites!BX$1,"")))</f>
        <v/>
      </c>
      <c r="BY166" s="219" t="str">
        <f>IF(MASTERprerequisitesMATRIX!BT163=1,DYNAMICprerequisites!BY$3,IF(MASTERprerequisitesMATRIX!BT163=2,DYNAMICprerequisites!BY$2,IF(MASTERprerequisitesMATRIX!BT163=3,DYNAMICprerequisites!BY$1,"")))</f>
        <v/>
      </c>
      <c r="BZ166" s="219" t="str">
        <f>IF(MASTERprerequisitesMATRIX!BU163=1,DYNAMICprerequisites!BZ$3,IF(MASTERprerequisitesMATRIX!BU163=2,DYNAMICprerequisites!BZ$2,IF(MASTERprerequisitesMATRIX!BU163=3,DYNAMICprerequisites!BZ$1,"")))</f>
        <v/>
      </c>
      <c r="CA166" s="219"/>
      <c r="CB166" s="219"/>
      <c r="CC166" s="219"/>
      <c r="CD166" s="219"/>
      <c r="CE166" s="219"/>
      <c r="CF166" s="219"/>
      <c r="CG166" s="219"/>
      <c r="CH166" s="219"/>
      <c r="CI166" s="219"/>
      <c r="CJ166" s="219"/>
      <c r="CK166" s="219"/>
      <c r="CL166" s="219"/>
      <c r="CM166" s="219"/>
      <c r="CN166" s="219"/>
      <c r="CO166" s="219"/>
      <c r="CP166" s="219"/>
      <c r="CQ166" s="219"/>
      <c r="CR166" s="219"/>
      <c r="CS166" s="219"/>
      <c r="CT166" s="219"/>
      <c r="CU166" s="219"/>
      <c r="CV166" s="219"/>
      <c r="CW166" s="219"/>
      <c r="CX166" s="219"/>
      <c r="CY166" s="219"/>
      <c r="CZ166" s="219"/>
      <c r="DA166" s="219"/>
      <c r="DB166" s="219"/>
      <c r="DC166" s="219"/>
      <c r="DD166" s="219"/>
      <c r="DE166" s="219"/>
      <c r="DF166" s="219"/>
      <c r="DG166" s="219"/>
      <c r="DH166" s="219"/>
      <c r="DI166" s="219"/>
      <c r="DJ166" s="219"/>
      <c r="DK166" s="219"/>
      <c r="DL166" s="219"/>
      <c r="DM166" s="219"/>
      <c r="DN166" s="219"/>
      <c r="DO166" s="219"/>
      <c r="DP166" s="219"/>
      <c r="DQ166" s="219"/>
      <c r="DR166" s="219"/>
      <c r="DS166" s="219"/>
      <c r="DT166" s="219"/>
      <c r="DU166" s="219"/>
      <c r="DV166" s="219"/>
      <c r="DW166" s="219"/>
      <c r="DX166" s="219"/>
      <c r="DY166" s="219"/>
      <c r="DZ166" s="219"/>
      <c r="EA166" s="219"/>
      <c r="EB166" s="219"/>
      <c r="EC166" s="219"/>
      <c r="ED166" s="219"/>
      <c r="EE166" s="219"/>
      <c r="EF166" s="219"/>
      <c r="EG166" s="219"/>
      <c r="EH166" s="219"/>
      <c r="EI166" s="219"/>
      <c r="EJ166" s="219"/>
      <c r="EK166" s="219"/>
      <c r="EL166" s="219"/>
      <c r="EM166" s="219"/>
      <c r="EN166" s="219"/>
      <c r="EO166" s="219"/>
      <c r="EP166" s="219"/>
      <c r="EQ166" s="219"/>
      <c r="ER166" s="219"/>
      <c r="ES166" s="219"/>
      <c r="ET166" s="219"/>
      <c r="EU166" s="219"/>
      <c r="EV166" s="219"/>
      <c r="EW166" s="219"/>
      <c r="EX166" s="219"/>
      <c r="EY166" s="219"/>
      <c r="EZ166" s="219"/>
      <c r="FA166" s="219"/>
      <c r="FB166" s="219"/>
      <c r="FC166" s="219"/>
      <c r="FD166" s="219"/>
      <c r="FE166" s="219"/>
      <c r="FF166" s="219"/>
      <c r="FG166" s="219"/>
      <c r="FH166" s="219"/>
      <c r="FI166" s="219"/>
      <c r="FJ166" s="219"/>
      <c r="FK166" s="219"/>
      <c r="FL166" s="219"/>
      <c r="FM166" s="219"/>
      <c r="FN166" s="219"/>
      <c r="FO166" s="219"/>
      <c r="FP166" s="219"/>
      <c r="FQ166" s="219"/>
      <c r="FR166" s="219"/>
      <c r="FS166" s="219"/>
      <c r="FT166" s="219"/>
      <c r="FU166" s="219"/>
      <c r="FV166" s="219"/>
      <c r="FW166" s="219"/>
      <c r="FX166" s="219"/>
      <c r="FY166" s="219"/>
      <c r="FZ166" s="219"/>
      <c r="GA166" s="219"/>
      <c r="GB166" s="219"/>
      <c r="GC166" s="219"/>
      <c r="GD166" s="219"/>
      <c r="GE166" s="219"/>
      <c r="GF166" s="219"/>
      <c r="GG166" s="219"/>
      <c r="GH166" s="219"/>
      <c r="GI166" s="219"/>
      <c r="GJ166" s="219"/>
      <c r="GK166" s="219"/>
      <c r="GL166" s="219"/>
      <c r="GM166" s="219"/>
      <c r="GN166" s="219"/>
      <c r="GO166" s="219"/>
      <c r="GP166" s="219"/>
      <c r="GQ166" s="219"/>
      <c r="GR166" s="219"/>
      <c r="GS166" s="219"/>
      <c r="GT166" s="219"/>
      <c r="GU166" s="219"/>
      <c r="GV166" s="219"/>
      <c r="GW166" s="219"/>
      <c r="GX166" s="219"/>
      <c r="GY166" s="219"/>
      <c r="GZ166" s="219"/>
      <c r="HA166" s="219"/>
      <c r="HB166" s="219"/>
      <c r="HC166" s="219"/>
      <c r="HD166" s="219"/>
      <c r="HE166" s="219"/>
      <c r="HF166" s="219"/>
      <c r="HG166" s="219"/>
      <c r="HH166" s="219"/>
      <c r="HI166" s="219"/>
      <c r="HJ166" s="219"/>
      <c r="HK166" s="219"/>
      <c r="HL166" s="219"/>
      <c r="HM166" s="219"/>
      <c r="HN166" s="219"/>
      <c r="HO166" s="219"/>
      <c r="HP166" s="219"/>
      <c r="HQ166" s="219"/>
      <c r="HR166" s="219"/>
      <c r="HS166" s="219"/>
      <c r="HT166" s="219"/>
      <c r="HU166" s="219"/>
      <c r="HV166" s="219"/>
      <c r="HW166" s="219"/>
      <c r="HX166" s="219"/>
      <c r="HY166" s="219"/>
      <c r="HZ166" s="219"/>
      <c r="IA166" s="219"/>
      <c r="IB166" s="219"/>
      <c r="IC166" s="219"/>
      <c r="ID166" s="219"/>
      <c r="IE166" s="219"/>
      <c r="IF166" s="219"/>
      <c r="IG166" s="219"/>
      <c r="IH166" s="219"/>
      <c r="II166" s="219"/>
      <c r="IJ166" s="219"/>
      <c r="IK166" s="219"/>
      <c r="IL166" s="219"/>
      <c r="IM166" s="219"/>
      <c r="IN166" s="219"/>
      <c r="IO166" s="219"/>
      <c r="IP166" s="219"/>
      <c r="IQ166" s="219"/>
      <c r="IR166" s="219"/>
      <c r="IS166" s="219"/>
      <c r="IT166" s="219"/>
      <c r="IU166" s="219"/>
      <c r="IV166" s="219"/>
      <c r="IW166" s="219"/>
      <c r="IX166" s="219"/>
      <c r="IY166" s="219"/>
      <c r="IZ166" s="219"/>
      <c r="JA166" s="219"/>
      <c r="JB166" s="219"/>
      <c r="JC166" s="219"/>
      <c r="JD166" s="219"/>
      <c r="JE166" s="219"/>
      <c r="JF166" s="219"/>
      <c r="JG166" s="219"/>
      <c r="JH166" s="219"/>
      <c r="JI166" s="219"/>
      <c r="JJ166" s="219"/>
      <c r="JK166" s="219"/>
      <c r="JL166" s="219"/>
      <c r="JM166" s="219"/>
      <c r="JN166" s="219"/>
      <c r="JO166" s="219"/>
      <c r="JP166" s="219"/>
      <c r="JQ166" s="219"/>
      <c r="JR166" s="219"/>
      <c r="JS166" s="219"/>
      <c r="JT166" s="219"/>
      <c r="JU166" s="219"/>
      <c r="JV166" s="219"/>
      <c r="JW166" s="219"/>
      <c r="JX166" s="219"/>
      <c r="JY166" s="219"/>
      <c r="JZ166" s="219"/>
      <c r="KA166" s="219"/>
      <c r="KB166" s="219"/>
      <c r="KC166" s="219"/>
      <c r="KD166" s="219"/>
      <c r="KE166" s="219"/>
      <c r="KF166" s="219"/>
      <c r="KG166" s="219"/>
      <c r="KH166" s="219"/>
      <c r="KI166" s="219"/>
      <c r="KJ166" s="219"/>
      <c r="KK166" s="219"/>
      <c r="KL166" s="219"/>
      <c r="KM166" s="219"/>
      <c r="KN166" s="219"/>
      <c r="KO166" s="219"/>
      <c r="KP166" s="219"/>
      <c r="KQ166" s="219"/>
      <c r="KR166" s="219"/>
      <c r="KS166" s="219"/>
      <c r="KT166" s="219"/>
      <c r="KU166" s="219"/>
      <c r="KV166" s="219"/>
      <c r="KW166" s="219"/>
      <c r="KX166" s="219"/>
      <c r="KY166" s="219"/>
      <c r="KZ166" s="219"/>
      <c r="LA166" s="219"/>
      <c r="LB166" s="219"/>
      <c r="LC166" s="219"/>
      <c r="LD166" s="219"/>
      <c r="LE166" s="219"/>
    </row>
    <row r="167" spans="1:317" x14ac:dyDescent="0.25">
      <c r="A167" s="214">
        <f t="shared" si="18"/>
        <v>0</v>
      </c>
      <c r="B167" s="214">
        <f t="shared" si="19"/>
        <v>0</v>
      </c>
      <c r="C167" s="214">
        <f t="shared" si="20"/>
        <v>0</v>
      </c>
      <c r="D167" s="214">
        <f t="shared" si="21"/>
        <v>0</v>
      </c>
      <c r="E167" s="214" t="str">
        <f t="shared" si="22"/>
        <v/>
      </c>
      <c r="F167" s="211">
        <f>MASTERprerequisitesMATRIX!A164</f>
        <v>0</v>
      </c>
      <c r="G167" s="211">
        <f>MASTERprerequisitesMATRIX!B164</f>
        <v>0</v>
      </c>
      <c r="H167" s="211">
        <f>MASTERprerequisitesMATRIX!C164</f>
        <v>0</v>
      </c>
      <c r="I167" s="211">
        <f>MASTERprerequisitesMATRIX!D164</f>
        <v>0</v>
      </c>
      <c r="J167" s="219" t="str">
        <f>IF(MASTERprerequisitesMATRIX!E164=1,DYNAMICprerequisites!J$3,IF(MASTERprerequisitesMATRIX!E164=2,DYNAMICprerequisites!J$2,IF(MASTERprerequisitesMATRIX!E164=3,DYNAMICprerequisites!J$1,"")))</f>
        <v/>
      </c>
      <c r="K167" s="219" t="str">
        <f>IF(MASTERprerequisitesMATRIX!F164=1,DYNAMICprerequisites!K$3,IF(MASTERprerequisitesMATRIX!F164=2,DYNAMICprerequisites!K$2,IF(MASTERprerequisitesMATRIX!F164=3,DYNAMICprerequisites!K$1,"")))</f>
        <v/>
      </c>
      <c r="L167" s="219" t="str">
        <f>IF(MASTERprerequisitesMATRIX!G164=1,DYNAMICprerequisites!L$3,IF(MASTERprerequisitesMATRIX!G164=2,DYNAMICprerequisites!L$2,IF(MASTERprerequisitesMATRIX!G164=3,DYNAMICprerequisites!L$1,"")))</f>
        <v/>
      </c>
      <c r="M167" s="219" t="str">
        <f>IF(MASTERprerequisitesMATRIX!H164=1,DYNAMICprerequisites!M$3,IF(MASTERprerequisitesMATRIX!H164=2,DYNAMICprerequisites!M$2,IF(MASTERprerequisitesMATRIX!H164=3,DYNAMICprerequisites!M$1,"")))</f>
        <v/>
      </c>
      <c r="N167" s="219" t="str">
        <f>IF(MASTERprerequisitesMATRIX!I164=1,DYNAMICprerequisites!N$3,IF(MASTERprerequisitesMATRIX!I164=2,DYNAMICprerequisites!N$2,IF(MASTERprerequisitesMATRIX!I164=3,DYNAMICprerequisites!N$1,"")))</f>
        <v/>
      </c>
      <c r="O167" s="219" t="str">
        <f>IF(MASTERprerequisitesMATRIX!J164=1,DYNAMICprerequisites!O$3,IF(MASTERprerequisitesMATRIX!J164=2,DYNAMICprerequisites!O$2,IF(MASTERprerequisitesMATRIX!J164=3,DYNAMICprerequisites!O$1,"")))</f>
        <v/>
      </c>
      <c r="P167" s="219" t="str">
        <f>IF(MASTERprerequisitesMATRIX!K164=1,DYNAMICprerequisites!P$3,IF(MASTERprerequisitesMATRIX!K164=2,DYNAMICprerequisites!P$2,IF(MASTERprerequisitesMATRIX!K164=3,DYNAMICprerequisites!P$1,"")))</f>
        <v/>
      </c>
      <c r="Q167" s="219" t="str">
        <f>IF(MASTERprerequisitesMATRIX!L164=1,DYNAMICprerequisites!Q$3,IF(MASTERprerequisitesMATRIX!L164=2,DYNAMICprerequisites!Q$2,IF(MASTERprerequisitesMATRIX!L164=3,DYNAMICprerequisites!Q$1,"")))</f>
        <v/>
      </c>
      <c r="R167" s="219" t="str">
        <f>IF(MASTERprerequisitesMATRIX!M164=1,DYNAMICprerequisites!R$3,IF(MASTERprerequisitesMATRIX!M164=2,DYNAMICprerequisites!R$2,IF(MASTERprerequisitesMATRIX!M164=3,DYNAMICprerequisites!R$1,"")))</f>
        <v/>
      </c>
      <c r="S167" s="219" t="str">
        <f>IF(MASTERprerequisitesMATRIX!N164=1,DYNAMICprerequisites!S$3,IF(MASTERprerequisitesMATRIX!N164=2,DYNAMICprerequisites!S$2,IF(MASTERprerequisitesMATRIX!N164=3,DYNAMICprerequisites!S$1,"")))</f>
        <v/>
      </c>
      <c r="T167" s="219" t="str">
        <f>IF(MASTERprerequisitesMATRIX!O164=1,DYNAMICprerequisites!T$3,IF(MASTERprerequisitesMATRIX!O164=2,DYNAMICprerequisites!T$2,IF(MASTERprerequisitesMATRIX!O164=3,DYNAMICprerequisites!T$1,"")))</f>
        <v/>
      </c>
      <c r="U167" s="219" t="str">
        <f>IF(MASTERprerequisitesMATRIX!P164=1,DYNAMICprerequisites!U$3,IF(MASTERprerequisitesMATRIX!P164=2,DYNAMICprerequisites!U$2,IF(MASTERprerequisitesMATRIX!P164=3,DYNAMICprerequisites!U$1,"")))</f>
        <v/>
      </c>
      <c r="V167" s="219" t="str">
        <f>IF(MASTERprerequisitesMATRIX!Q164=1,DYNAMICprerequisites!V$3,IF(MASTERprerequisitesMATRIX!Q164=2,DYNAMICprerequisites!V$2,IF(MASTERprerequisitesMATRIX!Q164=3,DYNAMICprerequisites!V$1,"")))</f>
        <v/>
      </c>
      <c r="W167" s="219" t="str">
        <f>IF(MASTERprerequisitesMATRIX!R164=1,DYNAMICprerequisites!W$3,IF(MASTERprerequisitesMATRIX!R164=2,DYNAMICprerequisites!W$2,IF(MASTERprerequisitesMATRIX!R164=3,DYNAMICprerequisites!W$1,"")))</f>
        <v/>
      </c>
      <c r="X167" s="219" t="str">
        <f>IF(MASTERprerequisitesMATRIX!S164=1,DYNAMICprerequisites!X$3,IF(MASTERprerequisitesMATRIX!S164=2,DYNAMICprerequisites!X$2,IF(MASTERprerequisitesMATRIX!S164=3,DYNAMICprerequisites!X$1,"")))</f>
        <v/>
      </c>
      <c r="Y167" s="219" t="str">
        <f>IF(MASTERprerequisitesMATRIX!T164=1,DYNAMICprerequisites!Y$3,IF(MASTERprerequisitesMATRIX!T164=2,DYNAMICprerequisites!Y$2,IF(MASTERprerequisitesMATRIX!T164=3,DYNAMICprerequisites!Y$1,"")))</f>
        <v/>
      </c>
      <c r="Z167" s="219" t="str">
        <f>IF(MASTERprerequisitesMATRIX!U164=1,DYNAMICprerequisites!Z$3,IF(MASTERprerequisitesMATRIX!U164=2,DYNAMICprerequisites!Z$2,IF(MASTERprerequisitesMATRIX!U164=3,DYNAMICprerequisites!Z$1,"")))</f>
        <v/>
      </c>
      <c r="AA167" s="219" t="str">
        <f>IF(MASTERprerequisitesMATRIX!V164=1,DYNAMICprerequisites!AA$3,IF(MASTERprerequisitesMATRIX!V164=2,DYNAMICprerequisites!AA$2,IF(MASTERprerequisitesMATRIX!V164=3,DYNAMICprerequisites!AA$1,"")))</f>
        <v/>
      </c>
      <c r="AB167" s="219" t="str">
        <f>IF(MASTERprerequisitesMATRIX!W164=1,DYNAMICprerequisites!AB$3,IF(MASTERprerequisitesMATRIX!W164=2,DYNAMICprerequisites!AB$2,IF(MASTERprerequisitesMATRIX!W164=3,DYNAMICprerequisites!AB$1,"")))</f>
        <v/>
      </c>
      <c r="AC167" s="219" t="str">
        <f>IF(MASTERprerequisitesMATRIX!X164=1,DYNAMICprerequisites!AC$3,IF(MASTERprerequisitesMATRIX!X164=2,DYNAMICprerequisites!AC$2,IF(MASTERprerequisitesMATRIX!X164=3,DYNAMICprerequisites!AC$1,"")))</f>
        <v/>
      </c>
      <c r="AD167" s="219" t="str">
        <f>IF(MASTERprerequisitesMATRIX!Y164=1,DYNAMICprerequisites!AD$3,IF(MASTERprerequisitesMATRIX!Y164=2,DYNAMICprerequisites!AD$2,IF(MASTERprerequisitesMATRIX!Y164=3,DYNAMICprerequisites!AD$1,"")))</f>
        <v/>
      </c>
      <c r="AE167" s="219" t="str">
        <f>IF(MASTERprerequisitesMATRIX!Z164=1,DYNAMICprerequisites!AE$3,IF(MASTERprerequisitesMATRIX!Z164=2,DYNAMICprerequisites!AE$2,IF(MASTERprerequisitesMATRIX!Z164=3,DYNAMICprerequisites!AE$1,"")))</f>
        <v/>
      </c>
      <c r="AF167" s="219" t="str">
        <f>IF(MASTERprerequisitesMATRIX!AA164=1,DYNAMICprerequisites!AF$3,IF(MASTERprerequisitesMATRIX!AA164=2,DYNAMICprerequisites!AF$2,IF(MASTERprerequisitesMATRIX!AA164=3,DYNAMICprerequisites!AF$1,"")))</f>
        <v/>
      </c>
      <c r="AG167" s="219" t="str">
        <f>IF(MASTERprerequisitesMATRIX!AB164=1,DYNAMICprerequisites!AG$3,IF(MASTERprerequisitesMATRIX!AB164=2,DYNAMICprerequisites!AG$2,IF(MASTERprerequisitesMATRIX!AB164=3,DYNAMICprerequisites!AG$1,"")))</f>
        <v/>
      </c>
      <c r="AH167" s="219" t="str">
        <f>IF(MASTERprerequisitesMATRIX!AC164=1,DYNAMICprerequisites!AH$3,IF(MASTERprerequisitesMATRIX!AC164=2,DYNAMICprerequisites!AH$2,IF(MASTERprerequisitesMATRIX!AC164=3,DYNAMICprerequisites!AH$1,"")))</f>
        <v/>
      </c>
      <c r="AI167" s="219" t="str">
        <f>IF(MASTERprerequisitesMATRIX!AD164=1,DYNAMICprerequisites!AI$3,IF(MASTERprerequisitesMATRIX!AD164=2,DYNAMICprerequisites!AI$2,IF(MASTERprerequisitesMATRIX!AD164=3,DYNAMICprerequisites!AI$1,"")))</f>
        <v/>
      </c>
      <c r="AJ167" s="219" t="str">
        <f>IF(MASTERprerequisitesMATRIX!AE164=1,DYNAMICprerequisites!AJ$3,IF(MASTERprerequisitesMATRIX!AE164=2,DYNAMICprerequisites!AJ$2,IF(MASTERprerequisitesMATRIX!AE164=3,DYNAMICprerequisites!AJ$1,"")))</f>
        <v/>
      </c>
      <c r="AK167" s="219" t="str">
        <f>IF(MASTERprerequisitesMATRIX!AF164=1,DYNAMICprerequisites!AK$3,IF(MASTERprerequisitesMATRIX!AF164=2,DYNAMICprerequisites!AK$2,IF(MASTERprerequisitesMATRIX!AF164=3,DYNAMICprerequisites!AK$1,"")))</f>
        <v/>
      </c>
      <c r="AL167" s="219" t="str">
        <f>IF(MASTERprerequisitesMATRIX!AG164=1,DYNAMICprerequisites!AL$3,IF(MASTERprerequisitesMATRIX!AG164=2,DYNAMICprerequisites!AL$2,IF(MASTERprerequisitesMATRIX!AG164=3,DYNAMICprerequisites!AL$1,"")))</f>
        <v/>
      </c>
      <c r="AM167" s="219" t="str">
        <f>IF(MASTERprerequisitesMATRIX!AH164=1,DYNAMICprerequisites!AM$3,IF(MASTERprerequisitesMATRIX!AH164=2,DYNAMICprerequisites!AM$2,IF(MASTERprerequisitesMATRIX!AH164=3,DYNAMICprerequisites!AM$1,"")))</f>
        <v/>
      </c>
      <c r="AN167" s="219" t="str">
        <f>IF(MASTERprerequisitesMATRIX!AI164=1,DYNAMICprerequisites!AN$3,IF(MASTERprerequisitesMATRIX!AI164=2,DYNAMICprerequisites!AN$2,IF(MASTERprerequisitesMATRIX!AI164=3,DYNAMICprerequisites!AN$1,"")))</f>
        <v/>
      </c>
      <c r="AO167" s="219" t="str">
        <f>IF(MASTERprerequisitesMATRIX!AJ164=1,DYNAMICprerequisites!AO$3,IF(MASTERprerequisitesMATRIX!AJ164=2,DYNAMICprerequisites!AO$2,IF(MASTERprerequisitesMATRIX!AJ164=3,DYNAMICprerequisites!AO$1,"")))</f>
        <v/>
      </c>
      <c r="AP167" s="219" t="str">
        <f>IF(MASTERprerequisitesMATRIX!AK164=1,DYNAMICprerequisites!AP$3,IF(MASTERprerequisitesMATRIX!AK164=2,DYNAMICprerequisites!AP$2,IF(MASTERprerequisitesMATRIX!AK164=3,DYNAMICprerequisites!AP$1,"")))</f>
        <v/>
      </c>
      <c r="AQ167" s="219" t="str">
        <f>IF(MASTERprerequisitesMATRIX!AL164=1,DYNAMICprerequisites!AQ$3,IF(MASTERprerequisitesMATRIX!AL164=2,DYNAMICprerequisites!AQ$2,IF(MASTERprerequisitesMATRIX!AL164=3,DYNAMICprerequisites!AQ$1,"")))</f>
        <v/>
      </c>
      <c r="AR167" s="219" t="str">
        <f>IF(MASTERprerequisitesMATRIX!AM164=1,DYNAMICprerequisites!AR$3,IF(MASTERprerequisitesMATRIX!AM164=2,DYNAMICprerequisites!AR$2,IF(MASTERprerequisitesMATRIX!AM164=3,DYNAMICprerequisites!AR$1,"")))</f>
        <v/>
      </c>
      <c r="AS167" s="219" t="str">
        <f>IF(MASTERprerequisitesMATRIX!AN164=1,DYNAMICprerequisites!AS$3,IF(MASTERprerequisitesMATRIX!AN164=2,DYNAMICprerequisites!AS$2,IF(MASTERprerequisitesMATRIX!AN164=3,DYNAMICprerequisites!AS$1,"")))</f>
        <v/>
      </c>
      <c r="AT167" s="219" t="str">
        <f>IF(MASTERprerequisitesMATRIX!AO164=1,DYNAMICprerequisites!AT$3,IF(MASTERprerequisitesMATRIX!AO164=2,DYNAMICprerequisites!AT$2,IF(MASTERprerequisitesMATRIX!AO164=3,DYNAMICprerequisites!AT$1,"")))</f>
        <v/>
      </c>
      <c r="AU167" s="219" t="str">
        <f>IF(MASTERprerequisitesMATRIX!AP164=1,DYNAMICprerequisites!AU$3,IF(MASTERprerequisitesMATRIX!AP164=2,DYNAMICprerequisites!AU$2,IF(MASTERprerequisitesMATRIX!AP164=3,DYNAMICprerequisites!AU$1,"")))</f>
        <v/>
      </c>
      <c r="AV167" s="219" t="str">
        <f>IF(MASTERprerequisitesMATRIX!AQ164=1,DYNAMICprerequisites!AV$3,IF(MASTERprerequisitesMATRIX!AQ164=2,DYNAMICprerequisites!AV$2,IF(MASTERprerequisitesMATRIX!AQ164=3,DYNAMICprerequisites!AV$1,"")))</f>
        <v/>
      </c>
      <c r="AW167" s="219" t="str">
        <f>IF(MASTERprerequisitesMATRIX!AR164=1,DYNAMICprerequisites!AW$3,IF(MASTERprerequisitesMATRIX!AR164=2,DYNAMICprerequisites!AW$2,IF(MASTERprerequisitesMATRIX!AR164=3,DYNAMICprerequisites!AW$1,"")))</f>
        <v/>
      </c>
      <c r="AX167" s="219" t="str">
        <f>IF(MASTERprerequisitesMATRIX!AS164=1,DYNAMICprerequisites!AX$3,IF(MASTERprerequisitesMATRIX!AS164=2,DYNAMICprerequisites!AX$2,IF(MASTERprerequisitesMATRIX!AS164=3,DYNAMICprerequisites!AX$1,"")))</f>
        <v/>
      </c>
      <c r="AY167" s="219" t="str">
        <f>IF(MASTERprerequisitesMATRIX!AT164=1,DYNAMICprerequisites!AY$3,IF(MASTERprerequisitesMATRIX!AT164=2,DYNAMICprerequisites!AY$2,IF(MASTERprerequisitesMATRIX!AT164=3,DYNAMICprerequisites!AY$1,"")))</f>
        <v/>
      </c>
      <c r="AZ167" s="219" t="str">
        <f>IF(MASTERprerequisitesMATRIX!AU164=1,DYNAMICprerequisites!AZ$3,IF(MASTERprerequisitesMATRIX!AU164=2,DYNAMICprerequisites!AZ$2,IF(MASTERprerequisitesMATRIX!AU164=3,DYNAMICprerequisites!AZ$1,"")))</f>
        <v/>
      </c>
      <c r="BA167" s="219" t="str">
        <f>IF(MASTERprerequisitesMATRIX!AV164=1,DYNAMICprerequisites!BA$3,IF(MASTERprerequisitesMATRIX!AV164=2,DYNAMICprerequisites!BA$2,IF(MASTERprerequisitesMATRIX!AV164=3,DYNAMICprerequisites!BA$1,"")))</f>
        <v/>
      </c>
      <c r="BB167" s="219" t="str">
        <f>IF(MASTERprerequisitesMATRIX!AW164=1,DYNAMICprerequisites!BB$3,IF(MASTERprerequisitesMATRIX!AW164=2,DYNAMICprerequisites!BB$2,IF(MASTERprerequisitesMATRIX!AW164=3,DYNAMICprerequisites!BB$1,"")))</f>
        <v/>
      </c>
      <c r="BC167" s="219" t="str">
        <f>IF(MASTERprerequisitesMATRIX!AX164=1,DYNAMICprerequisites!BC$3,IF(MASTERprerequisitesMATRIX!AX164=2,DYNAMICprerequisites!BC$2,IF(MASTERprerequisitesMATRIX!AX164=3,DYNAMICprerequisites!BC$1,"")))</f>
        <v/>
      </c>
      <c r="BD167" s="219" t="str">
        <f>IF(MASTERprerequisitesMATRIX!AY164=1,DYNAMICprerequisites!BD$3,IF(MASTERprerequisitesMATRIX!AY164=2,DYNAMICprerequisites!BD$2,IF(MASTERprerequisitesMATRIX!AY164=3,DYNAMICprerequisites!BD$1,"")))</f>
        <v/>
      </c>
      <c r="BE167" s="219" t="str">
        <f>IF(MASTERprerequisitesMATRIX!AZ164=1,DYNAMICprerequisites!BE$3,IF(MASTERprerequisitesMATRIX!AZ164=2,DYNAMICprerequisites!BE$2,IF(MASTERprerequisitesMATRIX!AZ164=3,DYNAMICprerequisites!BE$1,"")))</f>
        <v/>
      </c>
      <c r="BF167" s="219" t="str">
        <f>IF(MASTERprerequisitesMATRIX!BA164=1,DYNAMICprerequisites!BF$3,IF(MASTERprerequisitesMATRIX!BA164=2,DYNAMICprerequisites!BF$2,IF(MASTERprerequisitesMATRIX!BA164=3,DYNAMICprerequisites!BF$1,"")))</f>
        <v/>
      </c>
      <c r="BG167" s="219" t="str">
        <f>IF(MASTERprerequisitesMATRIX!BB164=1,DYNAMICprerequisites!BG$3,IF(MASTERprerequisitesMATRIX!BB164=2,DYNAMICprerequisites!BG$2,IF(MASTERprerequisitesMATRIX!BB164=3,DYNAMICprerequisites!BG$1,"")))</f>
        <v/>
      </c>
      <c r="BH167" s="219" t="str">
        <f>IF(MASTERprerequisitesMATRIX!BC164=1,DYNAMICprerequisites!BH$3,IF(MASTERprerequisitesMATRIX!BC164=2,DYNAMICprerequisites!BH$2,IF(MASTERprerequisitesMATRIX!BC164=3,DYNAMICprerequisites!BH$1,"")))</f>
        <v/>
      </c>
      <c r="BI167" s="219" t="str">
        <f>IF(MASTERprerequisitesMATRIX!BD164=1,DYNAMICprerequisites!BI$3,IF(MASTERprerequisitesMATRIX!BD164=2,DYNAMICprerequisites!BI$2,IF(MASTERprerequisitesMATRIX!BD164=3,DYNAMICprerequisites!BI$1,"")))</f>
        <v/>
      </c>
      <c r="BJ167" s="219" t="str">
        <f>IF(MASTERprerequisitesMATRIX!BE164=1,DYNAMICprerequisites!BJ$3,IF(MASTERprerequisitesMATRIX!BE164=2,DYNAMICprerequisites!BJ$2,IF(MASTERprerequisitesMATRIX!BE164=3,DYNAMICprerequisites!BJ$1,"")))</f>
        <v/>
      </c>
      <c r="BK167" s="219" t="str">
        <f>IF(MASTERprerequisitesMATRIX!BF164=1,DYNAMICprerequisites!BK$3,IF(MASTERprerequisitesMATRIX!BF164=2,DYNAMICprerequisites!BK$2,IF(MASTERprerequisitesMATRIX!BF164=3,DYNAMICprerequisites!BK$1,"")))</f>
        <v/>
      </c>
      <c r="BL167" s="219" t="str">
        <f>IF(MASTERprerequisitesMATRIX!BG164=1,DYNAMICprerequisites!BL$3,IF(MASTERprerequisitesMATRIX!BG164=2,DYNAMICprerequisites!BL$2,IF(MASTERprerequisitesMATRIX!BG164=3,DYNAMICprerequisites!BL$1,"")))</f>
        <v/>
      </c>
      <c r="BM167" s="219" t="str">
        <f>IF(MASTERprerequisitesMATRIX!BH164=1,DYNAMICprerequisites!BM$3,IF(MASTERprerequisitesMATRIX!BH164=2,DYNAMICprerequisites!BM$2,IF(MASTERprerequisitesMATRIX!BH164=3,DYNAMICprerequisites!BM$1,"")))</f>
        <v/>
      </c>
      <c r="BN167" s="219" t="str">
        <f>IF(MASTERprerequisitesMATRIX!BI164=1,DYNAMICprerequisites!BN$3,IF(MASTERprerequisitesMATRIX!BI164=2,DYNAMICprerequisites!BN$2,IF(MASTERprerequisitesMATRIX!BI164=3,DYNAMICprerequisites!BN$1,"")))</f>
        <v/>
      </c>
      <c r="BO167" s="219" t="str">
        <f>IF(MASTERprerequisitesMATRIX!BJ164=1,DYNAMICprerequisites!BO$3,IF(MASTERprerequisitesMATRIX!BJ164=2,DYNAMICprerequisites!BO$2,IF(MASTERprerequisitesMATRIX!BJ164=3,DYNAMICprerequisites!BO$1,"")))</f>
        <v/>
      </c>
      <c r="BP167" s="219" t="str">
        <f>IF(MASTERprerequisitesMATRIX!BK164=1,DYNAMICprerequisites!BP$3,IF(MASTERprerequisitesMATRIX!BK164=2,DYNAMICprerequisites!BP$2,IF(MASTERprerequisitesMATRIX!BK164=3,DYNAMICprerequisites!BP$1,"")))</f>
        <v/>
      </c>
      <c r="BQ167" s="219" t="str">
        <f>IF(MASTERprerequisitesMATRIX!BL164=1,DYNAMICprerequisites!BQ$3,IF(MASTERprerequisitesMATRIX!BL164=2,DYNAMICprerequisites!BQ$2,IF(MASTERprerequisitesMATRIX!BL164=3,DYNAMICprerequisites!BQ$1,"")))</f>
        <v/>
      </c>
      <c r="BR167" s="219" t="str">
        <f>IF(MASTERprerequisitesMATRIX!BM164=1,DYNAMICprerequisites!BR$3,IF(MASTERprerequisitesMATRIX!BM164=2,DYNAMICprerequisites!BR$2,IF(MASTERprerequisitesMATRIX!BM164=3,DYNAMICprerequisites!BR$1,"")))</f>
        <v/>
      </c>
      <c r="BS167" s="219" t="str">
        <f>IF(MASTERprerequisitesMATRIX!BN164=1,DYNAMICprerequisites!BS$3,IF(MASTERprerequisitesMATRIX!BN164=2,DYNAMICprerequisites!BS$2,IF(MASTERprerequisitesMATRIX!BN164=3,DYNAMICprerequisites!BS$1,"")))</f>
        <v/>
      </c>
      <c r="BT167" s="219" t="str">
        <f>IF(MASTERprerequisitesMATRIX!BO164=1,DYNAMICprerequisites!BT$3,IF(MASTERprerequisitesMATRIX!BO164=2,DYNAMICprerequisites!BT$2,IF(MASTERprerequisitesMATRIX!BO164=3,DYNAMICprerequisites!BT$1,"")))</f>
        <v/>
      </c>
      <c r="BU167" s="219" t="str">
        <f>IF(MASTERprerequisitesMATRIX!BP164=1,DYNAMICprerequisites!BU$3,IF(MASTERprerequisitesMATRIX!BP164=2,DYNAMICprerequisites!BU$2,IF(MASTERprerequisitesMATRIX!BP164=3,DYNAMICprerequisites!BU$1,"")))</f>
        <v/>
      </c>
      <c r="BV167" s="219" t="str">
        <f>IF(MASTERprerequisitesMATRIX!BQ164=1,DYNAMICprerequisites!BV$3,IF(MASTERprerequisitesMATRIX!BQ164=2,DYNAMICprerequisites!BV$2,IF(MASTERprerequisitesMATRIX!BQ164=3,DYNAMICprerequisites!BV$1,"")))</f>
        <v/>
      </c>
      <c r="BW167" s="219" t="str">
        <f>IF(MASTERprerequisitesMATRIX!BR164=1,DYNAMICprerequisites!BW$3,IF(MASTERprerequisitesMATRIX!BR164=2,DYNAMICprerequisites!BW$2,IF(MASTERprerequisitesMATRIX!BR164=3,DYNAMICprerequisites!BW$1,"")))</f>
        <v/>
      </c>
      <c r="BX167" s="219" t="str">
        <f>IF(MASTERprerequisitesMATRIX!BS164=1,DYNAMICprerequisites!BX$3,IF(MASTERprerequisitesMATRIX!BS164=2,DYNAMICprerequisites!BX$2,IF(MASTERprerequisitesMATRIX!BS164=3,DYNAMICprerequisites!BX$1,"")))</f>
        <v/>
      </c>
      <c r="BY167" s="219" t="str">
        <f>IF(MASTERprerequisitesMATRIX!BT164=1,DYNAMICprerequisites!BY$3,IF(MASTERprerequisitesMATRIX!BT164=2,DYNAMICprerequisites!BY$2,IF(MASTERprerequisitesMATRIX!BT164=3,DYNAMICprerequisites!BY$1,"")))</f>
        <v/>
      </c>
      <c r="BZ167" s="219" t="str">
        <f>IF(MASTERprerequisitesMATRIX!BU164=1,DYNAMICprerequisites!BZ$3,IF(MASTERprerequisitesMATRIX!BU164=2,DYNAMICprerequisites!BZ$2,IF(MASTERprerequisitesMATRIX!BU164=3,DYNAMICprerequisites!BZ$1,"")))</f>
        <v/>
      </c>
      <c r="CA167" s="219"/>
      <c r="CB167" s="219"/>
      <c r="CC167" s="219"/>
      <c r="CD167" s="219"/>
      <c r="CE167" s="219"/>
      <c r="CF167" s="219"/>
      <c r="CG167" s="219"/>
      <c r="CH167" s="219"/>
      <c r="CI167" s="219"/>
      <c r="CJ167" s="219"/>
      <c r="CK167" s="219"/>
      <c r="CL167" s="219"/>
      <c r="CM167" s="219"/>
      <c r="CN167" s="219"/>
      <c r="CO167" s="219"/>
      <c r="CP167" s="219"/>
      <c r="CQ167" s="219"/>
      <c r="CR167" s="219"/>
      <c r="CS167" s="219"/>
      <c r="CT167" s="219"/>
      <c r="CU167" s="219"/>
      <c r="CV167" s="219"/>
      <c r="CW167" s="219"/>
      <c r="CX167" s="219"/>
      <c r="CY167" s="219"/>
      <c r="CZ167" s="219"/>
      <c r="DA167" s="219"/>
      <c r="DB167" s="219"/>
      <c r="DC167" s="219"/>
      <c r="DD167" s="219"/>
      <c r="DE167" s="219"/>
      <c r="DF167" s="219"/>
      <c r="DG167" s="219"/>
      <c r="DH167" s="219"/>
      <c r="DI167" s="219"/>
      <c r="DJ167" s="219"/>
      <c r="DK167" s="219"/>
      <c r="DL167" s="219"/>
      <c r="DM167" s="219"/>
      <c r="DN167" s="219"/>
      <c r="DO167" s="219"/>
      <c r="DP167" s="219"/>
      <c r="DQ167" s="219"/>
      <c r="DR167" s="219"/>
      <c r="DS167" s="219"/>
      <c r="DT167" s="219"/>
      <c r="DU167" s="219"/>
      <c r="DV167" s="219"/>
      <c r="DW167" s="219"/>
      <c r="DX167" s="219"/>
      <c r="DY167" s="219"/>
      <c r="DZ167" s="219"/>
      <c r="EA167" s="219"/>
      <c r="EB167" s="219"/>
      <c r="EC167" s="219"/>
      <c r="ED167" s="219"/>
      <c r="EE167" s="219"/>
      <c r="EF167" s="219"/>
      <c r="EG167" s="219"/>
      <c r="EH167" s="219"/>
      <c r="EI167" s="219"/>
      <c r="EJ167" s="219"/>
      <c r="EK167" s="219"/>
      <c r="EL167" s="219"/>
      <c r="EM167" s="219"/>
      <c r="EN167" s="219"/>
      <c r="EO167" s="219"/>
      <c r="EP167" s="219"/>
      <c r="EQ167" s="219"/>
      <c r="ER167" s="219"/>
      <c r="ES167" s="219"/>
      <c r="ET167" s="219"/>
      <c r="EU167" s="219"/>
      <c r="EV167" s="219"/>
      <c r="EW167" s="219"/>
      <c r="EX167" s="219"/>
      <c r="EY167" s="219"/>
      <c r="EZ167" s="219"/>
      <c r="FA167" s="219"/>
      <c r="FB167" s="219"/>
      <c r="FC167" s="219"/>
      <c r="FD167" s="219"/>
      <c r="FE167" s="219"/>
      <c r="FF167" s="219"/>
      <c r="FG167" s="219"/>
      <c r="FH167" s="219"/>
      <c r="FI167" s="219"/>
      <c r="FJ167" s="219"/>
      <c r="FK167" s="219"/>
      <c r="FL167" s="219"/>
      <c r="FM167" s="219"/>
      <c r="FN167" s="219"/>
      <c r="FO167" s="219"/>
      <c r="FP167" s="219"/>
      <c r="FQ167" s="219"/>
      <c r="FR167" s="219"/>
      <c r="FS167" s="219"/>
      <c r="FT167" s="219"/>
      <c r="FU167" s="219"/>
      <c r="FV167" s="219"/>
      <c r="FW167" s="219"/>
      <c r="FX167" s="219"/>
      <c r="FY167" s="219"/>
      <c r="FZ167" s="219"/>
      <c r="GA167" s="219"/>
      <c r="GB167" s="219"/>
      <c r="GC167" s="219"/>
      <c r="GD167" s="219"/>
      <c r="GE167" s="219"/>
      <c r="GF167" s="219"/>
      <c r="GG167" s="219"/>
      <c r="GH167" s="219"/>
      <c r="GI167" s="219"/>
      <c r="GJ167" s="219"/>
      <c r="GK167" s="219"/>
      <c r="GL167" s="219"/>
      <c r="GM167" s="219"/>
      <c r="GN167" s="219"/>
      <c r="GO167" s="219"/>
      <c r="GP167" s="219"/>
      <c r="GQ167" s="219"/>
      <c r="GR167" s="219"/>
      <c r="GS167" s="219"/>
      <c r="GT167" s="219"/>
      <c r="GU167" s="219"/>
      <c r="GV167" s="219"/>
      <c r="GW167" s="219"/>
      <c r="GX167" s="219"/>
      <c r="GY167" s="219"/>
      <c r="GZ167" s="219"/>
      <c r="HA167" s="219"/>
      <c r="HB167" s="219"/>
      <c r="HC167" s="219"/>
      <c r="HD167" s="219"/>
      <c r="HE167" s="219"/>
      <c r="HF167" s="219"/>
      <c r="HG167" s="219"/>
      <c r="HH167" s="219"/>
      <c r="HI167" s="219"/>
      <c r="HJ167" s="219"/>
      <c r="HK167" s="219"/>
      <c r="HL167" s="219"/>
      <c r="HM167" s="219"/>
      <c r="HN167" s="219"/>
      <c r="HO167" s="219"/>
      <c r="HP167" s="219"/>
      <c r="HQ167" s="219"/>
      <c r="HR167" s="219"/>
      <c r="HS167" s="219"/>
      <c r="HT167" s="219"/>
      <c r="HU167" s="219"/>
      <c r="HV167" s="219"/>
      <c r="HW167" s="219"/>
      <c r="HX167" s="219"/>
      <c r="HY167" s="219"/>
      <c r="HZ167" s="219"/>
      <c r="IA167" s="219"/>
      <c r="IB167" s="219"/>
      <c r="IC167" s="219"/>
      <c r="ID167" s="219"/>
      <c r="IE167" s="219"/>
      <c r="IF167" s="219"/>
      <c r="IG167" s="219"/>
      <c r="IH167" s="219"/>
      <c r="II167" s="219"/>
      <c r="IJ167" s="219"/>
      <c r="IK167" s="219"/>
      <c r="IL167" s="219"/>
      <c r="IM167" s="219"/>
      <c r="IN167" s="219"/>
      <c r="IO167" s="219"/>
      <c r="IP167" s="219"/>
      <c r="IQ167" s="219"/>
      <c r="IR167" s="219"/>
      <c r="IS167" s="219"/>
      <c r="IT167" s="219"/>
      <c r="IU167" s="219"/>
      <c r="IV167" s="219"/>
      <c r="IW167" s="219"/>
      <c r="IX167" s="219"/>
      <c r="IY167" s="219"/>
      <c r="IZ167" s="219"/>
      <c r="JA167" s="219"/>
      <c r="JB167" s="219"/>
      <c r="JC167" s="219"/>
      <c r="JD167" s="219"/>
      <c r="JE167" s="219"/>
      <c r="JF167" s="219"/>
      <c r="JG167" s="219"/>
      <c r="JH167" s="219"/>
      <c r="JI167" s="219"/>
      <c r="JJ167" s="219"/>
      <c r="JK167" s="219"/>
      <c r="JL167" s="219"/>
      <c r="JM167" s="219"/>
      <c r="JN167" s="219"/>
      <c r="JO167" s="219"/>
      <c r="JP167" s="219"/>
      <c r="JQ167" s="219"/>
      <c r="JR167" s="219"/>
      <c r="JS167" s="219"/>
      <c r="JT167" s="219"/>
      <c r="JU167" s="219"/>
      <c r="JV167" s="219"/>
      <c r="JW167" s="219"/>
      <c r="JX167" s="219"/>
      <c r="JY167" s="219"/>
      <c r="JZ167" s="219"/>
      <c r="KA167" s="219"/>
      <c r="KB167" s="219"/>
      <c r="KC167" s="219"/>
      <c r="KD167" s="219"/>
      <c r="KE167" s="219"/>
      <c r="KF167" s="219"/>
      <c r="KG167" s="219"/>
      <c r="KH167" s="219"/>
      <c r="KI167" s="219"/>
      <c r="KJ167" s="219"/>
      <c r="KK167" s="219"/>
      <c r="KL167" s="219"/>
      <c r="KM167" s="219"/>
      <c r="KN167" s="219"/>
      <c r="KO167" s="219"/>
      <c r="KP167" s="219"/>
      <c r="KQ167" s="219"/>
      <c r="KR167" s="219"/>
      <c r="KS167" s="219"/>
      <c r="KT167" s="219"/>
      <c r="KU167" s="219"/>
      <c r="KV167" s="219"/>
      <c r="KW167" s="219"/>
      <c r="KX167" s="219"/>
      <c r="KY167" s="219"/>
      <c r="KZ167" s="219"/>
      <c r="LA167" s="219"/>
      <c r="LB167" s="219"/>
      <c r="LC167" s="219"/>
      <c r="LD167" s="219"/>
      <c r="LE167" s="219"/>
    </row>
    <row r="168" spans="1:317" x14ac:dyDescent="0.25">
      <c r="A168" s="214">
        <f t="shared" si="18"/>
        <v>0</v>
      </c>
      <c r="B168" s="214">
        <f t="shared" si="19"/>
        <v>0</v>
      </c>
      <c r="C168" s="214">
        <f t="shared" si="20"/>
        <v>0</v>
      </c>
      <c r="D168" s="214">
        <f t="shared" si="21"/>
        <v>0</v>
      </c>
      <c r="E168" s="214" t="str">
        <f t="shared" si="22"/>
        <v/>
      </c>
      <c r="F168" s="211">
        <f>MASTERprerequisitesMATRIX!A165</f>
        <v>0</v>
      </c>
      <c r="G168" s="211">
        <f>MASTERprerequisitesMATRIX!B165</f>
        <v>0</v>
      </c>
      <c r="H168" s="211">
        <f>MASTERprerequisitesMATRIX!C165</f>
        <v>0</v>
      </c>
      <c r="I168" s="211">
        <f>MASTERprerequisitesMATRIX!D165</f>
        <v>0</v>
      </c>
      <c r="J168" s="219" t="str">
        <f>IF(MASTERprerequisitesMATRIX!E165=1,DYNAMICprerequisites!J$3,IF(MASTERprerequisitesMATRIX!E165=2,DYNAMICprerequisites!J$2,IF(MASTERprerequisitesMATRIX!E165=3,DYNAMICprerequisites!J$1,"")))</f>
        <v/>
      </c>
      <c r="K168" s="219" t="str">
        <f>IF(MASTERprerequisitesMATRIX!F165=1,DYNAMICprerequisites!K$3,IF(MASTERprerequisitesMATRIX!F165=2,DYNAMICprerequisites!K$2,IF(MASTERprerequisitesMATRIX!F165=3,DYNAMICprerequisites!K$1,"")))</f>
        <v/>
      </c>
      <c r="L168" s="219" t="str">
        <f>IF(MASTERprerequisitesMATRIX!G165=1,DYNAMICprerequisites!L$3,IF(MASTERprerequisitesMATRIX!G165=2,DYNAMICprerequisites!L$2,IF(MASTERprerequisitesMATRIX!G165=3,DYNAMICprerequisites!L$1,"")))</f>
        <v/>
      </c>
      <c r="M168" s="219" t="str">
        <f>IF(MASTERprerequisitesMATRIX!H165=1,DYNAMICprerequisites!M$3,IF(MASTERprerequisitesMATRIX!H165=2,DYNAMICprerequisites!M$2,IF(MASTERprerequisitesMATRIX!H165=3,DYNAMICprerequisites!M$1,"")))</f>
        <v/>
      </c>
      <c r="N168" s="219" t="str">
        <f>IF(MASTERprerequisitesMATRIX!I165=1,DYNAMICprerequisites!N$3,IF(MASTERprerequisitesMATRIX!I165=2,DYNAMICprerequisites!N$2,IF(MASTERprerequisitesMATRIX!I165=3,DYNAMICprerequisites!N$1,"")))</f>
        <v/>
      </c>
      <c r="O168" s="219" t="str">
        <f>IF(MASTERprerequisitesMATRIX!J165=1,DYNAMICprerequisites!O$3,IF(MASTERprerequisitesMATRIX!J165=2,DYNAMICprerequisites!O$2,IF(MASTERprerequisitesMATRIX!J165=3,DYNAMICprerequisites!O$1,"")))</f>
        <v/>
      </c>
      <c r="P168" s="219" t="str">
        <f>IF(MASTERprerequisitesMATRIX!K165=1,DYNAMICprerequisites!P$3,IF(MASTERprerequisitesMATRIX!K165=2,DYNAMICprerequisites!P$2,IF(MASTERprerequisitesMATRIX!K165=3,DYNAMICprerequisites!P$1,"")))</f>
        <v/>
      </c>
      <c r="Q168" s="219" t="str">
        <f>IF(MASTERprerequisitesMATRIX!L165=1,DYNAMICprerequisites!Q$3,IF(MASTERprerequisitesMATRIX!L165=2,DYNAMICprerequisites!Q$2,IF(MASTERprerequisitesMATRIX!L165=3,DYNAMICprerequisites!Q$1,"")))</f>
        <v/>
      </c>
      <c r="R168" s="219" t="str">
        <f>IF(MASTERprerequisitesMATRIX!M165=1,DYNAMICprerequisites!R$3,IF(MASTERprerequisitesMATRIX!M165=2,DYNAMICprerequisites!R$2,IF(MASTERprerequisitesMATRIX!M165=3,DYNAMICprerequisites!R$1,"")))</f>
        <v/>
      </c>
      <c r="S168" s="219" t="str">
        <f>IF(MASTERprerequisitesMATRIX!N165=1,DYNAMICprerequisites!S$3,IF(MASTERprerequisitesMATRIX!N165=2,DYNAMICprerequisites!S$2,IF(MASTERprerequisitesMATRIX!N165=3,DYNAMICprerequisites!S$1,"")))</f>
        <v/>
      </c>
      <c r="T168" s="219" t="str">
        <f>IF(MASTERprerequisitesMATRIX!O165=1,DYNAMICprerequisites!T$3,IF(MASTERprerequisitesMATRIX!O165=2,DYNAMICprerequisites!T$2,IF(MASTERprerequisitesMATRIX!O165=3,DYNAMICprerequisites!T$1,"")))</f>
        <v/>
      </c>
      <c r="U168" s="219" t="str">
        <f>IF(MASTERprerequisitesMATRIX!P165=1,DYNAMICprerequisites!U$3,IF(MASTERprerequisitesMATRIX!P165=2,DYNAMICprerequisites!U$2,IF(MASTERprerequisitesMATRIX!P165=3,DYNAMICprerequisites!U$1,"")))</f>
        <v/>
      </c>
      <c r="V168" s="219" t="str">
        <f>IF(MASTERprerequisitesMATRIX!Q165=1,DYNAMICprerequisites!V$3,IF(MASTERprerequisitesMATRIX!Q165=2,DYNAMICprerequisites!V$2,IF(MASTERprerequisitesMATRIX!Q165=3,DYNAMICprerequisites!V$1,"")))</f>
        <v/>
      </c>
      <c r="W168" s="219" t="str">
        <f>IF(MASTERprerequisitesMATRIX!R165=1,DYNAMICprerequisites!W$3,IF(MASTERprerequisitesMATRIX!R165=2,DYNAMICprerequisites!W$2,IF(MASTERprerequisitesMATRIX!R165=3,DYNAMICprerequisites!W$1,"")))</f>
        <v/>
      </c>
      <c r="X168" s="219" t="str">
        <f>IF(MASTERprerequisitesMATRIX!S165=1,DYNAMICprerequisites!X$3,IF(MASTERprerequisitesMATRIX!S165=2,DYNAMICprerequisites!X$2,IF(MASTERprerequisitesMATRIX!S165=3,DYNAMICprerequisites!X$1,"")))</f>
        <v/>
      </c>
      <c r="Y168" s="219" t="str">
        <f>IF(MASTERprerequisitesMATRIX!T165=1,DYNAMICprerequisites!Y$3,IF(MASTERprerequisitesMATRIX!T165=2,DYNAMICprerequisites!Y$2,IF(MASTERprerequisitesMATRIX!T165=3,DYNAMICprerequisites!Y$1,"")))</f>
        <v/>
      </c>
      <c r="Z168" s="219" t="str">
        <f>IF(MASTERprerequisitesMATRIX!U165=1,DYNAMICprerequisites!Z$3,IF(MASTERprerequisitesMATRIX!U165=2,DYNAMICprerequisites!Z$2,IF(MASTERprerequisitesMATRIX!U165=3,DYNAMICprerequisites!Z$1,"")))</f>
        <v/>
      </c>
      <c r="AA168" s="219" t="str">
        <f>IF(MASTERprerequisitesMATRIX!V165=1,DYNAMICprerequisites!AA$3,IF(MASTERprerequisitesMATRIX!V165=2,DYNAMICprerequisites!AA$2,IF(MASTERprerequisitesMATRIX!V165=3,DYNAMICprerequisites!AA$1,"")))</f>
        <v/>
      </c>
      <c r="AB168" s="219" t="str">
        <f>IF(MASTERprerequisitesMATRIX!W165=1,DYNAMICprerequisites!AB$3,IF(MASTERprerequisitesMATRIX!W165=2,DYNAMICprerequisites!AB$2,IF(MASTERprerequisitesMATRIX!W165=3,DYNAMICprerequisites!AB$1,"")))</f>
        <v/>
      </c>
      <c r="AC168" s="219" t="str">
        <f>IF(MASTERprerequisitesMATRIX!X165=1,DYNAMICprerequisites!AC$3,IF(MASTERprerequisitesMATRIX!X165=2,DYNAMICprerequisites!AC$2,IF(MASTERprerequisitesMATRIX!X165=3,DYNAMICprerequisites!AC$1,"")))</f>
        <v/>
      </c>
      <c r="AD168" s="219" t="str">
        <f>IF(MASTERprerequisitesMATRIX!Y165=1,DYNAMICprerequisites!AD$3,IF(MASTERprerequisitesMATRIX!Y165=2,DYNAMICprerequisites!AD$2,IF(MASTERprerequisitesMATRIX!Y165=3,DYNAMICprerequisites!AD$1,"")))</f>
        <v/>
      </c>
      <c r="AE168" s="219" t="str">
        <f>IF(MASTERprerequisitesMATRIX!Z165=1,DYNAMICprerequisites!AE$3,IF(MASTERprerequisitesMATRIX!Z165=2,DYNAMICprerequisites!AE$2,IF(MASTERprerequisitesMATRIX!Z165=3,DYNAMICprerequisites!AE$1,"")))</f>
        <v/>
      </c>
      <c r="AF168" s="219" t="str">
        <f>IF(MASTERprerequisitesMATRIX!AA165=1,DYNAMICprerequisites!AF$3,IF(MASTERprerequisitesMATRIX!AA165=2,DYNAMICprerequisites!AF$2,IF(MASTERprerequisitesMATRIX!AA165=3,DYNAMICprerequisites!AF$1,"")))</f>
        <v/>
      </c>
      <c r="AG168" s="219" t="str">
        <f>IF(MASTERprerequisitesMATRIX!AB165=1,DYNAMICprerequisites!AG$3,IF(MASTERprerequisitesMATRIX!AB165=2,DYNAMICprerequisites!AG$2,IF(MASTERprerequisitesMATRIX!AB165=3,DYNAMICprerequisites!AG$1,"")))</f>
        <v/>
      </c>
      <c r="AH168" s="219" t="str">
        <f>IF(MASTERprerequisitesMATRIX!AC165=1,DYNAMICprerequisites!AH$3,IF(MASTERprerequisitesMATRIX!AC165=2,DYNAMICprerequisites!AH$2,IF(MASTERprerequisitesMATRIX!AC165=3,DYNAMICprerequisites!AH$1,"")))</f>
        <v/>
      </c>
      <c r="AI168" s="219" t="str">
        <f>IF(MASTERprerequisitesMATRIX!AD165=1,DYNAMICprerequisites!AI$3,IF(MASTERprerequisitesMATRIX!AD165=2,DYNAMICprerequisites!AI$2,IF(MASTERprerequisitesMATRIX!AD165=3,DYNAMICprerequisites!AI$1,"")))</f>
        <v/>
      </c>
      <c r="AJ168" s="219" t="str">
        <f>IF(MASTERprerequisitesMATRIX!AE165=1,DYNAMICprerequisites!AJ$3,IF(MASTERprerequisitesMATRIX!AE165=2,DYNAMICprerequisites!AJ$2,IF(MASTERprerequisitesMATRIX!AE165=3,DYNAMICprerequisites!AJ$1,"")))</f>
        <v/>
      </c>
      <c r="AK168" s="219" t="str">
        <f>IF(MASTERprerequisitesMATRIX!AF165=1,DYNAMICprerequisites!AK$3,IF(MASTERprerequisitesMATRIX!AF165=2,DYNAMICprerequisites!AK$2,IF(MASTERprerequisitesMATRIX!AF165=3,DYNAMICprerequisites!AK$1,"")))</f>
        <v/>
      </c>
      <c r="AL168" s="219" t="str">
        <f>IF(MASTERprerequisitesMATRIX!AG165=1,DYNAMICprerequisites!AL$3,IF(MASTERprerequisitesMATRIX!AG165=2,DYNAMICprerequisites!AL$2,IF(MASTERprerequisitesMATRIX!AG165=3,DYNAMICprerequisites!AL$1,"")))</f>
        <v/>
      </c>
      <c r="AM168" s="219" t="str">
        <f>IF(MASTERprerequisitesMATRIX!AH165=1,DYNAMICprerequisites!AM$3,IF(MASTERprerequisitesMATRIX!AH165=2,DYNAMICprerequisites!AM$2,IF(MASTERprerequisitesMATRIX!AH165=3,DYNAMICprerequisites!AM$1,"")))</f>
        <v/>
      </c>
      <c r="AN168" s="219" t="str">
        <f>IF(MASTERprerequisitesMATRIX!AI165=1,DYNAMICprerequisites!AN$3,IF(MASTERprerequisitesMATRIX!AI165=2,DYNAMICprerequisites!AN$2,IF(MASTERprerequisitesMATRIX!AI165=3,DYNAMICprerequisites!AN$1,"")))</f>
        <v/>
      </c>
      <c r="AO168" s="219" t="str">
        <f>IF(MASTERprerequisitesMATRIX!AJ165=1,DYNAMICprerequisites!AO$3,IF(MASTERprerequisitesMATRIX!AJ165=2,DYNAMICprerequisites!AO$2,IF(MASTERprerequisitesMATRIX!AJ165=3,DYNAMICprerequisites!AO$1,"")))</f>
        <v/>
      </c>
      <c r="AP168" s="219" t="str">
        <f>IF(MASTERprerequisitesMATRIX!AK165=1,DYNAMICprerequisites!AP$3,IF(MASTERprerequisitesMATRIX!AK165=2,DYNAMICprerequisites!AP$2,IF(MASTERprerequisitesMATRIX!AK165=3,DYNAMICprerequisites!AP$1,"")))</f>
        <v/>
      </c>
      <c r="AQ168" s="219" t="str">
        <f>IF(MASTERprerequisitesMATRIX!AL165=1,DYNAMICprerequisites!AQ$3,IF(MASTERprerequisitesMATRIX!AL165=2,DYNAMICprerequisites!AQ$2,IF(MASTERprerequisitesMATRIX!AL165=3,DYNAMICprerequisites!AQ$1,"")))</f>
        <v/>
      </c>
      <c r="AR168" s="219" t="str">
        <f>IF(MASTERprerequisitesMATRIX!AM165=1,DYNAMICprerequisites!AR$3,IF(MASTERprerequisitesMATRIX!AM165=2,DYNAMICprerequisites!AR$2,IF(MASTERprerequisitesMATRIX!AM165=3,DYNAMICprerequisites!AR$1,"")))</f>
        <v/>
      </c>
      <c r="AS168" s="219" t="str">
        <f>IF(MASTERprerequisitesMATRIX!AN165=1,DYNAMICprerequisites!AS$3,IF(MASTERprerequisitesMATRIX!AN165=2,DYNAMICprerequisites!AS$2,IF(MASTERprerequisitesMATRIX!AN165=3,DYNAMICprerequisites!AS$1,"")))</f>
        <v/>
      </c>
      <c r="AT168" s="219" t="str">
        <f>IF(MASTERprerequisitesMATRIX!AO165=1,DYNAMICprerequisites!AT$3,IF(MASTERprerequisitesMATRIX!AO165=2,DYNAMICprerequisites!AT$2,IF(MASTERprerequisitesMATRIX!AO165=3,DYNAMICprerequisites!AT$1,"")))</f>
        <v/>
      </c>
      <c r="AU168" s="219" t="str">
        <f>IF(MASTERprerequisitesMATRIX!AP165=1,DYNAMICprerequisites!AU$3,IF(MASTERprerequisitesMATRIX!AP165=2,DYNAMICprerequisites!AU$2,IF(MASTERprerequisitesMATRIX!AP165=3,DYNAMICprerequisites!AU$1,"")))</f>
        <v/>
      </c>
      <c r="AV168" s="219" t="str">
        <f>IF(MASTERprerequisitesMATRIX!AQ165=1,DYNAMICprerequisites!AV$3,IF(MASTERprerequisitesMATRIX!AQ165=2,DYNAMICprerequisites!AV$2,IF(MASTERprerequisitesMATRIX!AQ165=3,DYNAMICprerequisites!AV$1,"")))</f>
        <v/>
      </c>
      <c r="AW168" s="219" t="str">
        <f>IF(MASTERprerequisitesMATRIX!AR165=1,DYNAMICprerequisites!AW$3,IF(MASTERprerequisitesMATRIX!AR165=2,DYNAMICprerequisites!AW$2,IF(MASTERprerequisitesMATRIX!AR165=3,DYNAMICprerequisites!AW$1,"")))</f>
        <v/>
      </c>
      <c r="AX168" s="219" t="str">
        <f>IF(MASTERprerequisitesMATRIX!AS165=1,DYNAMICprerequisites!AX$3,IF(MASTERprerequisitesMATRIX!AS165=2,DYNAMICprerequisites!AX$2,IF(MASTERprerequisitesMATRIX!AS165=3,DYNAMICprerequisites!AX$1,"")))</f>
        <v/>
      </c>
      <c r="AY168" s="219" t="str">
        <f>IF(MASTERprerequisitesMATRIX!AT165=1,DYNAMICprerequisites!AY$3,IF(MASTERprerequisitesMATRIX!AT165=2,DYNAMICprerequisites!AY$2,IF(MASTERprerequisitesMATRIX!AT165=3,DYNAMICprerequisites!AY$1,"")))</f>
        <v/>
      </c>
      <c r="AZ168" s="219" t="str">
        <f>IF(MASTERprerequisitesMATRIX!AU165=1,DYNAMICprerequisites!AZ$3,IF(MASTERprerequisitesMATRIX!AU165=2,DYNAMICprerequisites!AZ$2,IF(MASTERprerequisitesMATRIX!AU165=3,DYNAMICprerequisites!AZ$1,"")))</f>
        <v/>
      </c>
      <c r="BA168" s="219" t="str">
        <f>IF(MASTERprerequisitesMATRIX!AV165=1,DYNAMICprerequisites!BA$3,IF(MASTERprerequisitesMATRIX!AV165=2,DYNAMICprerequisites!BA$2,IF(MASTERprerequisitesMATRIX!AV165=3,DYNAMICprerequisites!BA$1,"")))</f>
        <v/>
      </c>
      <c r="BB168" s="219" t="str">
        <f>IF(MASTERprerequisitesMATRIX!AW165=1,DYNAMICprerequisites!BB$3,IF(MASTERprerequisitesMATRIX!AW165=2,DYNAMICprerequisites!BB$2,IF(MASTERprerequisitesMATRIX!AW165=3,DYNAMICprerequisites!BB$1,"")))</f>
        <v/>
      </c>
      <c r="BC168" s="219" t="str">
        <f>IF(MASTERprerequisitesMATRIX!AX165=1,DYNAMICprerequisites!BC$3,IF(MASTERprerequisitesMATRIX!AX165=2,DYNAMICprerequisites!BC$2,IF(MASTERprerequisitesMATRIX!AX165=3,DYNAMICprerequisites!BC$1,"")))</f>
        <v/>
      </c>
      <c r="BD168" s="219" t="str">
        <f>IF(MASTERprerequisitesMATRIX!AY165=1,DYNAMICprerequisites!BD$3,IF(MASTERprerequisitesMATRIX!AY165=2,DYNAMICprerequisites!BD$2,IF(MASTERprerequisitesMATRIX!AY165=3,DYNAMICprerequisites!BD$1,"")))</f>
        <v/>
      </c>
      <c r="BE168" s="219" t="str">
        <f>IF(MASTERprerequisitesMATRIX!AZ165=1,DYNAMICprerequisites!BE$3,IF(MASTERprerequisitesMATRIX!AZ165=2,DYNAMICprerequisites!BE$2,IF(MASTERprerequisitesMATRIX!AZ165=3,DYNAMICprerequisites!BE$1,"")))</f>
        <v/>
      </c>
      <c r="BF168" s="219" t="str">
        <f>IF(MASTERprerequisitesMATRIX!BA165=1,DYNAMICprerequisites!BF$3,IF(MASTERprerequisitesMATRIX!BA165=2,DYNAMICprerequisites!BF$2,IF(MASTERprerequisitesMATRIX!BA165=3,DYNAMICprerequisites!BF$1,"")))</f>
        <v/>
      </c>
      <c r="BG168" s="219" t="str">
        <f>IF(MASTERprerequisitesMATRIX!BB165=1,DYNAMICprerequisites!BG$3,IF(MASTERprerequisitesMATRIX!BB165=2,DYNAMICprerequisites!BG$2,IF(MASTERprerequisitesMATRIX!BB165=3,DYNAMICprerequisites!BG$1,"")))</f>
        <v/>
      </c>
      <c r="BH168" s="219" t="str">
        <f>IF(MASTERprerequisitesMATRIX!BC165=1,DYNAMICprerequisites!BH$3,IF(MASTERprerequisitesMATRIX!BC165=2,DYNAMICprerequisites!BH$2,IF(MASTERprerequisitesMATRIX!BC165=3,DYNAMICprerequisites!BH$1,"")))</f>
        <v/>
      </c>
      <c r="BI168" s="219" t="str">
        <f>IF(MASTERprerequisitesMATRIX!BD165=1,DYNAMICprerequisites!BI$3,IF(MASTERprerequisitesMATRIX!BD165=2,DYNAMICprerequisites!BI$2,IF(MASTERprerequisitesMATRIX!BD165=3,DYNAMICprerequisites!BI$1,"")))</f>
        <v/>
      </c>
      <c r="BJ168" s="219" t="str">
        <f>IF(MASTERprerequisitesMATRIX!BE165=1,DYNAMICprerequisites!BJ$3,IF(MASTERprerequisitesMATRIX!BE165=2,DYNAMICprerequisites!BJ$2,IF(MASTERprerequisitesMATRIX!BE165=3,DYNAMICprerequisites!BJ$1,"")))</f>
        <v/>
      </c>
      <c r="BK168" s="219" t="str">
        <f>IF(MASTERprerequisitesMATRIX!BF165=1,DYNAMICprerequisites!BK$3,IF(MASTERprerequisitesMATRIX!BF165=2,DYNAMICprerequisites!BK$2,IF(MASTERprerequisitesMATRIX!BF165=3,DYNAMICprerequisites!BK$1,"")))</f>
        <v/>
      </c>
      <c r="BL168" s="219" t="str">
        <f>IF(MASTERprerequisitesMATRIX!BG165=1,DYNAMICprerequisites!BL$3,IF(MASTERprerequisitesMATRIX!BG165=2,DYNAMICprerequisites!BL$2,IF(MASTERprerequisitesMATRIX!BG165=3,DYNAMICprerequisites!BL$1,"")))</f>
        <v/>
      </c>
      <c r="BM168" s="219" t="str">
        <f>IF(MASTERprerequisitesMATRIX!BH165=1,DYNAMICprerequisites!BM$3,IF(MASTERprerequisitesMATRIX!BH165=2,DYNAMICprerequisites!BM$2,IF(MASTERprerequisitesMATRIX!BH165=3,DYNAMICprerequisites!BM$1,"")))</f>
        <v/>
      </c>
      <c r="BN168" s="219" t="str">
        <f>IF(MASTERprerequisitesMATRIX!BI165=1,DYNAMICprerequisites!BN$3,IF(MASTERprerequisitesMATRIX!BI165=2,DYNAMICprerequisites!BN$2,IF(MASTERprerequisitesMATRIX!BI165=3,DYNAMICprerequisites!BN$1,"")))</f>
        <v/>
      </c>
      <c r="BO168" s="219" t="str">
        <f>IF(MASTERprerequisitesMATRIX!BJ165=1,DYNAMICprerequisites!BO$3,IF(MASTERprerequisitesMATRIX!BJ165=2,DYNAMICprerequisites!BO$2,IF(MASTERprerequisitesMATRIX!BJ165=3,DYNAMICprerequisites!BO$1,"")))</f>
        <v/>
      </c>
      <c r="BP168" s="219" t="str">
        <f>IF(MASTERprerequisitesMATRIX!BK165=1,DYNAMICprerequisites!BP$3,IF(MASTERprerequisitesMATRIX!BK165=2,DYNAMICprerequisites!BP$2,IF(MASTERprerequisitesMATRIX!BK165=3,DYNAMICprerequisites!BP$1,"")))</f>
        <v/>
      </c>
      <c r="BQ168" s="219" t="str">
        <f>IF(MASTERprerequisitesMATRIX!BL165=1,DYNAMICprerequisites!BQ$3,IF(MASTERprerequisitesMATRIX!BL165=2,DYNAMICprerequisites!BQ$2,IF(MASTERprerequisitesMATRIX!BL165=3,DYNAMICprerequisites!BQ$1,"")))</f>
        <v/>
      </c>
      <c r="BR168" s="219" t="str">
        <f>IF(MASTERprerequisitesMATRIX!BM165=1,DYNAMICprerequisites!BR$3,IF(MASTERprerequisitesMATRIX!BM165=2,DYNAMICprerequisites!BR$2,IF(MASTERprerequisitesMATRIX!BM165=3,DYNAMICprerequisites!BR$1,"")))</f>
        <v/>
      </c>
      <c r="BS168" s="219" t="str">
        <f>IF(MASTERprerequisitesMATRIX!BN165=1,DYNAMICprerequisites!BS$3,IF(MASTERprerequisitesMATRIX!BN165=2,DYNAMICprerequisites!BS$2,IF(MASTERprerequisitesMATRIX!BN165=3,DYNAMICprerequisites!BS$1,"")))</f>
        <v/>
      </c>
      <c r="BT168" s="219" t="str">
        <f>IF(MASTERprerequisitesMATRIX!BO165=1,DYNAMICprerequisites!BT$3,IF(MASTERprerequisitesMATRIX!BO165=2,DYNAMICprerequisites!BT$2,IF(MASTERprerequisitesMATRIX!BO165=3,DYNAMICprerequisites!BT$1,"")))</f>
        <v/>
      </c>
      <c r="BU168" s="219" t="str">
        <f>IF(MASTERprerequisitesMATRIX!BP165=1,DYNAMICprerequisites!BU$3,IF(MASTERprerequisitesMATRIX!BP165=2,DYNAMICprerequisites!BU$2,IF(MASTERprerequisitesMATRIX!BP165=3,DYNAMICprerequisites!BU$1,"")))</f>
        <v/>
      </c>
      <c r="BV168" s="219" t="str">
        <f>IF(MASTERprerequisitesMATRIX!BQ165=1,DYNAMICprerequisites!BV$3,IF(MASTERprerequisitesMATRIX!BQ165=2,DYNAMICprerequisites!BV$2,IF(MASTERprerequisitesMATRIX!BQ165=3,DYNAMICprerequisites!BV$1,"")))</f>
        <v/>
      </c>
      <c r="BW168" s="219" t="str">
        <f>IF(MASTERprerequisitesMATRIX!BR165=1,DYNAMICprerequisites!BW$3,IF(MASTERprerequisitesMATRIX!BR165=2,DYNAMICprerequisites!BW$2,IF(MASTERprerequisitesMATRIX!BR165=3,DYNAMICprerequisites!BW$1,"")))</f>
        <v/>
      </c>
      <c r="BX168" s="219" t="str">
        <f>IF(MASTERprerequisitesMATRIX!BS165=1,DYNAMICprerequisites!BX$3,IF(MASTERprerequisitesMATRIX!BS165=2,DYNAMICprerequisites!BX$2,IF(MASTERprerequisitesMATRIX!BS165=3,DYNAMICprerequisites!BX$1,"")))</f>
        <v/>
      </c>
      <c r="BY168" s="219" t="str">
        <f>IF(MASTERprerequisitesMATRIX!BT165=1,DYNAMICprerequisites!BY$3,IF(MASTERprerequisitesMATRIX!BT165=2,DYNAMICprerequisites!BY$2,IF(MASTERprerequisitesMATRIX!BT165=3,DYNAMICprerequisites!BY$1,"")))</f>
        <v/>
      </c>
      <c r="BZ168" s="219" t="str">
        <f>IF(MASTERprerequisitesMATRIX!BU165=1,DYNAMICprerequisites!BZ$3,IF(MASTERprerequisitesMATRIX!BU165=2,DYNAMICprerequisites!BZ$2,IF(MASTERprerequisitesMATRIX!BU165=3,DYNAMICprerequisites!BZ$1,"")))</f>
        <v/>
      </c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  <c r="EV168" s="219"/>
      <c r="EW168" s="219"/>
      <c r="EX168" s="219"/>
      <c r="EY168" s="219"/>
      <c r="EZ168" s="219"/>
      <c r="FA168" s="219"/>
      <c r="FB168" s="219"/>
      <c r="FC168" s="219"/>
      <c r="FD168" s="219"/>
      <c r="FE168" s="219"/>
      <c r="FF168" s="219"/>
      <c r="FG168" s="219"/>
      <c r="FH168" s="219"/>
      <c r="FI168" s="219"/>
      <c r="FJ168" s="219"/>
      <c r="FK168" s="219"/>
      <c r="FL168" s="219"/>
      <c r="FM168" s="219"/>
      <c r="FN168" s="219"/>
      <c r="FO168" s="219"/>
      <c r="FP168" s="219"/>
      <c r="FQ168" s="219"/>
      <c r="FR168" s="219"/>
      <c r="FS168" s="219"/>
      <c r="FT168" s="219"/>
      <c r="FU168" s="219"/>
      <c r="FV168" s="219"/>
      <c r="FW168" s="219"/>
      <c r="FX168" s="219"/>
      <c r="FY168" s="219"/>
      <c r="FZ168" s="219"/>
      <c r="GA168" s="219"/>
      <c r="GB168" s="219"/>
      <c r="GC168" s="219"/>
      <c r="GD168" s="219"/>
      <c r="GE168" s="219"/>
      <c r="GF168" s="219"/>
      <c r="GG168" s="219"/>
      <c r="GH168" s="219"/>
      <c r="GI168" s="219"/>
      <c r="GJ168" s="219"/>
      <c r="GK168" s="219"/>
      <c r="GL168" s="219"/>
      <c r="GM168" s="219"/>
      <c r="GN168" s="219"/>
      <c r="GO168" s="219"/>
      <c r="GP168" s="219"/>
      <c r="GQ168" s="219"/>
      <c r="GR168" s="219"/>
      <c r="GS168" s="219"/>
      <c r="GT168" s="219"/>
      <c r="GU168" s="219"/>
      <c r="GV168" s="219"/>
      <c r="GW168" s="219"/>
      <c r="GX168" s="219"/>
      <c r="GY168" s="219"/>
      <c r="GZ168" s="219"/>
      <c r="HA168" s="219"/>
      <c r="HB168" s="219"/>
      <c r="HC168" s="219"/>
      <c r="HD168" s="219"/>
      <c r="HE168" s="219"/>
      <c r="HF168" s="219"/>
      <c r="HG168" s="219"/>
      <c r="HH168" s="219"/>
      <c r="HI168" s="219"/>
      <c r="HJ168" s="219"/>
      <c r="HK168" s="219"/>
      <c r="HL168" s="219"/>
      <c r="HM168" s="219"/>
      <c r="HN168" s="219"/>
      <c r="HO168" s="219"/>
      <c r="HP168" s="219"/>
      <c r="HQ168" s="219"/>
      <c r="HR168" s="219"/>
      <c r="HS168" s="219"/>
      <c r="HT168" s="219"/>
      <c r="HU168" s="219"/>
      <c r="HV168" s="219"/>
      <c r="HW168" s="219"/>
      <c r="HX168" s="219"/>
      <c r="HY168" s="219"/>
      <c r="HZ168" s="219"/>
      <c r="IA168" s="219"/>
      <c r="IB168" s="219"/>
      <c r="IC168" s="219"/>
      <c r="ID168" s="219"/>
      <c r="IE168" s="219"/>
      <c r="IF168" s="219"/>
      <c r="IG168" s="219"/>
      <c r="IH168" s="219"/>
      <c r="II168" s="219"/>
      <c r="IJ168" s="219"/>
      <c r="IK168" s="219"/>
      <c r="IL168" s="219"/>
      <c r="IM168" s="219"/>
      <c r="IN168" s="219"/>
      <c r="IO168" s="219"/>
      <c r="IP168" s="219"/>
      <c r="IQ168" s="219"/>
      <c r="IR168" s="219"/>
      <c r="IS168" s="219"/>
      <c r="IT168" s="219"/>
      <c r="IU168" s="219"/>
      <c r="IV168" s="219"/>
      <c r="IW168" s="219"/>
      <c r="IX168" s="219"/>
      <c r="IY168" s="219"/>
      <c r="IZ168" s="219"/>
      <c r="JA168" s="219"/>
      <c r="JB168" s="219"/>
      <c r="JC168" s="219"/>
      <c r="JD168" s="219"/>
      <c r="JE168" s="219"/>
      <c r="JF168" s="219"/>
      <c r="JG168" s="219"/>
      <c r="JH168" s="219"/>
      <c r="JI168" s="219"/>
      <c r="JJ168" s="219"/>
      <c r="JK168" s="219"/>
      <c r="JL168" s="219"/>
      <c r="JM168" s="219"/>
      <c r="JN168" s="219"/>
      <c r="JO168" s="219"/>
      <c r="JP168" s="219"/>
      <c r="JQ168" s="219"/>
      <c r="JR168" s="219"/>
      <c r="JS168" s="219"/>
      <c r="JT168" s="219"/>
      <c r="JU168" s="219"/>
      <c r="JV168" s="219"/>
      <c r="JW168" s="219"/>
      <c r="JX168" s="219"/>
      <c r="JY168" s="219"/>
      <c r="JZ168" s="219"/>
      <c r="KA168" s="219"/>
      <c r="KB168" s="219"/>
      <c r="KC168" s="219"/>
      <c r="KD168" s="219"/>
      <c r="KE168" s="219"/>
      <c r="KF168" s="219"/>
      <c r="KG168" s="219"/>
      <c r="KH168" s="219"/>
      <c r="KI168" s="219"/>
      <c r="KJ168" s="219"/>
      <c r="KK168" s="219"/>
      <c r="KL168" s="219"/>
      <c r="KM168" s="219"/>
      <c r="KN168" s="219"/>
      <c r="KO168" s="219"/>
      <c r="KP168" s="219"/>
      <c r="KQ168" s="219"/>
      <c r="KR168" s="219"/>
      <c r="KS168" s="219"/>
      <c r="KT168" s="219"/>
      <c r="KU168" s="219"/>
      <c r="KV168" s="219"/>
      <c r="KW168" s="219"/>
      <c r="KX168" s="219"/>
      <c r="KY168" s="219"/>
      <c r="KZ168" s="219"/>
      <c r="LA168" s="219"/>
      <c r="LB168" s="219"/>
      <c r="LC168" s="219"/>
      <c r="LD168" s="219"/>
      <c r="LE168" s="219"/>
    </row>
    <row r="169" spans="1:317" x14ac:dyDescent="0.25">
      <c r="A169" s="214">
        <f t="shared" si="18"/>
        <v>0</v>
      </c>
      <c r="B169" s="214">
        <f t="shared" si="19"/>
        <v>0</v>
      </c>
      <c r="C169" s="214">
        <f t="shared" si="20"/>
        <v>0</v>
      </c>
      <c r="D169" s="214">
        <f t="shared" si="21"/>
        <v>0</v>
      </c>
      <c r="E169" s="214" t="str">
        <f t="shared" si="22"/>
        <v/>
      </c>
      <c r="F169" s="211">
        <f>MASTERprerequisitesMATRIX!A166</f>
        <v>0</v>
      </c>
      <c r="G169" s="211">
        <f>MASTERprerequisitesMATRIX!B166</f>
        <v>0</v>
      </c>
      <c r="H169" s="211">
        <f>MASTERprerequisitesMATRIX!C166</f>
        <v>0</v>
      </c>
      <c r="I169" s="211">
        <f>MASTERprerequisitesMATRIX!D166</f>
        <v>0</v>
      </c>
      <c r="J169" s="219" t="str">
        <f>IF(MASTERprerequisitesMATRIX!E166=1,DYNAMICprerequisites!J$3,IF(MASTERprerequisitesMATRIX!E166=2,DYNAMICprerequisites!J$2,IF(MASTERprerequisitesMATRIX!E166=3,DYNAMICprerequisites!J$1,"")))</f>
        <v/>
      </c>
      <c r="K169" s="219" t="str">
        <f>IF(MASTERprerequisitesMATRIX!F166=1,DYNAMICprerequisites!K$3,IF(MASTERprerequisitesMATRIX!F166=2,DYNAMICprerequisites!K$2,IF(MASTERprerequisitesMATRIX!F166=3,DYNAMICprerequisites!K$1,"")))</f>
        <v/>
      </c>
      <c r="L169" s="219" t="str">
        <f>IF(MASTERprerequisitesMATRIX!G166=1,DYNAMICprerequisites!L$3,IF(MASTERprerequisitesMATRIX!G166=2,DYNAMICprerequisites!L$2,IF(MASTERprerequisitesMATRIX!G166=3,DYNAMICprerequisites!L$1,"")))</f>
        <v/>
      </c>
      <c r="M169" s="219" t="str">
        <f>IF(MASTERprerequisitesMATRIX!H166=1,DYNAMICprerequisites!M$3,IF(MASTERprerequisitesMATRIX!H166=2,DYNAMICprerequisites!M$2,IF(MASTERprerequisitesMATRIX!H166=3,DYNAMICprerequisites!M$1,"")))</f>
        <v/>
      </c>
      <c r="N169" s="219" t="str">
        <f>IF(MASTERprerequisitesMATRIX!I166=1,DYNAMICprerequisites!N$3,IF(MASTERprerequisitesMATRIX!I166=2,DYNAMICprerequisites!N$2,IF(MASTERprerequisitesMATRIX!I166=3,DYNAMICprerequisites!N$1,"")))</f>
        <v/>
      </c>
      <c r="O169" s="219" t="str">
        <f>IF(MASTERprerequisitesMATRIX!J166=1,DYNAMICprerequisites!O$3,IF(MASTERprerequisitesMATRIX!J166=2,DYNAMICprerequisites!O$2,IF(MASTERprerequisitesMATRIX!J166=3,DYNAMICprerequisites!O$1,"")))</f>
        <v/>
      </c>
      <c r="P169" s="219" t="str">
        <f>IF(MASTERprerequisitesMATRIX!K166=1,DYNAMICprerequisites!P$3,IF(MASTERprerequisitesMATRIX!K166=2,DYNAMICprerequisites!P$2,IF(MASTERprerequisitesMATRIX!K166=3,DYNAMICprerequisites!P$1,"")))</f>
        <v/>
      </c>
      <c r="Q169" s="219" t="str">
        <f>IF(MASTERprerequisitesMATRIX!L166=1,DYNAMICprerequisites!Q$3,IF(MASTERprerequisitesMATRIX!L166=2,DYNAMICprerequisites!Q$2,IF(MASTERprerequisitesMATRIX!L166=3,DYNAMICprerequisites!Q$1,"")))</f>
        <v/>
      </c>
      <c r="R169" s="219" t="str">
        <f>IF(MASTERprerequisitesMATRIX!M166=1,DYNAMICprerequisites!R$3,IF(MASTERprerequisitesMATRIX!M166=2,DYNAMICprerequisites!R$2,IF(MASTERprerequisitesMATRIX!M166=3,DYNAMICprerequisites!R$1,"")))</f>
        <v/>
      </c>
      <c r="S169" s="219" t="str">
        <f>IF(MASTERprerequisitesMATRIX!N166=1,DYNAMICprerequisites!S$3,IF(MASTERprerequisitesMATRIX!N166=2,DYNAMICprerequisites!S$2,IF(MASTERprerequisitesMATRIX!N166=3,DYNAMICprerequisites!S$1,"")))</f>
        <v/>
      </c>
      <c r="T169" s="219" t="str">
        <f>IF(MASTERprerequisitesMATRIX!O166=1,DYNAMICprerequisites!T$3,IF(MASTERprerequisitesMATRIX!O166=2,DYNAMICprerequisites!T$2,IF(MASTERprerequisitesMATRIX!O166=3,DYNAMICprerequisites!T$1,"")))</f>
        <v/>
      </c>
      <c r="U169" s="219" t="str">
        <f>IF(MASTERprerequisitesMATRIX!P166=1,DYNAMICprerequisites!U$3,IF(MASTERprerequisitesMATRIX!P166=2,DYNAMICprerequisites!U$2,IF(MASTERprerequisitesMATRIX!P166=3,DYNAMICprerequisites!U$1,"")))</f>
        <v/>
      </c>
      <c r="V169" s="219" t="str">
        <f>IF(MASTERprerequisitesMATRIX!Q166=1,DYNAMICprerequisites!V$3,IF(MASTERprerequisitesMATRIX!Q166=2,DYNAMICprerequisites!V$2,IF(MASTERprerequisitesMATRIX!Q166=3,DYNAMICprerequisites!V$1,"")))</f>
        <v/>
      </c>
      <c r="W169" s="219" t="str">
        <f>IF(MASTERprerequisitesMATRIX!R166=1,DYNAMICprerequisites!W$3,IF(MASTERprerequisitesMATRIX!R166=2,DYNAMICprerequisites!W$2,IF(MASTERprerequisitesMATRIX!R166=3,DYNAMICprerequisites!W$1,"")))</f>
        <v/>
      </c>
      <c r="X169" s="219" t="str">
        <f>IF(MASTERprerequisitesMATRIX!S166=1,DYNAMICprerequisites!X$3,IF(MASTERprerequisitesMATRIX!S166=2,DYNAMICprerequisites!X$2,IF(MASTERprerequisitesMATRIX!S166=3,DYNAMICprerequisites!X$1,"")))</f>
        <v/>
      </c>
      <c r="Y169" s="219" t="str">
        <f>IF(MASTERprerequisitesMATRIX!T166=1,DYNAMICprerequisites!Y$3,IF(MASTERprerequisitesMATRIX!T166=2,DYNAMICprerequisites!Y$2,IF(MASTERprerequisitesMATRIX!T166=3,DYNAMICprerequisites!Y$1,"")))</f>
        <v/>
      </c>
      <c r="Z169" s="219" t="str">
        <f>IF(MASTERprerequisitesMATRIX!U166=1,DYNAMICprerequisites!Z$3,IF(MASTERprerequisitesMATRIX!U166=2,DYNAMICprerequisites!Z$2,IF(MASTERprerequisitesMATRIX!U166=3,DYNAMICprerequisites!Z$1,"")))</f>
        <v/>
      </c>
      <c r="AA169" s="219" t="str">
        <f>IF(MASTERprerequisitesMATRIX!V166=1,DYNAMICprerequisites!AA$3,IF(MASTERprerequisitesMATRIX!V166=2,DYNAMICprerequisites!AA$2,IF(MASTERprerequisitesMATRIX!V166=3,DYNAMICprerequisites!AA$1,"")))</f>
        <v/>
      </c>
      <c r="AB169" s="219" t="str">
        <f>IF(MASTERprerequisitesMATRIX!W166=1,DYNAMICprerequisites!AB$3,IF(MASTERprerequisitesMATRIX!W166=2,DYNAMICprerequisites!AB$2,IF(MASTERprerequisitesMATRIX!W166=3,DYNAMICprerequisites!AB$1,"")))</f>
        <v/>
      </c>
      <c r="AC169" s="219" t="str">
        <f>IF(MASTERprerequisitesMATRIX!X166=1,DYNAMICprerequisites!AC$3,IF(MASTERprerequisitesMATRIX!X166=2,DYNAMICprerequisites!AC$2,IF(MASTERprerequisitesMATRIX!X166=3,DYNAMICprerequisites!AC$1,"")))</f>
        <v/>
      </c>
      <c r="AD169" s="219" t="str">
        <f>IF(MASTERprerequisitesMATRIX!Y166=1,DYNAMICprerequisites!AD$3,IF(MASTERprerequisitesMATRIX!Y166=2,DYNAMICprerequisites!AD$2,IF(MASTERprerequisitesMATRIX!Y166=3,DYNAMICprerequisites!AD$1,"")))</f>
        <v/>
      </c>
      <c r="AE169" s="219" t="str">
        <f>IF(MASTERprerequisitesMATRIX!Z166=1,DYNAMICprerequisites!AE$3,IF(MASTERprerequisitesMATRIX!Z166=2,DYNAMICprerequisites!AE$2,IF(MASTERprerequisitesMATRIX!Z166=3,DYNAMICprerequisites!AE$1,"")))</f>
        <v/>
      </c>
      <c r="AF169" s="219" t="str">
        <f>IF(MASTERprerequisitesMATRIX!AA166=1,DYNAMICprerequisites!AF$3,IF(MASTERprerequisitesMATRIX!AA166=2,DYNAMICprerequisites!AF$2,IF(MASTERprerequisitesMATRIX!AA166=3,DYNAMICprerequisites!AF$1,"")))</f>
        <v/>
      </c>
      <c r="AG169" s="219" t="str">
        <f>IF(MASTERprerequisitesMATRIX!AB166=1,DYNAMICprerequisites!AG$3,IF(MASTERprerequisitesMATRIX!AB166=2,DYNAMICprerequisites!AG$2,IF(MASTERprerequisitesMATRIX!AB166=3,DYNAMICprerequisites!AG$1,"")))</f>
        <v/>
      </c>
      <c r="AH169" s="219" t="str">
        <f>IF(MASTERprerequisitesMATRIX!AC166=1,DYNAMICprerequisites!AH$3,IF(MASTERprerequisitesMATRIX!AC166=2,DYNAMICprerequisites!AH$2,IF(MASTERprerequisitesMATRIX!AC166=3,DYNAMICprerequisites!AH$1,"")))</f>
        <v/>
      </c>
      <c r="AI169" s="219" t="str">
        <f>IF(MASTERprerequisitesMATRIX!AD166=1,DYNAMICprerequisites!AI$3,IF(MASTERprerequisitesMATRIX!AD166=2,DYNAMICprerequisites!AI$2,IF(MASTERprerequisitesMATRIX!AD166=3,DYNAMICprerequisites!AI$1,"")))</f>
        <v/>
      </c>
      <c r="AJ169" s="219" t="str">
        <f>IF(MASTERprerequisitesMATRIX!AE166=1,DYNAMICprerequisites!AJ$3,IF(MASTERprerequisitesMATRIX!AE166=2,DYNAMICprerequisites!AJ$2,IF(MASTERprerequisitesMATRIX!AE166=3,DYNAMICprerequisites!AJ$1,"")))</f>
        <v/>
      </c>
      <c r="AK169" s="219" t="str">
        <f>IF(MASTERprerequisitesMATRIX!AF166=1,DYNAMICprerequisites!AK$3,IF(MASTERprerequisitesMATRIX!AF166=2,DYNAMICprerequisites!AK$2,IF(MASTERprerequisitesMATRIX!AF166=3,DYNAMICprerequisites!AK$1,"")))</f>
        <v/>
      </c>
      <c r="AL169" s="219" t="str">
        <f>IF(MASTERprerequisitesMATRIX!AG166=1,DYNAMICprerequisites!AL$3,IF(MASTERprerequisitesMATRIX!AG166=2,DYNAMICprerequisites!AL$2,IF(MASTERprerequisitesMATRIX!AG166=3,DYNAMICprerequisites!AL$1,"")))</f>
        <v/>
      </c>
      <c r="AM169" s="219" t="str">
        <f>IF(MASTERprerequisitesMATRIX!AH166=1,DYNAMICprerequisites!AM$3,IF(MASTERprerequisitesMATRIX!AH166=2,DYNAMICprerequisites!AM$2,IF(MASTERprerequisitesMATRIX!AH166=3,DYNAMICprerequisites!AM$1,"")))</f>
        <v/>
      </c>
      <c r="AN169" s="219" t="str">
        <f>IF(MASTERprerequisitesMATRIX!AI166=1,DYNAMICprerequisites!AN$3,IF(MASTERprerequisitesMATRIX!AI166=2,DYNAMICprerequisites!AN$2,IF(MASTERprerequisitesMATRIX!AI166=3,DYNAMICprerequisites!AN$1,"")))</f>
        <v/>
      </c>
      <c r="AO169" s="219" t="str">
        <f>IF(MASTERprerequisitesMATRIX!AJ166=1,DYNAMICprerequisites!AO$3,IF(MASTERprerequisitesMATRIX!AJ166=2,DYNAMICprerequisites!AO$2,IF(MASTERprerequisitesMATRIX!AJ166=3,DYNAMICprerequisites!AO$1,"")))</f>
        <v/>
      </c>
      <c r="AP169" s="219" t="str">
        <f>IF(MASTERprerequisitesMATRIX!AK166=1,DYNAMICprerequisites!AP$3,IF(MASTERprerequisitesMATRIX!AK166=2,DYNAMICprerequisites!AP$2,IF(MASTERprerequisitesMATRIX!AK166=3,DYNAMICprerequisites!AP$1,"")))</f>
        <v/>
      </c>
      <c r="AQ169" s="219" t="str">
        <f>IF(MASTERprerequisitesMATRIX!AL166=1,DYNAMICprerequisites!AQ$3,IF(MASTERprerequisitesMATRIX!AL166=2,DYNAMICprerequisites!AQ$2,IF(MASTERprerequisitesMATRIX!AL166=3,DYNAMICprerequisites!AQ$1,"")))</f>
        <v/>
      </c>
      <c r="AR169" s="219" t="str">
        <f>IF(MASTERprerequisitesMATRIX!AM166=1,DYNAMICprerequisites!AR$3,IF(MASTERprerequisitesMATRIX!AM166=2,DYNAMICprerequisites!AR$2,IF(MASTERprerequisitesMATRIX!AM166=3,DYNAMICprerequisites!AR$1,"")))</f>
        <v/>
      </c>
      <c r="AS169" s="219" t="str">
        <f>IF(MASTERprerequisitesMATRIX!AN166=1,DYNAMICprerequisites!AS$3,IF(MASTERprerequisitesMATRIX!AN166=2,DYNAMICprerequisites!AS$2,IF(MASTERprerequisitesMATRIX!AN166=3,DYNAMICprerequisites!AS$1,"")))</f>
        <v/>
      </c>
      <c r="AT169" s="219" t="str">
        <f>IF(MASTERprerequisitesMATRIX!AO166=1,DYNAMICprerequisites!AT$3,IF(MASTERprerequisitesMATRIX!AO166=2,DYNAMICprerequisites!AT$2,IF(MASTERprerequisitesMATRIX!AO166=3,DYNAMICprerequisites!AT$1,"")))</f>
        <v/>
      </c>
      <c r="AU169" s="219" t="str">
        <f>IF(MASTERprerequisitesMATRIX!AP166=1,DYNAMICprerequisites!AU$3,IF(MASTERprerequisitesMATRIX!AP166=2,DYNAMICprerequisites!AU$2,IF(MASTERprerequisitesMATRIX!AP166=3,DYNAMICprerequisites!AU$1,"")))</f>
        <v/>
      </c>
      <c r="AV169" s="219" t="str">
        <f>IF(MASTERprerequisitesMATRIX!AQ166=1,DYNAMICprerequisites!AV$3,IF(MASTERprerequisitesMATRIX!AQ166=2,DYNAMICprerequisites!AV$2,IF(MASTERprerequisitesMATRIX!AQ166=3,DYNAMICprerequisites!AV$1,"")))</f>
        <v/>
      </c>
      <c r="AW169" s="219" t="str">
        <f>IF(MASTERprerequisitesMATRIX!AR166=1,DYNAMICprerequisites!AW$3,IF(MASTERprerequisitesMATRIX!AR166=2,DYNAMICprerequisites!AW$2,IF(MASTERprerequisitesMATRIX!AR166=3,DYNAMICprerequisites!AW$1,"")))</f>
        <v/>
      </c>
      <c r="AX169" s="219" t="str">
        <f>IF(MASTERprerequisitesMATRIX!AS166=1,DYNAMICprerequisites!AX$3,IF(MASTERprerequisitesMATRIX!AS166=2,DYNAMICprerequisites!AX$2,IF(MASTERprerequisitesMATRIX!AS166=3,DYNAMICprerequisites!AX$1,"")))</f>
        <v/>
      </c>
      <c r="AY169" s="219" t="str">
        <f>IF(MASTERprerequisitesMATRIX!AT166=1,DYNAMICprerequisites!AY$3,IF(MASTERprerequisitesMATRIX!AT166=2,DYNAMICprerequisites!AY$2,IF(MASTERprerequisitesMATRIX!AT166=3,DYNAMICprerequisites!AY$1,"")))</f>
        <v/>
      </c>
      <c r="AZ169" s="219" t="str">
        <f>IF(MASTERprerequisitesMATRIX!AU166=1,DYNAMICprerequisites!AZ$3,IF(MASTERprerequisitesMATRIX!AU166=2,DYNAMICprerequisites!AZ$2,IF(MASTERprerequisitesMATRIX!AU166=3,DYNAMICprerequisites!AZ$1,"")))</f>
        <v/>
      </c>
      <c r="BA169" s="219" t="str">
        <f>IF(MASTERprerequisitesMATRIX!AV166=1,DYNAMICprerequisites!BA$3,IF(MASTERprerequisitesMATRIX!AV166=2,DYNAMICprerequisites!BA$2,IF(MASTERprerequisitesMATRIX!AV166=3,DYNAMICprerequisites!BA$1,"")))</f>
        <v/>
      </c>
      <c r="BB169" s="219" t="str">
        <f>IF(MASTERprerequisitesMATRIX!AW166=1,DYNAMICprerequisites!BB$3,IF(MASTERprerequisitesMATRIX!AW166=2,DYNAMICprerequisites!BB$2,IF(MASTERprerequisitesMATRIX!AW166=3,DYNAMICprerequisites!BB$1,"")))</f>
        <v/>
      </c>
      <c r="BC169" s="219" t="str">
        <f>IF(MASTERprerequisitesMATRIX!AX166=1,DYNAMICprerequisites!BC$3,IF(MASTERprerequisitesMATRIX!AX166=2,DYNAMICprerequisites!BC$2,IF(MASTERprerequisitesMATRIX!AX166=3,DYNAMICprerequisites!BC$1,"")))</f>
        <v/>
      </c>
      <c r="BD169" s="219" t="str">
        <f>IF(MASTERprerequisitesMATRIX!AY166=1,DYNAMICprerequisites!BD$3,IF(MASTERprerequisitesMATRIX!AY166=2,DYNAMICprerequisites!BD$2,IF(MASTERprerequisitesMATRIX!AY166=3,DYNAMICprerequisites!BD$1,"")))</f>
        <v/>
      </c>
      <c r="BE169" s="219" t="str">
        <f>IF(MASTERprerequisitesMATRIX!AZ166=1,DYNAMICprerequisites!BE$3,IF(MASTERprerequisitesMATRIX!AZ166=2,DYNAMICprerequisites!BE$2,IF(MASTERprerequisitesMATRIX!AZ166=3,DYNAMICprerequisites!BE$1,"")))</f>
        <v/>
      </c>
      <c r="BF169" s="219" t="str">
        <f>IF(MASTERprerequisitesMATRIX!BA166=1,DYNAMICprerequisites!BF$3,IF(MASTERprerequisitesMATRIX!BA166=2,DYNAMICprerequisites!BF$2,IF(MASTERprerequisitesMATRIX!BA166=3,DYNAMICprerequisites!BF$1,"")))</f>
        <v/>
      </c>
      <c r="BG169" s="219" t="str">
        <f>IF(MASTERprerequisitesMATRIX!BB166=1,DYNAMICprerequisites!BG$3,IF(MASTERprerequisitesMATRIX!BB166=2,DYNAMICprerequisites!BG$2,IF(MASTERprerequisitesMATRIX!BB166=3,DYNAMICprerequisites!BG$1,"")))</f>
        <v/>
      </c>
      <c r="BH169" s="219" t="str">
        <f>IF(MASTERprerequisitesMATRIX!BC166=1,DYNAMICprerequisites!BH$3,IF(MASTERprerequisitesMATRIX!BC166=2,DYNAMICprerequisites!BH$2,IF(MASTERprerequisitesMATRIX!BC166=3,DYNAMICprerequisites!BH$1,"")))</f>
        <v/>
      </c>
      <c r="BI169" s="219" t="str">
        <f>IF(MASTERprerequisitesMATRIX!BD166=1,DYNAMICprerequisites!BI$3,IF(MASTERprerequisitesMATRIX!BD166=2,DYNAMICprerequisites!BI$2,IF(MASTERprerequisitesMATRIX!BD166=3,DYNAMICprerequisites!BI$1,"")))</f>
        <v/>
      </c>
      <c r="BJ169" s="219" t="str">
        <f>IF(MASTERprerequisitesMATRIX!BE166=1,DYNAMICprerequisites!BJ$3,IF(MASTERprerequisitesMATRIX!BE166=2,DYNAMICprerequisites!BJ$2,IF(MASTERprerequisitesMATRIX!BE166=3,DYNAMICprerequisites!BJ$1,"")))</f>
        <v/>
      </c>
      <c r="BK169" s="219" t="str">
        <f>IF(MASTERprerequisitesMATRIX!BF166=1,DYNAMICprerequisites!BK$3,IF(MASTERprerequisitesMATRIX!BF166=2,DYNAMICprerequisites!BK$2,IF(MASTERprerequisitesMATRIX!BF166=3,DYNAMICprerequisites!BK$1,"")))</f>
        <v/>
      </c>
      <c r="BL169" s="219" t="str">
        <f>IF(MASTERprerequisitesMATRIX!BG166=1,DYNAMICprerequisites!BL$3,IF(MASTERprerequisitesMATRIX!BG166=2,DYNAMICprerequisites!BL$2,IF(MASTERprerequisitesMATRIX!BG166=3,DYNAMICprerequisites!BL$1,"")))</f>
        <v/>
      </c>
      <c r="BM169" s="219" t="str">
        <f>IF(MASTERprerequisitesMATRIX!BH166=1,DYNAMICprerequisites!BM$3,IF(MASTERprerequisitesMATRIX!BH166=2,DYNAMICprerequisites!BM$2,IF(MASTERprerequisitesMATRIX!BH166=3,DYNAMICprerequisites!BM$1,"")))</f>
        <v/>
      </c>
      <c r="BN169" s="219" t="str">
        <f>IF(MASTERprerequisitesMATRIX!BI166=1,DYNAMICprerequisites!BN$3,IF(MASTERprerequisitesMATRIX!BI166=2,DYNAMICprerequisites!BN$2,IF(MASTERprerequisitesMATRIX!BI166=3,DYNAMICprerequisites!BN$1,"")))</f>
        <v/>
      </c>
      <c r="BO169" s="219" t="str">
        <f>IF(MASTERprerequisitesMATRIX!BJ166=1,DYNAMICprerequisites!BO$3,IF(MASTERprerequisitesMATRIX!BJ166=2,DYNAMICprerequisites!BO$2,IF(MASTERprerequisitesMATRIX!BJ166=3,DYNAMICprerequisites!BO$1,"")))</f>
        <v/>
      </c>
      <c r="BP169" s="219" t="str">
        <f>IF(MASTERprerequisitesMATRIX!BK166=1,DYNAMICprerequisites!BP$3,IF(MASTERprerequisitesMATRIX!BK166=2,DYNAMICprerequisites!BP$2,IF(MASTERprerequisitesMATRIX!BK166=3,DYNAMICprerequisites!BP$1,"")))</f>
        <v/>
      </c>
      <c r="BQ169" s="219" t="str">
        <f>IF(MASTERprerequisitesMATRIX!BL166=1,DYNAMICprerequisites!BQ$3,IF(MASTERprerequisitesMATRIX!BL166=2,DYNAMICprerequisites!BQ$2,IF(MASTERprerequisitesMATRIX!BL166=3,DYNAMICprerequisites!BQ$1,"")))</f>
        <v/>
      </c>
      <c r="BR169" s="219" t="str">
        <f>IF(MASTERprerequisitesMATRIX!BM166=1,DYNAMICprerequisites!BR$3,IF(MASTERprerequisitesMATRIX!BM166=2,DYNAMICprerequisites!BR$2,IF(MASTERprerequisitesMATRIX!BM166=3,DYNAMICprerequisites!BR$1,"")))</f>
        <v/>
      </c>
      <c r="BS169" s="219" t="str">
        <f>IF(MASTERprerequisitesMATRIX!BN166=1,DYNAMICprerequisites!BS$3,IF(MASTERprerequisitesMATRIX!BN166=2,DYNAMICprerequisites!BS$2,IF(MASTERprerequisitesMATRIX!BN166=3,DYNAMICprerequisites!BS$1,"")))</f>
        <v/>
      </c>
      <c r="BT169" s="219" t="str">
        <f>IF(MASTERprerequisitesMATRIX!BO166=1,DYNAMICprerequisites!BT$3,IF(MASTERprerequisitesMATRIX!BO166=2,DYNAMICprerequisites!BT$2,IF(MASTERprerequisitesMATRIX!BO166=3,DYNAMICprerequisites!BT$1,"")))</f>
        <v/>
      </c>
      <c r="BU169" s="219" t="str">
        <f>IF(MASTERprerequisitesMATRIX!BP166=1,DYNAMICprerequisites!BU$3,IF(MASTERprerequisitesMATRIX!BP166=2,DYNAMICprerequisites!BU$2,IF(MASTERprerequisitesMATRIX!BP166=3,DYNAMICprerequisites!BU$1,"")))</f>
        <v/>
      </c>
      <c r="BV169" s="219" t="str">
        <f>IF(MASTERprerequisitesMATRIX!BQ166=1,DYNAMICprerequisites!BV$3,IF(MASTERprerequisitesMATRIX!BQ166=2,DYNAMICprerequisites!BV$2,IF(MASTERprerequisitesMATRIX!BQ166=3,DYNAMICprerequisites!BV$1,"")))</f>
        <v/>
      </c>
      <c r="BW169" s="219" t="str">
        <f>IF(MASTERprerequisitesMATRIX!BR166=1,DYNAMICprerequisites!BW$3,IF(MASTERprerequisitesMATRIX!BR166=2,DYNAMICprerequisites!BW$2,IF(MASTERprerequisitesMATRIX!BR166=3,DYNAMICprerequisites!BW$1,"")))</f>
        <v/>
      </c>
      <c r="BX169" s="219" t="str">
        <f>IF(MASTERprerequisitesMATRIX!BS166=1,DYNAMICprerequisites!BX$3,IF(MASTERprerequisitesMATRIX!BS166=2,DYNAMICprerequisites!BX$2,IF(MASTERprerequisitesMATRIX!BS166=3,DYNAMICprerequisites!BX$1,"")))</f>
        <v/>
      </c>
      <c r="BY169" s="219" t="str">
        <f>IF(MASTERprerequisitesMATRIX!BT166=1,DYNAMICprerequisites!BY$3,IF(MASTERprerequisitesMATRIX!BT166=2,DYNAMICprerequisites!BY$2,IF(MASTERprerequisitesMATRIX!BT166=3,DYNAMICprerequisites!BY$1,"")))</f>
        <v/>
      </c>
      <c r="BZ169" s="219" t="str">
        <f>IF(MASTERprerequisitesMATRIX!BU166=1,DYNAMICprerequisites!BZ$3,IF(MASTERprerequisitesMATRIX!BU166=2,DYNAMICprerequisites!BZ$2,IF(MASTERprerequisitesMATRIX!BU166=3,DYNAMICprerequisites!BZ$1,"")))</f>
        <v/>
      </c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  <c r="DU169" s="219"/>
      <c r="DV169" s="219"/>
      <c r="DW169" s="219"/>
      <c r="DX169" s="219"/>
      <c r="DY169" s="219"/>
      <c r="DZ169" s="219"/>
      <c r="EA169" s="219"/>
      <c r="EB169" s="219"/>
      <c r="EC169" s="219"/>
      <c r="ED169" s="219"/>
      <c r="EE169" s="219"/>
      <c r="EF169" s="219"/>
      <c r="EG169" s="219"/>
      <c r="EH169" s="219"/>
      <c r="EI169" s="219"/>
      <c r="EJ169" s="219"/>
      <c r="EK169" s="219"/>
      <c r="EL169" s="219"/>
      <c r="EM169" s="219"/>
      <c r="EN169" s="219"/>
      <c r="EO169" s="219"/>
      <c r="EP169" s="219"/>
      <c r="EQ169" s="219"/>
      <c r="ER169" s="219"/>
      <c r="ES169" s="219"/>
      <c r="ET169" s="219"/>
      <c r="EU169" s="219"/>
      <c r="EV169" s="219"/>
      <c r="EW169" s="219"/>
      <c r="EX169" s="219"/>
      <c r="EY169" s="219"/>
      <c r="EZ169" s="219"/>
      <c r="FA169" s="219"/>
      <c r="FB169" s="219"/>
      <c r="FC169" s="219"/>
      <c r="FD169" s="219"/>
      <c r="FE169" s="219"/>
      <c r="FF169" s="219"/>
      <c r="FG169" s="219"/>
      <c r="FH169" s="219"/>
      <c r="FI169" s="219"/>
      <c r="FJ169" s="219"/>
      <c r="FK169" s="219"/>
      <c r="FL169" s="219"/>
      <c r="FM169" s="219"/>
      <c r="FN169" s="219"/>
      <c r="FO169" s="219"/>
      <c r="FP169" s="219"/>
      <c r="FQ169" s="219"/>
      <c r="FR169" s="219"/>
      <c r="FS169" s="219"/>
      <c r="FT169" s="219"/>
      <c r="FU169" s="219"/>
      <c r="FV169" s="219"/>
      <c r="FW169" s="219"/>
      <c r="FX169" s="219"/>
      <c r="FY169" s="219"/>
      <c r="FZ169" s="219"/>
      <c r="GA169" s="219"/>
      <c r="GB169" s="219"/>
      <c r="GC169" s="219"/>
      <c r="GD169" s="219"/>
      <c r="GE169" s="219"/>
      <c r="GF169" s="219"/>
      <c r="GG169" s="219"/>
      <c r="GH169" s="219"/>
      <c r="GI169" s="219"/>
      <c r="GJ169" s="219"/>
      <c r="GK169" s="219"/>
      <c r="GL169" s="219"/>
      <c r="GM169" s="219"/>
      <c r="GN169" s="219"/>
      <c r="GO169" s="219"/>
      <c r="GP169" s="219"/>
      <c r="GQ169" s="219"/>
      <c r="GR169" s="219"/>
      <c r="GS169" s="219"/>
      <c r="GT169" s="219"/>
      <c r="GU169" s="219"/>
      <c r="GV169" s="219"/>
      <c r="GW169" s="219"/>
      <c r="GX169" s="219"/>
      <c r="GY169" s="219"/>
      <c r="GZ169" s="219"/>
      <c r="HA169" s="219"/>
      <c r="HB169" s="219"/>
      <c r="HC169" s="219"/>
      <c r="HD169" s="219"/>
      <c r="HE169" s="219"/>
      <c r="HF169" s="219"/>
      <c r="HG169" s="219"/>
      <c r="HH169" s="219"/>
      <c r="HI169" s="219"/>
      <c r="HJ169" s="219"/>
      <c r="HK169" s="219"/>
      <c r="HL169" s="219"/>
      <c r="HM169" s="219"/>
      <c r="HN169" s="219"/>
      <c r="HO169" s="219"/>
      <c r="HP169" s="219"/>
      <c r="HQ169" s="219"/>
      <c r="HR169" s="219"/>
      <c r="HS169" s="219"/>
      <c r="HT169" s="219"/>
      <c r="HU169" s="219"/>
      <c r="HV169" s="219"/>
      <c r="HW169" s="219"/>
      <c r="HX169" s="219"/>
      <c r="HY169" s="219"/>
      <c r="HZ169" s="219"/>
      <c r="IA169" s="219"/>
      <c r="IB169" s="219"/>
      <c r="IC169" s="219"/>
      <c r="ID169" s="219"/>
      <c r="IE169" s="219"/>
      <c r="IF169" s="219"/>
      <c r="IG169" s="219"/>
      <c r="IH169" s="219"/>
      <c r="II169" s="219"/>
      <c r="IJ169" s="219"/>
      <c r="IK169" s="219"/>
      <c r="IL169" s="219"/>
      <c r="IM169" s="219"/>
      <c r="IN169" s="219"/>
      <c r="IO169" s="219"/>
      <c r="IP169" s="219"/>
      <c r="IQ169" s="219"/>
      <c r="IR169" s="219"/>
      <c r="IS169" s="219"/>
      <c r="IT169" s="219"/>
      <c r="IU169" s="219"/>
      <c r="IV169" s="219"/>
      <c r="IW169" s="219"/>
      <c r="IX169" s="219"/>
      <c r="IY169" s="219"/>
      <c r="IZ169" s="219"/>
      <c r="JA169" s="219"/>
      <c r="JB169" s="219"/>
      <c r="JC169" s="219"/>
      <c r="JD169" s="219"/>
      <c r="JE169" s="219"/>
      <c r="JF169" s="219"/>
      <c r="JG169" s="219"/>
      <c r="JH169" s="219"/>
      <c r="JI169" s="219"/>
      <c r="JJ169" s="219"/>
      <c r="JK169" s="219"/>
      <c r="JL169" s="219"/>
      <c r="JM169" s="219"/>
      <c r="JN169" s="219"/>
      <c r="JO169" s="219"/>
      <c r="JP169" s="219"/>
      <c r="JQ169" s="219"/>
      <c r="JR169" s="219"/>
      <c r="JS169" s="219"/>
      <c r="JT169" s="219"/>
      <c r="JU169" s="219"/>
      <c r="JV169" s="219"/>
      <c r="JW169" s="219"/>
      <c r="JX169" s="219"/>
      <c r="JY169" s="219"/>
      <c r="JZ169" s="219"/>
      <c r="KA169" s="219"/>
      <c r="KB169" s="219"/>
      <c r="KC169" s="219"/>
      <c r="KD169" s="219"/>
      <c r="KE169" s="219"/>
      <c r="KF169" s="219"/>
      <c r="KG169" s="219"/>
      <c r="KH169" s="219"/>
      <c r="KI169" s="219"/>
      <c r="KJ169" s="219"/>
      <c r="KK169" s="219"/>
      <c r="KL169" s="219"/>
      <c r="KM169" s="219"/>
      <c r="KN169" s="219"/>
      <c r="KO169" s="219"/>
      <c r="KP169" s="219"/>
      <c r="KQ169" s="219"/>
      <c r="KR169" s="219"/>
      <c r="KS169" s="219"/>
      <c r="KT169" s="219"/>
      <c r="KU169" s="219"/>
      <c r="KV169" s="219"/>
      <c r="KW169" s="219"/>
      <c r="KX169" s="219"/>
      <c r="KY169" s="219"/>
      <c r="KZ169" s="219"/>
      <c r="LA169" s="219"/>
      <c r="LB169" s="219"/>
      <c r="LC169" s="219"/>
      <c r="LD169" s="219"/>
      <c r="LE169" s="219"/>
    </row>
    <row r="170" spans="1:317" x14ac:dyDescent="0.25">
      <c r="A170" s="214"/>
      <c r="B170" s="214"/>
      <c r="C170" s="214"/>
      <c r="D170" s="214"/>
      <c r="E170" s="214"/>
      <c r="F170" s="211"/>
      <c r="G170" s="211"/>
      <c r="H170" s="211"/>
      <c r="I170" s="211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  <c r="AM170" s="219"/>
      <c r="AN170" s="219"/>
      <c r="AO170" s="219"/>
      <c r="AP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  <c r="BE170" s="219"/>
      <c r="BF170" s="219"/>
      <c r="BG170" s="219"/>
      <c r="BH170" s="219"/>
      <c r="BI170" s="219"/>
      <c r="BJ170" s="219"/>
      <c r="BK170" s="219"/>
      <c r="BL170" s="219"/>
      <c r="BM170" s="219"/>
      <c r="BN170" s="219"/>
      <c r="BO170" s="219"/>
      <c r="BP170" s="219"/>
      <c r="BQ170" s="219"/>
      <c r="BR170" s="219"/>
      <c r="BS170" s="219"/>
      <c r="BT170" s="219"/>
      <c r="BU170" s="219"/>
      <c r="BV170" s="219"/>
      <c r="BW170" s="219"/>
      <c r="BX170" s="219"/>
      <c r="BY170" s="219"/>
      <c r="BZ170" s="219"/>
      <c r="CA170" s="219"/>
      <c r="CB170" s="219"/>
      <c r="CC170" s="219"/>
      <c r="CD170" s="219"/>
      <c r="CE170" s="219"/>
      <c r="CF170" s="219"/>
      <c r="CG170" s="219"/>
      <c r="CH170" s="219"/>
      <c r="CI170" s="219"/>
      <c r="CJ170" s="219"/>
      <c r="CK170" s="219"/>
      <c r="CL170" s="219"/>
      <c r="CM170" s="219"/>
      <c r="CN170" s="219"/>
      <c r="CO170" s="219"/>
      <c r="CP170" s="219"/>
      <c r="CQ170" s="219"/>
      <c r="CR170" s="219"/>
      <c r="CS170" s="219"/>
      <c r="CT170" s="219"/>
      <c r="CU170" s="219"/>
      <c r="CV170" s="219"/>
      <c r="CW170" s="219"/>
      <c r="CX170" s="219"/>
      <c r="CY170" s="219"/>
      <c r="CZ170" s="219"/>
      <c r="DA170" s="219"/>
      <c r="DB170" s="219"/>
      <c r="DC170" s="219"/>
      <c r="DD170" s="219"/>
      <c r="DE170" s="219"/>
      <c r="DF170" s="219"/>
      <c r="DG170" s="219"/>
      <c r="DH170" s="219"/>
      <c r="DI170" s="219"/>
      <c r="DJ170" s="219"/>
      <c r="DK170" s="219"/>
      <c r="DL170" s="219"/>
      <c r="DM170" s="219"/>
      <c r="DN170" s="219"/>
      <c r="DO170" s="219"/>
      <c r="DP170" s="219"/>
      <c r="DQ170" s="219"/>
      <c r="DR170" s="219"/>
      <c r="DS170" s="219"/>
      <c r="DT170" s="219"/>
      <c r="DU170" s="219"/>
      <c r="DV170" s="219"/>
      <c r="DW170" s="219"/>
      <c r="DX170" s="219"/>
      <c r="DY170" s="219"/>
      <c r="DZ170" s="219"/>
      <c r="EA170" s="219"/>
      <c r="EB170" s="219"/>
      <c r="EC170" s="219"/>
      <c r="ED170" s="219"/>
      <c r="EE170" s="219"/>
      <c r="EF170" s="219"/>
      <c r="EG170" s="219"/>
      <c r="EH170" s="219"/>
      <c r="EI170" s="219"/>
      <c r="EJ170" s="219"/>
      <c r="EK170" s="219"/>
      <c r="EL170" s="219"/>
      <c r="EM170" s="219"/>
      <c r="EN170" s="219"/>
      <c r="EO170" s="219"/>
      <c r="EP170" s="219"/>
      <c r="EQ170" s="219"/>
      <c r="ER170" s="219"/>
      <c r="ES170" s="219"/>
      <c r="ET170" s="219"/>
      <c r="EU170" s="219"/>
      <c r="EV170" s="219"/>
      <c r="EW170" s="219"/>
      <c r="EX170" s="219"/>
      <c r="EY170" s="219"/>
      <c r="EZ170" s="219"/>
      <c r="FA170" s="219"/>
      <c r="FB170" s="219"/>
      <c r="FC170" s="219"/>
      <c r="FD170" s="219"/>
      <c r="FE170" s="219"/>
      <c r="FF170" s="219"/>
      <c r="FG170" s="219"/>
      <c r="FH170" s="219"/>
      <c r="FI170" s="219"/>
      <c r="FJ170" s="219"/>
      <c r="FK170" s="219"/>
      <c r="FL170" s="219"/>
      <c r="FM170" s="219"/>
      <c r="FN170" s="219"/>
      <c r="FO170" s="219"/>
      <c r="FP170" s="219"/>
      <c r="FQ170" s="219"/>
      <c r="FR170" s="219"/>
      <c r="FS170" s="219"/>
      <c r="FT170" s="219"/>
      <c r="FU170" s="219"/>
      <c r="FV170" s="219"/>
      <c r="FW170" s="219"/>
      <c r="FX170" s="219"/>
      <c r="FY170" s="219"/>
      <c r="FZ170" s="219"/>
      <c r="GA170" s="219"/>
      <c r="GB170" s="219"/>
      <c r="GC170" s="219"/>
      <c r="GD170" s="219"/>
      <c r="GE170" s="219"/>
      <c r="GF170" s="219"/>
      <c r="GG170" s="219"/>
      <c r="GH170" s="219"/>
      <c r="GI170" s="219"/>
      <c r="GJ170" s="219"/>
      <c r="GK170" s="219"/>
      <c r="GL170" s="219"/>
      <c r="GM170" s="219"/>
      <c r="GN170" s="219"/>
      <c r="GO170" s="219"/>
      <c r="GP170" s="219"/>
      <c r="GQ170" s="219"/>
      <c r="GR170" s="219"/>
      <c r="GS170" s="219"/>
      <c r="GT170" s="219"/>
      <c r="GU170" s="219"/>
      <c r="GV170" s="219"/>
      <c r="GW170" s="219"/>
      <c r="GX170" s="219"/>
      <c r="GY170" s="219"/>
      <c r="GZ170" s="219"/>
      <c r="HA170" s="219"/>
      <c r="HB170" s="219"/>
      <c r="HC170" s="219"/>
      <c r="HD170" s="219"/>
      <c r="HE170" s="219"/>
      <c r="HF170" s="219"/>
      <c r="HG170" s="219"/>
      <c r="HH170" s="219"/>
      <c r="HI170" s="219"/>
      <c r="HJ170" s="219"/>
      <c r="HK170" s="219"/>
      <c r="HL170" s="219"/>
      <c r="HM170" s="219"/>
      <c r="HN170" s="219"/>
      <c r="HO170" s="219"/>
      <c r="HP170" s="219"/>
      <c r="HQ170" s="219"/>
      <c r="HR170" s="219"/>
      <c r="HS170" s="219"/>
      <c r="HT170" s="219"/>
      <c r="HU170" s="219"/>
      <c r="HV170" s="219"/>
      <c r="HW170" s="219"/>
      <c r="HX170" s="219"/>
      <c r="HY170" s="219"/>
      <c r="HZ170" s="219"/>
      <c r="IA170" s="219"/>
      <c r="IB170" s="219"/>
      <c r="IC170" s="219"/>
      <c r="ID170" s="219"/>
      <c r="IE170" s="219"/>
      <c r="IF170" s="219"/>
      <c r="IG170" s="219"/>
      <c r="IH170" s="219"/>
      <c r="II170" s="219"/>
      <c r="IJ170" s="219"/>
      <c r="IK170" s="219"/>
      <c r="IL170" s="219"/>
      <c r="IM170" s="219"/>
      <c r="IN170" s="219"/>
      <c r="IO170" s="219"/>
      <c r="IP170" s="219"/>
      <c r="IQ170" s="219"/>
      <c r="IR170" s="219"/>
      <c r="IS170" s="219"/>
      <c r="IT170" s="219"/>
      <c r="IU170" s="219"/>
      <c r="IV170" s="219"/>
      <c r="IW170" s="219"/>
      <c r="IX170" s="219"/>
      <c r="IY170" s="219"/>
      <c r="IZ170" s="219"/>
      <c r="JA170" s="219"/>
      <c r="JB170" s="219"/>
      <c r="JC170" s="219"/>
      <c r="JD170" s="219"/>
      <c r="JE170" s="219"/>
      <c r="JF170" s="219"/>
      <c r="JG170" s="219"/>
      <c r="JH170" s="219"/>
      <c r="JI170" s="219"/>
      <c r="JJ170" s="219"/>
      <c r="JK170" s="219"/>
      <c r="JL170" s="219"/>
      <c r="JM170" s="219"/>
      <c r="JN170" s="219"/>
      <c r="JO170" s="219"/>
      <c r="JP170" s="219"/>
      <c r="JQ170" s="219"/>
      <c r="JR170" s="219"/>
      <c r="JS170" s="219"/>
      <c r="JT170" s="219"/>
      <c r="JU170" s="219"/>
      <c r="JV170" s="219"/>
      <c r="JW170" s="219"/>
      <c r="JX170" s="219"/>
      <c r="JY170" s="219"/>
      <c r="JZ170" s="219"/>
      <c r="KA170" s="219"/>
      <c r="KB170" s="219"/>
      <c r="KC170" s="219"/>
      <c r="KD170" s="219"/>
      <c r="KE170" s="219"/>
      <c r="KF170" s="219"/>
      <c r="KG170" s="219"/>
      <c r="KH170" s="219"/>
      <c r="KI170" s="219"/>
      <c r="KJ170" s="219"/>
      <c r="KK170" s="219"/>
      <c r="KL170" s="219"/>
      <c r="KM170" s="219"/>
      <c r="KN170" s="219"/>
      <c r="KO170" s="219"/>
      <c r="KP170" s="219"/>
      <c r="KQ170" s="219"/>
      <c r="KR170" s="219"/>
      <c r="KS170" s="219"/>
      <c r="KT170" s="219"/>
      <c r="KU170" s="219"/>
      <c r="KV170" s="219"/>
      <c r="KW170" s="219"/>
      <c r="KX170" s="219"/>
      <c r="KY170" s="219"/>
      <c r="KZ170" s="219"/>
      <c r="LA170" s="219"/>
      <c r="LB170" s="219"/>
      <c r="LC170" s="219"/>
      <c r="LD170" s="219"/>
      <c r="LE170" s="219"/>
    </row>
    <row r="171" spans="1:317" x14ac:dyDescent="0.25">
      <c r="A171" s="214"/>
      <c r="B171" s="214"/>
      <c r="C171" s="214"/>
      <c r="D171" s="214"/>
      <c r="E171" s="214"/>
      <c r="F171" s="211"/>
      <c r="G171" s="211"/>
      <c r="H171" s="211"/>
      <c r="I171" s="211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  <c r="BE171" s="219"/>
      <c r="BF171" s="219"/>
      <c r="BG171" s="219"/>
      <c r="BH171" s="219"/>
      <c r="BI171" s="219"/>
      <c r="BJ171" s="219"/>
      <c r="BK171" s="219"/>
      <c r="BL171" s="219"/>
      <c r="BM171" s="219"/>
      <c r="BN171" s="219"/>
      <c r="BO171" s="219"/>
      <c r="BP171" s="219"/>
      <c r="BQ171" s="219"/>
      <c r="BR171" s="219"/>
      <c r="BS171" s="219"/>
      <c r="BT171" s="219"/>
      <c r="BU171" s="219"/>
      <c r="BV171" s="219"/>
      <c r="BW171" s="219"/>
      <c r="BX171" s="219"/>
      <c r="BY171" s="219"/>
      <c r="BZ171" s="219"/>
      <c r="CA171" s="219"/>
      <c r="CB171" s="219"/>
      <c r="CC171" s="219"/>
      <c r="CD171" s="219"/>
      <c r="CE171" s="219"/>
      <c r="CF171" s="219"/>
      <c r="CG171" s="219"/>
      <c r="CH171" s="219"/>
      <c r="CI171" s="219"/>
      <c r="CJ171" s="219"/>
      <c r="CK171" s="219"/>
      <c r="CL171" s="219"/>
      <c r="CM171" s="219"/>
      <c r="CN171" s="219"/>
      <c r="CO171" s="219"/>
      <c r="CP171" s="219"/>
      <c r="CQ171" s="219"/>
      <c r="CR171" s="219"/>
      <c r="CS171" s="219"/>
      <c r="CT171" s="219"/>
      <c r="CU171" s="219"/>
      <c r="CV171" s="219"/>
      <c r="CW171" s="219"/>
      <c r="CX171" s="219"/>
      <c r="CY171" s="219"/>
      <c r="CZ171" s="219"/>
      <c r="DA171" s="219"/>
      <c r="DB171" s="219"/>
      <c r="DC171" s="219"/>
      <c r="DD171" s="219"/>
      <c r="DE171" s="219"/>
      <c r="DF171" s="219"/>
      <c r="DG171" s="219"/>
      <c r="DH171" s="219"/>
      <c r="DI171" s="219"/>
      <c r="DJ171" s="219"/>
      <c r="DK171" s="219"/>
      <c r="DL171" s="219"/>
      <c r="DM171" s="219"/>
      <c r="DN171" s="219"/>
      <c r="DO171" s="219"/>
      <c r="DP171" s="219"/>
      <c r="DQ171" s="219"/>
      <c r="DR171" s="219"/>
      <c r="DS171" s="219"/>
      <c r="DT171" s="219"/>
      <c r="DU171" s="219"/>
      <c r="DV171" s="219"/>
      <c r="DW171" s="219"/>
      <c r="DX171" s="219"/>
      <c r="DY171" s="219"/>
      <c r="DZ171" s="219"/>
      <c r="EA171" s="219"/>
      <c r="EB171" s="219"/>
      <c r="EC171" s="219"/>
      <c r="ED171" s="219"/>
      <c r="EE171" s="219"/>
      <c r="EF171" s="219"/>
      <c r="EG171" s="219"/>
      <c r="EH171" s="219"/>
      <c r="EI171" s="219"/>
      <c r="EJ171" s="219"/>
      <c r="EK171" s="219"/>
      <c r="EL171" s="219"/>
      <c r="EM171" s="219"/>
      <c r="EN171" s="219"/>
      <c r="EO171" s="219"/>
      <c r="EP171" s="219"/>
      <c r="EQ171" s="219"/>
      <c r="ER171" s="219"/>
      <c r="ES171" s="219"/>
      <c r="ET171" s="219"/>
      <c r="EU171" s="219"/>
      <c r="EV171" s="219"/>
      <c r="EW171" s="219"/>
      <c r="EX171" s="219"/>
      <c r="EY171" s="219"/>
      <c r="EZ171" s="219"/>
      <c r="FA171" s="219"/>
      <c r="FB171" s="219"/>
      <c r="FC171" s="219"/>
      <c r="FD171" s="219"/>
      <c r="FE171" s="219"/>
      <c r="FF171" s="219"/>
      <c r="FG171" s="219"/>
      <c r="FH171" s="219"/>
      <c r="FI171" s="219"/>
      <c r="FJ171" s="219"/>
      <c r="FK171" s="219"/>
      <c r="FL171" s="219"/>
      <c r="FM171" s="219"/>
      <c r="FN171" s="219"/>
      <c r="FO171" s="219"/>
      <c r="FP171" s="219"/>
      <c r="FQ171" s="219"/>
      <c r="FR171" s="219"/>
      <c r="FS171" s="219"/>
      <c r="FT171" s="219"/>
      <c r="FU171" s="219"/>
      <c r="FV171" s="219"/>
      <c r="FW171" s="219"/>
      <c r="FX171" s="219"/>
      <c r="FY171" s="219"/>
      <c r="FZ171" s="219"/>
      <c r="GA171" s="219"/>
      <c r="GB171" s="219"/>
      <c r="GC171" s="219"/>
      <c r="GD171" s="219"/>
      <c r="GE171" s="219"/>
      <c r="GF171" s="219"/>
      <c r="GG171" s="219"/>
      <c r="GH171" s="219"/>
      <c r="GI171" s="219"/>
      <c r="GJ171" s="219"/>
      <c r="GK171" s="219"/>
      <c r="GL171" s="219"/>
      <c r="GM171" s="219"/>
      <c r="GN171" s="219"/>
      <c r="GO171" s="219"/>
      <c r="GP171" s="219"/>
      <c r="GQ171" s="219"/>
      <c r="GR171" s="219"/>
      <c r="GS171" s="219"/>
      <c r="GT171" s="219"/>
      <c r="GU171" s="219"/>
      <c r="GV171" s="219"/>
      <c r="GW171" s="219"/>
      <c r="GX171" s="219"/>
      <c r="GY171" s="219"/>
      <c r="GZ171" s="219"/>
      <c r="HA171" s="219"/>
      <c r="HB171" s="219"/>
      <c r="HC171" s="219"/>
      <c r="HD171" s="219"/>
      <c r="HE171" s="219"/>
      <c r="HF171" s="219"/>
      <c r="HG171" s="219"/>
      <c r="HH171" s="219"/>
      <c r="HI171" s="219"/>
      <c r="HJ171" s="219"/>
      <c r="HK171" s="219"/>
      <c r="HL171" s="219"/>
      <c r="HM171" s="219"/>
      <c r="HN171" s="219"/>
      <c r="HO171" s="219"/>
      <c r="HP171" s="219"/>
      <c r="HQ171" s="219"/>
      <c r="HR171" s="219"/>
      <c r="HS171" s="219"/>
      <c r="HT171" s="219"/>
      <c r="HU171" s="219"/>
      <c r="HV171" s="219"/>
      <c r="HW171" s="219"/>
      <c r="HX171" s="219"/>
      <c r="HY171" s="219"/>
      <c r="HZ171" s="219"/>
      <c r="IA171" s="219"/>
      <c r="IB171" s="219"/>
      <c r="IC171" s="219"/>
      <c r="ID171" s="219"/>
      <c r="IE171" s="219"/>
      <c r="IF171" s="219"/>
      <c r="IG171" s="219"/>
      <c r="IH171" s="219"/>
      <c r="II171" s="219"/>
      <c r="IJ171" s="219"/>
      <c r="IK171" s="219"/>
      <c r="IL171" s="219"/>
      <c r="IM171" s="219"/>
      <c r="IN171" s="219"/>
      <c r="IO171" s="219"/>
      <c r="IP171" s="219"/>
      <c r="IQ171" s="219"/>
      <c r="IR171" s="219"/>
      <c r="IS171" s="219"/>
      <c r="IT171" s="219"/>
      <c r="IU171" s="219"/>
      <c r="IV171" s="219"/>
      <c r="IW171" s="219"/>
      <c r="IX171" s="219"/>
      <c r="IY171" s="219"/>
      <c r="IZ171" s="219"/>
      <c r="JA171" s="219"/>
      <c r="JB171" s="219"/>
      <c r="JC171" s="219"/>
      <c r="JD171" s="219"/>
      <c r="JE171" s="219"/>
      <c r="JF171" s="219"/>
      <c r="JG171" s="219"/>
      <c r="JH171" s="219"/>
      <c r="JI171" s="219"/>
      <c r="JJ171" s="219"/>
      <c r="JK171" s="219"/>
      <c r="JL171" s="219"/>
      <c r="JM171" s="219"/>
      <c r="JN171" s="219"/>
      <c r="JO171" s="219"/>
      <c r="JP171" s="219"/>
      <c r="JQ171" s="219"/>
      <c r="JR171" s="219"/>
      <c r="JS171" s="219"/>
      <c r="JT171" s="219"/>
      <c r="JU171" s="219"/>
      <c r="JV171" s="219"/>
      <c r="JW171" s="219"/>
      <c r="JX171" s="219"/>
      <c r="JY171" s="219"/>
      <c r="JZ171" s="219"/>
      <c r="KA171" s="219"/>
      <c r="KB171" s="219"/>
      <c r="KC171" s="219"/>
      <c r="KD171" s="219"/>
      <c r="KE171" s="219"/>
      <c r="KF171" s="219"/>
      <c r="KG171" s="219"/>
      <c r="KH171" s="219"/>
      <c r="KI171" s="219"/>
      <c r="KJ171" s="219"/>
      <c r="KK171" s="219"/>
      <c r="KL171" s="219"/>
      <c r="KM171" s="219"/>
      <c r="KN171" s="219"/>
      <c r="KO171" s="219"/>
      <c r="KP171" s="219"/>
      <c r="KQ171" s="219"/>
      <c r="KR171" s="219"/>
      <c r="KS171" s="219"/>
      <c r="KT171" s="219"/>
      <c r="KU171" s="219"/>
      <c r="KV171" s="219"/>
      <c r="KW171" s="219"/>
      <c r="KX171" s="219"/>
      <c r="KY171" s="219"/>
      <c r="KZ171" s="219"/>
      <c r="LA171" s="219"/>
      <c r="LB171" s="219"/>
      <c r="LC171" s="219"/>
      <c r="LD171" s="219"/>
      <c r="LE171" s="219"/>
    </row>
    <row r="172" spans="1:317" x14ac:dyDescent="0.25">
      <c r="A172" s="214"/>
      <c r="B172" s="214"/>
      <c r="C172" s="214"/>
      <c r="D172" s="214"/>
      <c r="E172" s="214"/>
      <c r="F172" s="211"/>
      <c r="G172" s="211"/>
      <c r="H172" s="211"/>
      <c r="I172" s="211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  <c r="AM172" s="219"/>
      <c r="AN172" s="219"/>
      <c r="AO172" s="219"/>
      <c r="AP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  <c r="BE172" s="219"/>
      <c r="BF172" s="219"/>
      <c r="BG172" s="219"/>
      <c r="BH172" s="219"/>
      <c r="BI172" s="219"/>
      <c r="BJ172" s="219"/>
      <c r="BK172" s="219"/>
      <c r="BL172" s="219"/>
      <c r="BM172" s="219"/>
      <c r="BN172" s="219"/>
      <c r="BO172" s="219"/>
      <c r="BP172" s="219"/>
      <c r="BQ172" s="219"/>
      <c r="BR172" s="219"/>
      <c r="BS172" s="219"/>
      <c r="BT172" s="219"/>
      <c r="BU172" s="219"/>
      <c r="BV172" s="219"/>
      <c r="BW172" s="219"/>
      <c r="BX172" s="219"/>
      <c r="BY172" s="219"/>
      <c r="BZ172" s="219"/>
      <c r="CA172" s="219"/>
      <c r="CB172" s="219"/>
      <c r="CC172" s="219"/>
      <c r="CD172" s="219"/>
      <c r="CE172" s="219"/>
      <c r="CF172" s="219"/>
      <c r="CG172" s="219"/>
      <c r="CH172" s="219"/>
      <c r="CI172" s="219"/>
      <c r="CJ172" s="219"/>
      <c r="CK172" s="219"/>
      <c r="CL172" s="219"/>
      <c r="CM172" s="219"/>
      <c r="CN172" s="219"/>
      <c r="CO172" s="219"/>
      <c r="CP172" s="219"/>
      <c r="CQ172" s="219"/>
      <c r="CR172" s="219"/>
      <c r="CS172" s="219"/>
      <c r="CT172" s="219"/>
      <c r="CU172" s="219"/>
      <c r="CV172" s="219"/>
      <c r="CW172" s="219"/>
      <c r="CX172" s="219"/>
      <c r="CY172" s="219"/>
      <c r="CZ172" s="219"/>
      <c r="DA172" s="219"/>
      <c r="DB172" s="219"/>
      <c r="DC172" s="219"/>
      <c r="DD172" s="219"/>
      <c r="DE172" s="219"/>
      <c r="DF172" s="219"/>
      <c r="DG172" s="219"/>
      <c r="DH172" s="219"/>
      <c r="DI172" s="219"/>
      <c r="DJ172" s="219"/>
      <c r="DK172" s="219"/>
      <c r="DL172" s="219"/>
      <c r="DM172" s="219"/>
      <c r="DN172" s="219"/>
      <c r="DO172" s="219"/>
      <c r="DP172" s="219"/>
      <c r="DQ172" s="219"/>
      <c r="DR172" s="219"/>
      <c r="DS172" s="219"/>
      <c r="DT172" s="219"/>
      <c r="DU172" s="219"/>
      <c r="DV172" s="219"/>
      <c r="DW172" s="219"/>
      <c r="DX172" s="219"/>
      <c r="DY172" s="219"/>
      <c r="DZ172" s="219"/>
      <c r="EA172" s="219"/>
      <c r="EB172" s="219"/>
      <c r="EC172" s="219"/>
      <c r="ED172" s="219"/>
      <c r="EE172" s="219"/>
      <c r="EF172" s="219"/>
      <c r="EG172" s="219"/>
      <c r="EH172" s="219"/>
      <c r="EI172" s="219"/>
      <c r="EJ172" s="219"/>
      <c r="EK172" s="219"/>
      <c r="EL172" s="219"/>
      <c r="EM172" s="219"/>
      <c r="EN172" s="219"/>
      <c r="EO172" s="219"/>
      <c r="EP172" s="219"/>
      <c r="EQ172" s="219"/>
      <c r="ER172" s="219"/>
      <c r="ES172" s="219"/>
      <c r="ET172" s="219"/>
      <c r="EU172" s="219"/>
      <c r="EV172" s="219"/>
      <c r="EW172" s="219"/>
      <c r="EX172" s="219"/>
      <c r="EY172" s="219"/>
      <c r="EZ172" s="219"/>
      <c r="FA172" s="219"/>
      <c r="FB172" s="219"/>
      <c r="FC172" s="219"/>
      <c r="FD172" s="219"/>
      <c r="FE172" s="219"/>
      <c r="FF172" s="219"/>
      <c r="FG172" s="219"/>
      <c r="FH172" s="219"/>
      <c r="FI172" s="219"/>
      <c r="FJ172" s="219"/>
      <c r="FK172" s="219"/>
      <c r="FL172" s="219"/>
      <c r="FM172" s="219"/>
      <c r="FN172" s="219"/>
      <c r="FO172" s="219"/>
      <c r="FP172" s="219"/>
      <c r="FQ172" s="219"/>
      <c r="FR172" s="219"/>
      <c r="FS172" s="219"/>
      <c r="FT172" s="219"/>
      <c r="FU172" s="219"/>
      <c r="FV172" s="219"/>
      <c r="FW172" s="219"/>
      <c r="FX172" s="219"/>
      <c r="FY172" s="219"/>
      <c r="FZ172" s="219"/>
      <c r="GA172" s="219"/>
      <c r="GB172" s="219"/>
      <c r="GC172" s="219"/>
      <c r="GD172" s="219"/>
      <c r="GE172" s="219"/>
      <c r="GF172" s="219"/>
      <c r="GG172" s="219"/>
      <c r="GH172" s="219"/>
      <c r="GI172" s="219"/>
      <c r="GJ172" s="219"/>
      <c r="GK172" s="219"/>
      <c r="GL172" s="219"/>
      <c r="GM172" s="219"/>
      <c r="GN172" s="219"/>
      <c r="GO172" s="219"/>
      <c r="GP172" s="219"/>
      <c r="GQ172" s="219"/>
      <c r="GR172" s="219"/>
      <c r="GS172" s="219"/>
      <c r="GT172" s="219"/>
      <c r="GU172" s="219"/>
      <c r="GV172" s="219"/>
      <c r="GW172" s="219"/>
      <c r="GX172" s="219"/>
      <c r="GY172" s="219"/>
      <c r="GZ172" s="219"/>
      <c r="HA172" s="219"/>
      <c r="HB172" s="219"/>
      <c r="HC172" s="219"/>
      <c r="HD172" s="219"/>
      <c r="HE172" s="219"/>
      <c r="HF172" s="219"/>
      <c r="HG172" s="219"/>
      <c r="HH172" s="219"/>
      <c r="HI172" s="219"/>
      <c r="HJ172" s="219"/>
      <c r="HK172" s="219"/>
      <c r="HL172" s="219"/>
      <c r="HM172" s="219"/>
      <c r="HN172" s="219"/>
      <c r="HO172" s="219"/>
      <c r="HP172" s="219"/>
      <c r="HQ172" s="219"/>
      <c r="HR172" s="219"/>
      <c r="HS172" s="219"/>
      <c r="HT172" s="219"/>
      <c r="HU172" s="219"/>
      <c r="HV172" s="219"/>
      <c r="HW172" s="219"/>
      <c r="HX172" s="219"/>
      <c r="HY172" s="219"/>
      <c r="HZ172" s="219"/>
      <c r="IA172" s="219"/>
      <c r="IB172" s="219"/>
      <c r="IC172" s="219"/>
      <c r="ID172" s="219"/>
      <c r="IE172" s="219"/>
      <c r="IF172" s="219"/>
      <c r="IG172" s="219"/>
      <c r="IH172" s="219"/>
      <c r="II172" s="219"/>
      <c r="IJ172" s="219"/>
      <c r="IK172" s="219"/>
      <c r="IL172" s="219"/>
      <c r="IM172" s="219"/>
      <c r="IN172" s="219"/>
      <c r="IO172" s="219"/>
      <c r="IP172" s="219"/>
      <c r="IQ172" s="219"/>
      <c r="IR172" s="219"/>
      <c r="IS172" s="219"/>
      <c r="IT172" s="219"/>
      <c r="IU172" s="219"/>
      <c r="IV172" s="219"/>
      <c r="IW172" s="219"/>
      <c r="IX172" s="219"/>
      <c r="IY172" s="219"/>
      <c r="IZ172" s="219"/>
      <c r="JA172" s="219"/>
      <c r="JB172" s="219"/>
      <c r="JC172" s="219"/>
      <c r="JD172" s="219"/>
      <c r="JE172" s="219"/>
      <c r="JF172" s="219"/>
      <c r="JG172" s="219"/>
      <c r="JH172" s="219"/>
      <c r="JI172" s="219"/>
      <c r="JJ172" s="219"/>
      <c r="JK172" s="219"/>
      <c r="JL172" s="219"/>
      <c r="JM172" s="219"/>
      <c r="JN172" s="219"/>
      <c r="JO172" s="219"/>
      <c r="JP172" s="219"/>
      <c r="JQ172" s="219"/>
      <c r="JR172" s="219"/>
      <c r="JS172" s="219"/>
      <c r="JT172" s="219"/>
      <c r="JU172" s="219"/>
      <c r="JV172" s="219"/>
      <c r="JW172" s="219"/>
      <c r="JX172" s="219"/>
      <c r="JY172" s="219"/>
      <c r="JZ172" s="219"/>
      <c r="KA172" s="219"/>
      <c r="KB172" s="219"/>
      <c r="KC172" s="219"/>
      <c r="KD172" s="219"/>
      <c r="KE172" s="219"/>
      <c r="KF172" s="219"/>
      <c r="KG172" s="219"/>
      <c r="KH172" s="219"/>
      <c r="KI172" s="219"/>
      <c r="KJ172" s="219"/>
      <c r="KK172" s="219"/>
      <c r="KL172" s="219"/>
      <c r="KM172" s="219"/>
      <c r="KN172" s="219"/>
      <c r="KO172" s="219"/>
      <c r="KP172" s="219"/>
      <c r="KQ172" s="219"/>
      <c r="KR172" s="219"/>
      <c r="KS172" s="219"/>
      <c r="KT172" s="219"/>
      <c r="KU172" s="219"/>
      <c r="KV172" s="219"/>
      <c r="KW172" s="219"/>
      <c r="KX172" s="219"/>
      <c r="KY172" s="219"/>
      <c r="KZ172" s="219"/>
      <c r="LA172" s="219"/>
      <c r="LB172" s="219"/>
      <c r="LC172" s="219"/>
      <c r="LD172" s="219"/>
      <c r="LE172" s="219"/>
    </row>
    <row r="173" spans="1:317" x14ac:dyDescent="0.25">
      <c r="A173" s="214"/>
      <c r="B173" s="214"/>
      <c r="C173" s="214"/>
      <c r="D173" s="214"/>
      <c r="E173" s="214"/>
      <c r="F173" s="211"/>
      <c r="G173" s="211"/>
      <c r="H173" s="211"/>
      <c r="I173" s="211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  <c r="EV173" s="219"/>
      <c r="EW173" s="219"/>
      <c r="EX173" s="219"/>
      <c r="EY173" s="219"/>
      <c r="EZ173" s="219"/>
      <c r="FA173" s="219"/>
      <c r="FB173" s="219"/>
      <c r="FC173" s="219"/>
      <c r="FD173" s="219"/>
      <c r="FE173" s="219"/>
      <c r="FF173" s="219"/>
      <c r="FG173" s="219"/>
      <c r="FH173" s="219"/>
      <c r="FI173" s="219"/>
      <c r="FJ173" s="219"/>
      <c r="FK173" s="219"/>
      <c r="FL173" s="219"/>
      <c r="FM173" s="219"/>
      <c r="FN173" s="219"/>
      <c r="FO173" s="219"/>
      <c r="FP173" s="219"/>
      <c r="FQ173" s="219"/>
      <c r="FR173" s="219"/>
      <c r="FS173" s="219"/>
      <c r="FT173" s="219"/>
      <c r="FU173" s="219"/>
      <c r="FV173" s="219"/>
      <c r="FW173" s="219"/>
      <c r="FX173" s="219"/>
      <c r="FY173" s="219"/>
      <c r="FZ173" s="219"/>
      <c r="GA173" s="219"/>
      <c r="GB173" s="219"/>
      <c r="GC173" s="219"/>
      <c r="GD173" s="219"/>
      <c r="GE173" s="219"/>
      <c r="GF173" s="219"/>
      <c r="GG173" s="219"/>
      <c r="GH173" s="219"/>
      <c r="GI173" s="219"/>
      <c r="GJ173" s="219"/>
      <c r="GK173" s="219"/>
      <c r="GL173" s="219"/>
      <c r="GM173" s="219"/>
      <c r="GN173" s="219"/>
      <c r="GO173" s="219"/>
      <c r="GP173" s="219"/>
      <c r="GQ173" s="219"/>
      <c r="GR173" s="219"/>
      <c r="GS173" s="219"/>
      <c r="GT173" s="219"/>
      <c r="GU173" s="219"/>
      <c r="GV173" s="219"/>
      <c r="GW173" s="219"/>
      <c r="GX173" s="219"/>
      <c r="GY173" s="219"/>
      <c r="GZ173" s="219"/>
      <c r="HA173" s="219"/>
      <c r="HB173" s="219"/>
      <c r="HC173" s="219"/>
      <c r="HD173" s="219"/>
      <c r="HE173" s="219"/>
      <c r="HF173" s="219"/>
      <c r="HG173" s="219"/>
      <c r="HH173" s="219"/>
      <c r="HI173" s="219"/>
      <c r="HJ173" s="219"/>
      <c r="HK173" s="219"/>
      <c r="HL173" s="219"/>
      <c r="HM173" s="219"/>
      <c r="HN173" s="219"/>
      <c r="HO173" s="219"/>
      <c r="HP173" s="219"/>
      <c r="HQ173" s="219"/>
      <c r="HR173" s="219"/>
      <c r="HS173" s="219"/>
      <c r="HT173" s="219"/>
      <c r="HU173" s="219"/>
      <c r="HV173" s="219"/>
      <c r="HW173" s="219"/>
      <c r="HX173" s="219"/>
      <c r="HY173" s="219"/>
      <c r="HZ173" s="219"/>
      <c r="IA173" s="219"/>
      <c r="IB173" s="219"/>
      <c r="IC173" s="219"/>
      <c r="ID173" s="219"/>
      <c r="IE173" s="219"/>
      <c r="IF173" s="219"/>
      <c r="IG173" s="219"/>
      <c r="IH173" s="219"/>
      <c r="II173" s="219"/>
      <c r="IJ173" s="219"/>
      <c r="IK173" s="219"/>
      <c r="IL173" s="219"/>
      <c r="IM173" s="219"/>
      <c r="IN173" s="219"/>
      <c r="IO173" s="219"/>
      <c r="IP173" s="219"/>
      <c r="IQ173" s="219"/>
      <c r="IR173" s="219"/>
      <c r="IS173" s="219"/>
      <c r="IT173" s="219"/>
      <c r="IU173" s="219"/>
      <c r="IV173" s="219"/>
      <c r="IW173" s="219"/>
      <c r="IX173" s="219"/>
      <c r="IY173" s="219"/>
      <c r="IZ173" s="219"/>
      <c r="JA173" s="219"/>
      <c r="JB173" s="219"/>
      <c r="JC173" s="219"/>
      <c r="JD173" s="219"/>
      <c r="JE173" s="219"/>
      <c r="JF173" s="219"/>
      <c r="JG173" s="219"/>
      <c r="JH173" s="219"/>
      <c r="JI173" s="219"/>
      <c r="JJ173" s="219"/>
      <c r="JK173" s="219"/>
      <c r="JL173" s="219"/>
      <c r="JM173" s="219"/>
      <c r="JN173" s="219"/>
      <c r="JO173" s="219"/>
      <c r="JP173" s="219"/>
      <c r="JQ173" s="219"/>
      <c r="JR173" s="219"/>
      <c r="JS173" s="219"/>
      <c r="JT173" s="219"/>
      <c r="JU173" s="219"/>
      <c r="JV173" s="219"/>
      <c r="JW173" s="219"/>
      <c r="JX173" s="219"/>
      <c r="JY173" s="219"/>
      <c r="JZ173" s="219"/>
      <c r="KA173" s="219"/>
      <c r="KB173" s="219"/>
      <c r="KC173" s="219"/>
      <c r="KD173" s="219"/>
      <c r="KE173" s="219"/>
      <c r="KF173" s="219"/>
      <c r="KG173" s="219"/>
      <c r="KH173" s="219"/>
      <c r="KI173" s="219"/>
      <c r="KJ173" s="219"/>
      <c r="KK173" s="219"/>
      <c r="KL173" s="219"/>
      <c r="KM173" s="219"/>
      <c r="KN173" s="219"/>
      <c r="KO173" s="219"/>
      <c r="KP173" s="219"/>
      <c r="KQ173" s="219"/>
      <c r="KR173" s="219"/>
      <c r="KS173" s="219"/>
      <c r="KT173" s="219"/>
      <c r="KU173" s="219"/>
      <c r="KV173" s="219"/>
      <c r="KW173" s="219"/>
      <c r="KX173" s="219"/>
      <c r="KY173" s="219"/>
      <c r="KZ173" s="219"/>
      <c r="LA173" s="219"/>
      <c r="LB173" s="219"/>
      <c r="LC173" s="219"/>
      <c r="LD173" s="219"/>
      <c r="LE173" s="219"/>
    </row>
    <row r="174" spans="1:317" x14ac:dyDescent="0.25">
      <c r="A174" s="214"/>
      <c r="B174" s="214"/>
      <c r="C174" s="214"/>
      <c r="D174" s="214"/>
      <c r="E174" s="214"/>
      <c r="F174" s="211"/>
      <c r="G174" s="211"/>
      <c r="H174" s="211"/>
      <c r="I174" s="211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  <c r="EV174" s="219"/>
      <c r="EW174" s="219"/>
      <c r="EX174" s="219"/>
      <c r="EY174" s="219"/>
      <c r="EZ174" s="219"/>
      <c r="FA174" s="219"/>
      <c r="FB174" s="219"/>
      <c r="FC174" s="219"/>
      <c r="FD174" s="219"/>
      <c r="FE174" s="219"/>
      <c r="FF174" s="219"/>
      <c r="FG174" s="219"/>
      <c r="FH174" s="219"/>
      <c r="FI174" s="219"/>
      <c r="FJ174" s="219"/>
      <c r="FK174" s="219"/>
      <c r="FL174" s="219"/>
      <c r="FM174" s="219"/>
      <c r="FN174" s="219"/>
      <c r="FO174" s="219"/>
      <c r="FP174" s="219"/>
      <c r="FQ174" s="219"/>
      <c r="FR174" s="219"/>
      <c r="FS174" s="219"/>
      <c r="FT174" s="219"/>
      <c r="FU174" s="219"/>
      <c r="FV174" s="219"/>
      <c r="FW174" s="219"/>
      <c r="FX174" s="219"/>
      <c r="FY174" s="219"/>
      <c r="FZ174" s="219"/>
      <c r="GA174" s="219"/>
      <c r="GB174" s="219"/>
      <c r="GC174" s="219"/>
      <c r="GD174" s="219"/>
      <c r="GE174" s="219"/>
      <c r="GF174" s="219"/>
      <c r="GG174" s="219"/>
      <c r="GH174" s="219"/>
      <c r="GI174" s="219"/>
      <c r="GJ174" s="219"/>
      <c r="GK174" s="219"/>
      <c r="GL174" s="219"/>
      <c r="GM174" s="219"/>
      <c r="GN174" s="219"/>
      <c r="GO174" s="219"/>
      <c r="GP174" s="219"/>
      <c r="GQ174" s="219"/>
      <c r="GR174" s="219"/>
      <c r="GS174" s="219"/>
      <c r="GT174" s="219"/>
      <c r="GU174" s="219"/>
      <c r="GV174" s="219"/>
      <c r="GW174" s="219"/>
      <c r="GX174" s="219"/>
      <c r="GY174" s="219"/>
      <c r="GZ174" s="219"/>
      <c r="HA174" s="219"/>
      <c r="HB174" s="219"/>
      <c r="HC174" s="219"/>
      <c r="HD174" s="219"/>
      <c r="HE174" s="219"/>
      <c r="HF174" s="219"/>
      <c r="HG174" s="219"/>
      <c r="HH174" s="219"/>
      <c r="HI174" s="219"/>
      <c r="HJ174" s="219"/>
      <c r="HK174" s="219"/>
      <c r="HL174" s="219"/>
      <c r="HM174" s="219"/>
      <c r="HN174" s="219"/>
      <c r="HO174" s="219"/>
      <c r="HP174" s="219"/>
      <c r="HQ174" s="219"/>
      <c r="HR174" s="219"/>
      <c r="HS174" s="219"/>
      <c r="HT174" s="219"/>
      <c r="HU174" s="219"/>
      <c r="HV174" s="219"/>
      <c r="HW174" s="219"/>
      <c r="HX174" s="219"/>
      <c r="HY174" s="219"/>
      <c r="HZ174" s="219"/>
      <c r="IA174" s="219"/>
      <c r="IB174" s="219"/>
      <c r="IC174" s="219"/>
      <c r="ID174" s="219"/>
      <c r="IE174" s="219"/>
      <c r="IF174" s="219"/>
      <c r="IG174" s="219"/>
      <c r="IH174" s="219"/>
      <c r="II174" s="219"/>
      <c r="IJ174" s="219"/>
      <c r="IK174" s="219"/>
      <c r="IL174" s="219"/>
      <c r="IM174" s="219"/>
      <c r="IN174" s="219"/>
      <c r="IO174" s="219"/>
      <c r="IP174" s="219"/>
      <c r="IQ174" s="219"/>
      <c r="IR174" s="219"/>
      <c r="IS174" s="219"/>
      <c r="IT174" s="219"/>
      <c r="IU174" s="219"/>
      <c r="IV174" s="219"/>
      <c r="IW174" s="219"/>
      <c r="IX174" s="219"/>
      <c r="IY174" s="219"/>
      <c r="IZ174" s="219"/>
      <c r="JA174" s="219"/>
      <c r="JB174" s="219"/>
      <c r="JC174" s="219"/>
      <c r="JD174" s="219"/>
      <c r="JE174" s="219"/>
      <c r="JF174" s="219"/>
      <c r="JG174" s="219"/>
      <c r="JH174" s="219"/>
      <c r="JI174" s="219"/>
      <c r="JJ174" s="219"/>
      <c r="JK174" s="219"/>
      <c r="JL174" s="219"/>
      <c r="JM174" s="219"/>
      <c r="JN174" s="219"/>
      <c r="JO174" s="219"/>
      <c r="JP174" s="219"/>
      <c r="JQ174" s="219"/>
      <c r="JR174" s="219"/>
      <c r="JS174" s="219"/>
      <c r="JT174" s="219"/>
      <c r="JU174" s="219"/>
      <c r="JV174" s="219"/>
      <c r="JW174" s="219"/>
      <c r="JX174" s="219"/>
      <c r="JY174" s="219"/>
      <c r="JZ174" s="219"/>
      <c r="KA174" s="219"/>
      <c r="KB174" s="219"/>
      <c r="KC174" s="219"/>
      <c r="KD174" s="219"/>
      <c r="KE174" s="219"/>
      <c r="KF174" s="219"/>
      <c r="KG174" s="219"/>
      <c r="KH174" s="219"/>
      <c r="KI174" s="219"/>
      <c r="KJ174" s="219"/>
      <c r="KK174" s="219"/>
      <c r="KL174" s="219"/>
      <c r="KM174" s="219"/>
      <c r="KN174" s="219"/>
      <c r="KO174" s="219"/>
      <c r="KP174" s="219"/>
      <c r="KQ174" s="219"/>
      <c r="KR174" s="219"/>
      <c r="KS174" s="219"/>
      <c r="KT174" s="219"/>
      <c r="KU174" s="219"/>
      <c r="KV174" s="219"/>
      <c r="KW174" s="219"/>
      <c r="KX174" s="219"/>
      <c r="KY174" s="219"/>
      <c r="KZ174" s="219"/>
      <c r="LA174" s="219"/>
      <c r="LB174" s="219"/>
      <c r="LC174" s="219"/>
      <c r="LD174" s="219"/>
      <c r="LE174" s="219"/>
    </row>
    <row r="175" spans="1:317" x14ac:dyDescent="0.25">
      <c r="A175" s="214"/>
      <c r="B175" s="214"/>
      <c r="C175" s="214"/>
      <c r="D175" s="214"/>
      <c r="E175" s="214"/>
      <c r="F175" s="211"/>
      <c r="G175" s="211"/>
      <c r="H175" s="211"/>
      <c r="I175" s="211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  <c r="EV175" s="219"/>
      <c r="EW175" s="219"/>
      <c r="EX175" s="219"/>
      <c r="EY175" s="219"/>
      <c r="EZ175" s="219"/>
      <c r="FA175" s="219"/>
      <c r="FB175" s="219"/>
      <c r="FC175" s="219"/>
      <c r="FD175" s="219"/>
      <c r="FE175" s="219"/>
      <c r="FF175" s="219"/>
      <c r="FG175" s="219"/>
      <c r="FH175" s="219"/>
      <c r="FI175" s="219"/>
      <c r="FJ175" s="219"/>
      <c r="FK175" s="219"/>
      <c r="FL175" s="219"/>
      <c r="FM175" s="219"/>
      <c r="FN175" s="219"/>
      <c r="FO175" s="219"/>
      <c r="FP175" s="219"/>
      <c r="FQ175" s="219"/>
      <c r="FR175" s="219"/>
      <c r="FS175" s="219"/>
      <c r="FT175" s="219"/>
      <c r="FU175" s="219"/>
      <c r="FV175" s="219"/>
      <c r="FW175" s="219"/>
      <c r="FX175" s="219"/>
      <c r="FY175" s="219"/>
      <c r="FZ175" s="219"/>
      <c r="GA175" s="219"/>
      <c r="GB175" s="219"/>
      <c r="GC175" s="219"/>
      <c r="GD175" s="219"/>
      <c r="GE175" s="219"/>
      <c r="GF175" s="219"/>
      <c r="GG175" s="219"/>
      <c r="GH175" s="219"/>
      <c r="GI175" s="219"/>
      <c r="GJ175" s="219"/>
      <c r="GK175" s="219"/>
      <c r="GL175" s="219"/>
      <c r="GM175" s="219"/>
      <c r="GN175" s="219"/>
      <c r="GO175" s="219"/>
      <c r="GP175" s="219"/>
      <c r="GQ175" s="219"/>
      <c r="GR175" s="219"/>
      <c r="GS175" s="219"/>
      <c r="GT175" s="219"/>
      <c r="GU175" s="219"/>
      <c r="GV175" s="219"/>
      <c r="GW175" s="219"/>
      <c r="GX175" s="219"/>
      <c r="GY175" s="219"/>
      <c r="GZ175" s="219"/>
      <c r="HA175" s="219"/>
      <c r="HB175" s="219"/>
      <c r="HC175" s="219"/>
      <c r="HD175" s="219"/>
      <c r="HE175" s="219"/>
      <c r="HF175" s="219"/>
      <c r="HG175" s="219"/>
      <c r="HH175" s="219"/>
      <c r="HI175" s="219"/>
      <c r="HJ175" s="219"/>
      <c r="HK175" s="219"/>
      <c r="HL175" s="219"/>
      <c r="HM175" s="219"/>
      <c r="HN175" s="219"/>
      <c r="HO175" s="219"/>
      <c r="HP175" s="219"/>
      <c r="HQ175" s="219"/>
      <c r="HR175" s="219"/>
      <c r="HS175" s="219"/>
      <c r="HT175" s="219"/>
      <c r="HU175" s="219"/>
      <c r="HV175" s="219"/>
      <c r="HW175" s="219"/>
      <c r="HX175" s="219"/>
      <c r="HY175" s="219"/>
      <c r="HZ175" s="219"/>
      <c r="IA175" s="219"/>
      <c r="IB175" s="219"/>
      <c r="IC175" s="219"/>
      <c r="ID175" s="219"/>
      <c r="IE175" s="219"/>
      <c r="IF175" s="219"/>
      <c r="IG175" s="219"/>
      <c r="IH175" s="219"/>
      <c r="II175" s="219"/>
      <c r="IJ175" s="219"/>
      <c r="IK175" s="219"/>
      <c r="IL175" s="219"/>
      <c r="IM175" s="219"/>
      <c r="IN175" s="219"/>
      <c r="IO175" s="219"/>
      <c r="IP175" s="219"/>
      <c r="IQ175" s="219"/>
      <c r="IR175" s="219"/>
      <c r="IS175" s="219"/>
      <c r="IT175" s="219"/>
      <c r="IU175" s="219"/>
      <c r="IV175" s="219"/>
      <c r="IW175" s="219"/>
      <c r="IX175" s="219"/>
      <c r="IY175" s="219"/>
      <c r="IZ175" s="219"/>
      <c r="JA175" s="219"/>
      <c r="JB175" s="219"/>
      <c r="JC175" s="219"/>
      <c r="JD175" s="219"/>
      <c r="JE175" s="219"/>
      <c r="JF175" s="219"/>
      <c r="JG175" s="219"/>
      <c r="JH175" s="219"/>
      <c r="JI175" s="219"/>
      <c r="JJ175" s="219"/>
      <c r="JK175" s="219"/>
      <c r="JL175" s="219"/>
      <c r="JM175" s="219"/>
      <c r="JN175" s="219"/>
      <c r="JO175" s="219"/>
      <c r="JP175" s="219"/>
      <c r="JQ175" s="219"/>
      <c r="JR175" s="219"/>
      <c r="JS175" s="219"/>
      <c r="JT175" s="219"/>
      <c r="JU175" s="219"/>
      <c r="JV175" s="219"/>
      <c r="JW175" s="219"/>
      <c r="JX175" s="219"/>
      <c r="JY175" s="219"/>
      <c r="JZ175" s="219"/>
      <c r="KA175" s="219"/>
      <c r="KB175" s="219"/>
      <c r="KC175" s="219"/>
      <c r="KD175" s="219"/>
      <c r="KE175" s="219"/>
      <c r="KF175" s="219"/>
      <c r="KG175" s="219"/>
      <c r="KH175" s="219"/>
      <c r="KI175" s="219"/>
      <c r="KJ175" s="219"/>
      <c r="KK175" s="219"/>
      <c r="KL175" s="219"/>
      <c r="KM175" s="219"/>
      <c r="KN175" s="219"/>
      <c r="KO175" s="219"/>
      <c r="KP175" s="219"/>
      <c r="KQ175" s="219"/>
      <c r="KR175" s="219"/>
      <c r="KS175" s="219"/>
      <c r="KT175" s="219"/>
      <c r="KU175" s="219"/>
      <c r="KV175" s="219"/>
      <c r="KW175" s="219"/>
      <c r="KX175" s="219"/>
      <c r="KY175" s="219"/>
      <c r="KZ175" s="219"/>
      <c r="LA175" s="219"/>
      <c r="LB175" s="219"/>
      <c r="LC175" s="219"/>
      <c r="LD175" s="219"/>
      <c r="LE175" s="219"/>
    </row>
    <row r="176" spans="1:317" x14ac:dyDescent="0.25">
      <c r="A176" s="214"/>
      <c r="B176" s="214"/>
      <c r="C176" s="214"/>
      <c r="D176" s="214"/>
      <c r="E176" s="214"/>
      <c r="F176" s="211"/>
      <c r="G176" s="211"/>
      <c r="H176" s="211"/>
      <c r="I176" s="211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  <c r="EV176" s="219"/>
      <c r="EW176" s="219"/>
      <c r="EX176" s="219"/>
      <c r="EY176" s="219"/>
      <c r="EZ176" s="219"/>
      <c r="FA176" s="219"/>
      <c r="FB176" s="219"/>
      <c r="FC176" s="219"/>
      <c r="FD176" s="219"/>
      <c r="FE176" s="219"/>
      <c r="FF176" s="219"/>
      <c r="FG176" s="219"/>
      <c r="FH176" s="219"/>
      <c r="FI176" s="219"/>
      <c r="FJ176" s="219"/>
      <c r="FK176" s="219"/>
      <c r="FL176" s="219"/>
      <c r="FM176" s="219"/>
      <c r="FN176" s="219"/>
      <c r="FO176" s="219"/>
      <c r="FP176" s="219"/>
      <c r="FQ176" s="219"/>
      <c r="FR176" s="219"/>
      <c r="FS176" s="219"/>
      <c r="FT176" s="219"/>
      <c r="FU176" s="219"/>
      <c r="FV176" s="219"/>
      <c r="FW176" s="219"/>
      <c r="FX176" s="219"/>
      <c r="FY176" s="219"/>
      <c r="FZ176" s="219"/>
      <c r="GA176" s="219"/>
      <c r="GB176" s="219"/>
      <c r="GC176" s="219"/>
      <c r="GD176" s="219"/>
      <c r="GE176" s="219"/>
      <c r="GF176" s="219"/>
      <c r="GG176" s="219"/>
      <c r="GH176" s="219"/>
      <c r="GI176" s="219"/>
      <c r="GJ176" s="219"/>
      <c r="GK176" s="219"/>
      <c r="GL176" s="219"/>
      <c r="GM176" s="219"/>
      <c r="GN176" s="219"/>
      <c r="GO176" s="219"/>
      <c r="GP176" s="219"/>
      <c r="GQ176" s="219"/>
      <c r="GR176" s="219"/>
      <c r="GS176" s="219"/>
      <c r="GT176" s="219"/>
      <c r="GU176" s="219"/>
      <c r="GV176" s="219"/>
      <c r="GW176" s="219"/>
      <c r="GX176" s="219"/>
      <c r="GY176" s="219"/>
      <c r="GZ176" s="219"/>
      <c r="HA176" s="219"/>
      <c r="HB176" s="219"/>
      <c r="HC176" s="219"/>
      <c r="HD176" s="219"/>
      <c r="HE176" s="219"/>
      <c r="HF176" s="219"/>
      <c r="HG176" s="219"/>
      <c r="HH176" s="219"/>
      <c r="HI176" s="219"/>
      <c r="HJ176" s="219"/>
      <c r="HK176" s="219"/>
      <c r="HL176" s="219"/>
      <c r="HM176" s="219"/>
      <c r="HN176" s="219"/>
      <c r="HO176" s="219"/>
      <c r="HP176" s="219"/>
      <c r="HQ176" s="219"/>
      <c r="HR176" s="219"/>
      <c r="HS176" s="219"/>
      <c r="HT176" s="219"/>
      <c r="HU176" s="219"/>
      <c r="HV176" s="219"/>
      <c r="HW176" s="219"/>
      <c r="HX176" s="219"/>
      <c r="HY176" s="219"/>
      <c r="HZ176" s="219"/>
      <c r="IA176" s="219"/>
      <c r="IB176" s="219"/>
      <c r="IC176" s="219"/>
      <c r="ID176" s="219"/>
      <c r="IE176" s="219"/>
      <c r="IF176" s="219"/>
      <c r="IG176" s="219"/>
      <c r="IH176" s="219"/>
      <c r="II176" s="219"/>
      <c r="IJ176" s="219"/>
      <c r="IK176" s="219"/>
      <c r="IL176" s="219"/>
      <c r="IM176" s="219"/>
      <c r="IN176" s="219"/>
      <c r="IO176" s="219"/>
      <c r="IP176" s="219"/>
      <c r="IQ176" s="219"/>
      <c r="IR176" s="219"/>
      <c r="IS176" s="219"/>
      <c r="IT176" s="219"/>
      <c r="IU176" s="219"/>
      <c r="IV176" s="219"/>
      <c r="IW176" s="219"/>
      <c r="IX176" s="219"/>
      <c r="IY176" s="219"/>
      <c r="IZ176" s="219"/>
      <c r="JA176" s="219"/>
      <c r="JB176" s="219"/>
      <c r="JC176" s="219"/>
      <c r="JD176" s="219"/>
      <c r="JE176" s="219"/>
      <c r="JF176" s="219"/>
      <c r="JG176" s="219"/>
      <c r="JH176" s="219"/>
      <c r="JI176" s="219"/>
      <c r="JJ176" s="219"/>
      <c r="JK176" s="219"/>
      <c r="JL176" s="219"/>
      <c r="JM176" s="219"/>
      <c r="JN176" s="219"/>
      <c r="JO176" s="219"/>
      <c r="JP176" s="219"/>
      <c r="JQ176" s="219"/>
      <c r="JR176" s="219"/>
      <c r="JS176" s="219"/>
      <c r="JT176" s="219"/>
      <c r="JU176" s="219"/>
      <c r="JV176" s="219"/>
      <c r="JW176" s="219"/>
      <c r="JX176" s="219"/>
      <c r="JY176" s="219"/>
      <c r="JZ176" s="219"/>
      <c r="KA176" s="219"/>
      <c r="KB176" s="219"/>
      <c r="KC176" s="219"/>
      <c r="KD176" s="219"/>
      <c r="KE176" s="219"/>
      <c r="KF176" s="219"/>
      <c r="KG176" s="219"/>
      <c r="KH176" s="219"/>
      <c r="KI176" s="219"/>
      <c r="KJ176" s="219"/>
      <c r="KK176" s="219"/>
      <c r="KL176" s="219"/>
      <c r="KM176" s="219"/>
      <c r="KN176" s="219"/>
      <c r="KO176" s="219"/>
      <c r="KP176" s="219"/>
      <c r="KQ176" s="219"/>
      <c r="KR176" s="219"/>
      <c r="KS176" s="219"/>
      <c r="KT176" s="219"/>
      <c r="KU176" s="219"/>
      <c r="KV176" s="219"/>
      <c r="KW176" s="219"/>
      <c r="KX176" s="219"/>
      <c r="KY176" s="219"/>
      <c r="KZ176" s="219"/>
      <c r="LA176" s="219"/>
      <c r="LB176" s="219"/>
      <c r="LC176" s="219"/>
      <c r="LD176" s="219"/>
      <c r="LE176" s="219"/>
    </row>
    <row r="177" spans="1:317" x14ac:dyDescent="0.25">
      <c r="A177" s="214"/>
      <c r="B177" s="214"/>
      <c r="C177" s="214"/>
      <c r="D177" s="214"/>
      <c r="E177" s="214"/>
      <c r="F177" s="211"/>
      <c r="G177" s="211"/>
      <c r="H177" s="211"/>
      <c r="I177" s="211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  <c r="AM177" s="219"/>
      <c r="AN177" s="219"/>
      <c r="AO177" s="219"/>
      <c r="AP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  <c r="BE177" s="219"/>
      <c r="BF177" s="219"/>
      <c r="BG177" s="219"/>
      <c r="BH177" s="219"/>
      <c r="BI177" s="219"/>
      <c r="BJ177" s="219"/>
      <c r="BK177" s="219"/>
      <c r="BL177" s="219"/>
      <c r="BM177" s="219"/>
      <c r="BN177" s="219"/>
      <c r="BO177" s="219"/>
      <c r="BP177" s="219"/>
      <c r="BQ177" s="219"/>
      <c r="BR177" s="219"/>
      <c r="BS177" s="219"/>
      <c r="BT177" s="219"/>
      <c r="BU177" s="219"/>
      <c r="BV177" s="219"/>
      <c r="BW177" s="219"/>
      <c r="BX177" s="219"/>
      <c r="BY177" s="219"/>
      <c r="BZ177" s="219"/>
      <c r="CA177" s="219"/>
      <c r="CB177" s="219"/>
      <c r="CC177" s="219"/>
      <c r="CD177" s="219"/>
      <c r="CE177" s="219"/>
      <c r="CF177" s="219"/>
      <c r="CG177" s="219"/>
      <c r="CH177" s="219"/>
      <c r="CI177" s="219"/>
      <c r="CJ177" s="219"/>
      <c r="CK177" s="219"/>
      <c r="CL177" s="219"/>
      <c r="CM177" s="219"/>
      <c r="CN177" s="219"/>
      <c r="CO177" s="219"/>
      <c r="CP177" s="219"/>
      <c r="CQ177" s="219"/>
      <c r="CR177" s="219"/>
      <c r="CS177" s="219"/>
      <c r="CT177" s="219"/>
      <c r="CU177" s="219"/>
      <c r="CV177" s="219"/>
      <c r="CW177" s="219"/>
      <c r="CX177" s="219"/>
      <c r="CY177" s="219"/>
      <c r="CZ177" s="219"/>
      <c r="DA177" s="219"/>
      <c r="DB177" s="219"/>
      <c r="DC177" s="219"/>
      <c r="DD177" s="219"/>
      <c r="DE177" s="219"/>
      <c r="DF177" s="219"/>
      <c r="DG177" s="219"/>
      <c r="DH177" s="219"/>
      <c r="DI177" s="219"/>
      <c r="DJ177" s="219"/>
      <c r="DK177" s="219"/>
      <c r="DL177" s="219"/>
      <c r="DM177" s="219"/>
      <c r="DN177" s="219"/>
      <c r="DO177" s="219"/>
      <c r="DP177" s="219"/>
      <c r="DQ177" s="219"/>
      <c r="DR177" s="219"/>
      <c r="DS177" s="219"/>
      <c r="DT177" s="219"/>
      <c r="DU177" s="219"/>
      <c r="DV177" s="219"/>
      <c r="DW177" s="219"/>
      <c r="DX177" s="219"/>
      <c r="DY177" s="219"/>
      <c r="DZ177" s="219"/>
      <c r="EA177" s="219"/>
      <c r="EB177" s="219"/>
      <c r="EC177" s="219"/>
      <c r="ED177" s="219"/>
      <c r="EE177" s="219"/>
      <c r="EF177" s="219"/>
      <c r="EG177" s="219"/>
      <c r="EH177" s="219"/>
      <c r="EI177" s="219"/>
      <c r="EJ177" s="219"/>
      <c r="EK177" s="219"/>
      <c r="EL177" s="219"/>
      <c r="EM177" s="219"/>
      <c r="EN177" s="219"/>
      <c r="EO177" s="219"/>
      <c r="EP177" s="219"/>
      <c r="EQ177" s="219"/>
      <c r="ER177" s="219"/>
      <c r="ES177" s="219"/>
      <c r="ET177" s="219"/>
      <c r="EU177" s="219"/>
      <c r="EV177" s="219"/>
      <c r="EW177" s="219"/>
      <c r="EX177" s="219"/>
      <c r="EY177" s="219"/>
      <c r="EZ177" s="219"/>
      <c r="FA177" s="219"/>
      <c r="FB177" s="219"/>
      <c r="FC177" s="219"/>
      <c r="FD177" s="219"/>
      <c r="FE177" s="219"/>
      <c r="FF177" s="219"/>
      <c r="FG177" s="219"/>
      <c r="FH177" s="219"/>
      <c r="FI177" s="219"/>
      <c r="FJ177" s="219"/>
      <c r="FK177" s="219"/>
      <c r="FL177" s="219"/>
      <c r="FM177" s="219"/>
      <c r="FN177" s="219"/>
      <c r="FO177" s="219"/>
      <c r="FP177" s="219"/>
      <c r="FQ177" s="219"/>
      <c r="FR177" s="219"/>
      <c r="FS177" s="219"/>
      <c r="FT177" s="219"/>
      <c r="FU177" s="219"/>
      <c r="FV177" s="219"/>
      <c r="FW177" s="219"/>
      <c r="FX177" s="219"/>
      <c r="FY177" s="219"/>
      <c r="FZ177" s="219"/>
      <c r="GA177" s="219"/>
      <c r="GB177" s="219"/>
      <c r="GC177" s="219"/>
      <c r="GD177" s="219"/>
      <c r="GE177" s="219"/>
      <c r="GF177" s="219"/>
      <c r="GG177" s="219"/>
      <c r="GH177" s="219"/>
      <c r="GI177" s="219"/>
      <c r="GJ177" s="219"/>
      <c r="GK177" s="219"/>
      <c r="GL177" s="219"/>
      <c r="GM177" s="219"/>
      <c r="GN177" s="219"/>
      <c r="GO177" s="219"/>
      <c r="GP177" s="219"/>
      <c r="GQ177" s="219"/>
      <c r="GR177" s="219"/>
      <c r="GS177" s="219"/>
      <c r="GT177" s="219"/>
      <c r="GU177" s="219"/>
      <c r="GV177" s="219"/>
      <c r="GW177" s="219"/>
      <c r="GX177" s="219"/>
      <c r="GY177" s="219"/>
      <c r="GZ177" s="219"/>
      <c r="HA177" s="219"/>
      <c r="HB177" s="219"/>
      <c r="HC177" s="219"/>
      <c r="HD177" s="219"/>
      <c r="HE177" s="219"/>
      <c r="HF177" s="219"/>
      <c r="HG177" s="219"/>
      <c r="HH177" s="219"/>
      <c r="HI177" s="219"/>
      <c r="HJ177" s="219"/>
      <c r="HK177" s="219"/>
      <c r="HL177" s="219"/>
      <c r="HM177" s="219"/>
      <c r="HN177" s="219"/>
      <c r="HO177" s="219"/>
      <c r="HP177" s="219"/>
      <c r="HQ177" s="219"/>
      <c r="HR177" s="219"/>
      <c r="HS177" s="219"/>
      <c r="HT177" s="219"/>
      <c r="HU177" s="219"/>
      <c r="HV177" s="219"/>
      <c r="HW177" s="219"/>
      <c r="HX177" s="219"/>
      <c r="HY177" s="219"/>
      <c r="HZ177" s="219"/>
      <c r="IA177" s="219"/>
      <c r="IB177" s="219"/>
      <c r="IC177" s="219"/>
      <c r="ID177" s="219"/>
      <c r="IE177" s="219"/>
      <c r="IF177" s="219"/>
      <c r="IG177" s="219"/>
      <c r="IH177" s="219"/>
      <c r="II177" s="219"/>
      <c r="IJ177" s="219"/>
      <c r="IK177" s="219"/>
      <c r="IL177" s="219"/>
      <c r="IM177" s="219"/>
      <c r="IN177" s="219"/>
      <c r="IO177" s="219"/>
      <c r="IP177" s="219"/>
      <c r="IQ177" s="219"/>
      <c r="IR177" s="219"/>
      <c r="IS177" s="219"/>
      <c r="IT177" s="219"/>
      <c r="IU177" s="219"/>
      <c r="IV177" s="219"/>
      <c r="IW177" s="219"/>
      <c r="IX177" s="219"/>
      <c r="IY177" s="219"/>
      <c r="IZ177" s="219"/>
      <c r="JA177" s="219"/>
      <c r="JB177" s="219"/>
      <c r="JC177" s="219"/>
      <c r="JD177" s="219"/>
      <c r="JE177" s="219"/>
      <c r="JF177" s="219"/>
      <c r="JG177" s="219"/>
      <c r="JH177" s="219"/>
      <c r="JI177" s="219"/>
      <c r="JJ177" s="219"/>
      <c r="JK177" s="219"/>
      <c r="JL177" s="219"/>
      <c r="JM177" s="219"/>
      <c r="JN177" s="219"/>
      <c r="JO177" s="219"/>
      <c r="JP177" s="219"/>
      <c r="JQ177" s="219"/>
      <c r="JR177" s="219"/>
      <c r="JS177" s="219"/>
      <c r="JT177" s="219"/>
      <c r="JU177" s="219"/>
      <c r="JV177" s="219"/>
      <c r="JW177" s="219"/>
      <c r="JX177" s="219"/>
      <c r="JY177" s="219"/>
      <c r="JZ177" s="219"/>
      <c r="KA177" s="219"/>
      <c r="KB177" s="219"/>
      <c r="KC177" s="219"/>
      <c r="KD177" s="219"/>
      <c r="KE177" s="219"/>
      <c r="KF177" s="219"/>
      <c r="KG177" s="219"/>
      <c r="KH177" s="219"/>
      <c r="KI177" s="219"/>
      <c r="KJ177" s="219"/>
      <c r="KK177" s="219"/>
      <c r="KL177" s="219"/>
      <c r="KM177" s="219"/>
      <c r="KN177" s="219"/>
      <c r="KO177" s="219"/>
      <c r="KP177" s="219"/>
      <c r="KQ177" s="219"/>
      <c r="KR177" s="219"/>
      <c r="KS177" s="219"/>
      <c r="KT177" s="219"/>
      <c r="KU177" s="219"/>
      <c r="KV177" s="219"/>
      <c r="KW177" s="219"/>
      <c r="KX177" s="219"/>
      <c r="KY177" s="219"/>
      <c r="KZ177" s="219"/>
      <c r="LA177" s="219"/>
      <c r="LB177" s="219"/>
      <c r="LC177" s="219"/>
      <c r="LD177" s="219"/>
      <c r="LE177" s="219"/>
    </row>
    <row r="178" spans="1:317" x14ac:dyDescent="0.25">
      <c r="A178" s="214"/>
      <c r="B178" s="214"/>
      <c r="C178" s="214"/>
      <c r="D178" s="214"/>
      <c r="E178" s="214"/>
      <c r="F178" s="211"/>
      <c r="G178" s="211"/>
      <c r="H178" s="211"/>
      <c r="I178" s="211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  <c r="AM178" s="219"/>
      <c r="AN178" s="219"/>
      <c r="AO178" s="219"/>
      <c r="AP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  <c r="BE178" s="219"/>
      <c r="BF178" s="219"/>
      <c r="BG178" s="219"/>
      <c r="BH178" s="219"/>
      <c r="BI178" s="219"/>
      <c r="BJ178" s="219"/>
      <c r="BK178" s="219"/>
      <c r="BL178" s="219"/>
      <c r="BM178" s="219"/>
      <c r="BN178" s="219"/>
      <c r="BO178" s="219"/>
      <c r="BP178" s="219"/>
      <c r="BQ178" s="219"/>
      <c r="BR178" s="219"/>
      <c r="BS178" s="219"/>
      <c r="BT178" s="219"/>
      <c r="BU178" s="219"/>
      <c r="BV178" s="219"/>
      <c r="BW178" s="219"/>
      <c r="BX178" s="219"/>
      <c r="BY178" s="219"/>
      <c r="BZ178" s="219"/>
      <c r="CA178" s="219"/>
      <c r="CB178" s="219"/>
      <c r="CC178" s="219"/>
      <c r="CD178" s="219"/>
      <c r="CE178" s="219"/>
      <c r="CF178" s="219"/>
      <c r="CG178" s="219"/>
      <c r="CH178" s="219"/>
      <c r="CI178" s="219"/>
      <c r="CJ178" s="219"/>
      <c r="CK178" s="219"/>
      <c r="CL178" s="219"/>
      <c r="CM178" s="219"/>
      <c r="CN178" s="219"/>
      <c r="CO178" s="219"/>
      <c r="CP178" s="219"/>
      <c r="CQ178" s="219"/>
      <c r="CR178" s="219"/>
      <c r="CS178" s="219"/>
      <c r="CT178" s="219"/>
      <c r="CU178" s="219"/>
      <c r="CV178" s="219"/>
      <c r="CW178" s="219"/>
      <c r="CX178" s="219"/>
      <c r="CY178" s="219"/>
      <c r="CZ178" s="219"/>
      <c r="DA178" s="219"/>
      <c r="DB178" s="219"/>
      <c r="DC178" s="219"/>
      <c r="DD178" s="219"/>
      <c r="DE178" s="219"/>
      <c r="DF178" s="219"/>
      <c r="DG178" s="219"/>
      <c r="DH178" s="219"/>
      <c r="DI178" s="219"/>
      <c r="DJ178" s="219"/>
      <c r="DK178" s="219"/>
      <c r="DL178" s="219"/>
      <c r="DM178" s="219"/>
      <c r="DN178" s="219"/>
      <c r="DO178" s="219"/>
      <c r="DP178" s="219"/>
      <c r="DQ178" s="219"/>
      <c r="DR178" s="219"/>
      <c r="DS178" s="219"/>
      <c r="DT178" s="219"/>
      <c r="DU178" s="219"/>
      <c r="DV178" s="219"/>
      <c r="DW178" s="219"/>
      <c r="DX178" s="219"/>
      <c r="DY178" s="219"/>
      <c r="DZ178" s="219"/>
      <c r="EA178" s="219"/>
      <c r="EB178" s="219"/>
      <c r="EC178" s="219"/>
      <c r="ED178" s="219"/>
      <c r="EE178" s="219"/>
      <c r="EF178" s="219"/>
      <c r="EG178" s="219"/>
      <c r="EH178" s="219"/>
      <c r="EI178" s="219"/>
      <c r="EJ178" s="219"/>
      <c r="EK178" s="219"/>
      <c r="EL178" s="219"/>
      <c r="EM178" s="219"/>
      <c r="EN178" s="219"/>
      <c r="EO178" s="219"/>
      <c r="EP178" s="219"/>
      <c r="EQ178" s="219"/>
      <c r="ER178" s="219"/>
      <c r="ES178" s="219"/>
      <c r="ET178" s="219"/>
      <c r="EU178" s="219"/>
      <c r="EV178" s="219"/>
      <c r="EW178" s="219"/>
      <c r="EX178" s="219"/>
      <c r="EY178" s="219"/>
      <c r="EZ178" s="219"/>
      <c r="FA178" s="219"/>
      <c r="FB178" s="219"/>
      <c r="FC178" s="219"/>
      <c r="FD178" s="219"/>
      <c r="FE178" s="219"/>
      <c r="FF178" s="219"/>
      <c r="FG178" s="219"/>
      <c r="FH178" s="219"/>
      <c r="FI178" s="219"/>
      <c r="FJ178" s="219"/>
      <c r="FK178" s="219"/>
      <c r="FL178" s="219"/>
      <c r="FM178" s="219"/>
      <c r="FN178" s="219"/>
      <c r="FO178" s="219"/>
      <c r="FP178" s="219"/>
      <c r="FQ178" s="219"/>
      <c r="FR178" s="219"/>
      <c r="FS178" s="219"/>
      <c r="FT178" s="219"/>
      <c r="FU178" s="219"/>
      <c r="FV178" s="219"/>
      <c r="FW178" s="219"/>
      <c r="FX178" s="219"/>
      <c r="FY178" s="219"/>
      <c r="FZ178" s="219"/>
      <c r="GA178" s="219"/>
      <c r="GB178" s="219"/>
      <c r="GC178" s="219"/>
      <c r="GD178" s="219"/>
      <c r="GE178" s="219"/>
      <c r="GF178" s="219"/>
      <c r="GG178" s="219"/>
      <c r="GH178" s="219"/>
      <c r="GI178" s="219"/>
      <c r="GJ178" s="219"/>
      <c r="GK178" s="219"/>
      <c r="GL178" s="219"/>
      <c r="GM178" s="219"/>
      <c r="GN178" s="219"/>
      <c r="GO178" s="219"/>
      <c r="GP178" s="219"/>
      <c r="GQ178" s="219"/>
      <c r="GR178" s="219"/>
      <c r="GS178" s="219"/>
      <c r="GT178" s="219"/>
      <c r="GU178" s="219"/>
      <c r="GV178" s="219"/>
      <c r="GW178" s="219"/>
      <c r="GX178" s="219"/>
      <c r="GY178" s="219"/>
      <c r="GZ178" s="219"/>
      <c r="HA178" s="219"/>
      <c r="HB178" s="219"/>
      <c r="HC178" s="219"/>
      <c r="HD178" s="219"/>
      <c r="HE178" s="219"/>
      <c r="HF178" s="219"/>
      <c r="HG178" s="219"/>
      <c r="HH178" s="219"/>
      <c r="HI178" s="219"/>
      <c r="HJ178" s="219"/>
      <c r="HK178" s="219"/>
      <c r="HL178" s="219"/>
      <c r="HM178" s="219"/>
      <c r="HN178" s="219"/>
      <c r="HO178" s="219"/>
      <c r="HP178" s="219"/>
      <c r="HQ178" s="219"/>
      <c r="HR178" s="219"/>
      <c r="HS178" s="219"/>
      <c r="HT178" s="219"/>
      <c r="HU178" s="219"/>
      <c r="HV178" s="219"/>
      <c r="HW178" s="219"/>
      <c r="HX178" s="219"/>
      <c r="HY178" s="219"/>
      <c r="HZ178" s="219"/>
      <c r="IA178" s="219"/>
      <c r="IB178" s="219"/>
      <c r="IC178" s="219"/>
      <c r="ID178" s="219"/>
      <c r="IE178" s="219"/>
      <c r="IF178" s="219"/>
      <c r="IG178" s="219"/>
      <c r="IH178" s="219"/>
      <c r="II178" s="219"/>
      <c r="IJ178" s="219"/>
      <c r="IK178" s="219"/>
      <c r="IL178" s="219"/>
      <c r="IM178" s="219"/>
      <c r="IN178" s="219"/>
      <c r="IO178" s="219"/>
      <c r="IP178" s="219"/>
      <c r="IQ178" s="219"/>
      <c r="IR178" s="219"/>
      <c r="IS178" s="219"/>
      <c r="IT178" s="219"/>
      <c r="IU178" s="219"/>
      <c r="IV178" s="219"/>
      <c r="IW178" s="219"/>
      <c r="IX178" s="219"/>
      <c r="IY178" s="219"/>
      <c r="IZ178" s="219"/>
      <c r="JA178" s="219"/>
      <c r="JB178" s="219"/>
      <c r="JC178" s="219"/>
      <c r="JD178" s="219"/>
      <c r="JE178" s="219"/>
      <c r="JF178" s="219"/>
      <c r="JG178" s="219"/>
      <c r="JH178" s="219"/>
      <c r="JI178" s="219"/>
      <c r="JJ178" s="219"/>
      <c r="JK178" s="219"/>
      <c r="JL178" s="219"/>
      <c r="JM178" s="219"/>
      <c r="JN178" s="219"/>
      <c r="JO178" s="219"/>
      <c r="JP178" s="219"/>
      <c r="JQ178" s="219"/>
      <c r="JR178" s="219"/>
      <c r="JS178" s="219"/>
      <c r="JT178" s="219"/>
      <c r="JU178" s="219"/>
      <c r="JV178" s="219"/>
      <c r="JW178" s="219"/>
      <c r="JX178" s="219"/>
      <c r="JY178" s="219"/>
      <c r="JZ178" s="219"/>
      <c r="KA178" s="219"/>
      <c r="KB178" s="219"/>
      <c r="KC178" s="219"/>
      <c r="KD178" s="219"/>
      <c r="KE178" s="219"/>
      <c r="KF178" s="219"/>
      <c r="KG178" s="219"/>
      <c r="KH178" s="219"/>
      <c r="KI178" s="219"/>
      <c r="KJ178" s="219"/>
      <c r="KK178" s="219"/>
      <c r="KL178" s="219"/>
      <c r="KM178" s="219"/>
      <c r="KN178" s="219"/>
      <c r="KO178" s="219"/>
      <c r="KP178" s="219"/>
      <c r="KQ178" s="219"/>
      <c r="KR178" s="219"/>
      <c r="KS178" s="219"/>
      <c r="KT178" s="219"/>
      <c r="KU178" s="219"/>
      <c r="KV178" s="219"/>
      <c r="KW178" s="219"/>
      <c r="KX178" s="219"/>
      <c r="KY178" s="219"/>
      <c r="KZ178" s="219"/>
      <c r="LA178" s="219"/>
      <c r="LB178" s="219"/>
      <c r="LC178" s="219"/>
      <c r="LD178" s="219"/>
      <c r="LE178" s="219"/>
    </row>
    <row r="179" spans="1:317" x14ac:dyDescent="0.25">
      <c r="A179" s="214"/>
      <c r="B179" s="214"/>
      <c r="C179" s="214"/>
      <c r="D179" s="214"/>
      <c r="E179" s="214"/>
      <c r="F179" s="211"/>
      <c r="G179" s="211"/>
      <c r="H179" s="211"/>
      <c r="I179" s="211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  <c r="AM179" s="219"/>
      <c r="AN179" s="219"/>
      <c r="AO179" s="219"/>
      <c r="AP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  <c r="BE179" s="219"/>
      <c r="BF179" s="219"/>
      <c r="BG179" s="219"/>
      <c r="BH179" s="219"/>
      <c r="BI179" s="219"/>
      <c r="BJ179" s="219"/>
      <c r="BK179" s="219"/>
      <c r="BL179" s="219"/>
      <c r="BM179" s="219"/>
      <c r="BN179" s="219"/>
      <c r="BO179" s="219"/>
      <c r="BP179" s="219"/>
      <c r="BQ179" s="219"/>
      <c r="BR179" s="219"/>
      <c r="BS179" s="219"/>
      <c r="BT179" s="219"/>
      <c r="BU179" s="219"/>
      <c r="BV179" s="219"/>
      <c r="BW179" s="219"/>
      <c r="BX179" s="219"/>
      <c r="BY179" s="219"/>
      <c r="BZ179" s="219"/>
      <c r="CA179" s="219"/>
      <c r="CB179" s="219"/>
      <c r="CC179" s="219"/>
      <c r="CD179" s="219"/>
      <c r="CE179" s="219"/>
      <c r="CF179" s="219"/>
      <c r="CG179" s="219"/>
      <c r="CH179" s="219"/>
      <c r="CI179" s="219"/>
      <c r="CJ179" s="219"/>
      <c r="CK179" s="219"/>
      <c r="CL179" s="219"/>
      <c r="CM179" s="219"/>
      <c r="CN179" s="219"/>
      <c r="CO179" s="219"/>
      <c r="CP179" s="219"/>
      <c r="CQ179" s="219"/>
      <c r="CR179" s="219"/>
      <c r="CS179" s="219"/>
      <c r="CT179" s="219"/>
      <c r="CU179" s="219"/>
      <c r="CV179" s="219"/>
      <c r="CW179" s="219"/>
      <c r="CX179" s="219"/>
      <c r="CY179" s="219"/>
      <c r="CZ179" s="219"/>
      <c r="DA179" s="219"/>
      <c r="DB179" s="219"/>
      <c r="DC179" s="219"/>
      <c r="DD179" s="219"/>
      <c r="DE179" s="219"/>
      <c r="DF179" s="219"/>
      <c r="DG179" s="219"/>
      <c r="DH179" s="219"/>
      <c r="DI179" s="219"/>
      <c r="DJ179" s="219"/>
      <c r="DK179" s="219"/>
      <c r="DL179" s="219"/>
      <c r="DM179" s="219"/>
      <c r="DN179" s="219"/>
      <c r="DO179" s="219"/>
      <c r="DP179" s="219"/>
      <c r="DQ179" s="219"/>
      <c r="DR179" s="219"/>
      <c r="DS179" s="219"/>
      <c r="DT179" s="219"/>
      <c r="DU179" s="219"/>
      <c r="DV179" s="219"/>
      <c r="DW179" s="219"/>
      <c r="DX179" s="219"/>
      <c r="DY179" s="219"/>
      <c r="DZ179" s="219"/>
      <c r="EA179" s="219"/>
      <c r="EB179" s="219"/>
      <c r="EC179" s="219"/>
      <c r="ED179" s="219"/>
      <c r="EE179" s="219"/>
      <c r="EF179" s="219"/>
      <c r="EG179" s="219"/>
      <c r="EH179" s="219"/>
      <c r="EI179" s="219"/>
      <c r="EJ179" s="219"/>
      <c r="EK179" s="219"/>
      <c r="EL179" s="219"/>
      <c r="EM179" s="219"/>
      <c r="EN179" s="219"/>
      <c r="EO179" s="219"/>
      <c r="EP179" s="219"/>
      <c r="EQ179" s="219"/>
      <c r="ER179" s="219"/>
      <c r="ES179" s="219"/>
      <c r="ET179" s="219"/>
      <c r="EU179" s="219"/>
      <c r="EV179" s="219"/>
      <c r="EW179" s="219"/>
      <c r="EX179" s="219"/>
      <c r="EY179" s="219"/>
      <c r="EZ179" s="219"/>
      <c r="FA179" s="219"/>
      <c r="FB179" s="219"/>
      <c r="FC179" s="219"/>
      <c r="FD179" s="219"/>
      <c r="FE179" s="219"/>
      <c r="FF179" s="219"/>
      <c r="FG179" s="219"/>
      <c r="FH179" s="219"/>
      <c r="FI179" s="219"/>
      <c r="FJ179" s="219"/>
      <c r="FK179" s="219"/>
      <c r="FL179" s="219"/>
      <c r="FM179" s="219"/>
      <c r="FN179" s="219"/>
      <c r="FO179" s="219"/>
      <c r="FP179" s="219"/>
      <c r="FQ179" s="219"/>
      <c r="FR179" s="219"/>
      <c r="FS179" s="219"/>
      <c r="FT179" s="219"/>
      <c r="FU179" s="219"/>
      <c r="FV179" s="219"/>
      <c r="FW179" s="219"/>
      <c r="FX179" s="219"/>
      <c r="FY179" s="219"/>
      <c r="FZ179" s="219"/>
      <c r="GA179" s="219"/>
      <c r="GB179" s="219"/>
      <c r="GC179" s="219"/>
      <c r="GD179" s="219"/>
      <c r="GE179" s="219"/>
      <c r="GF179" s="219"/>
      <c r="GG179" s="219"/>
      <c r="GH179" s="219"/>
      <c r="GI179" s="219"/>
      <c r="GJ179" s="219"/>
      <c r="GK179" s="219"/>
      <c r="GL179" s="219"/>
      <c r="GM179" s="219"/>
      <c r="GN179" s="219"/>
      <c r="GO179" s="219"/>
      <c r="GP179" s="219"/>
      <c r="GQ179" s="219"/>
      <c r="GR179" s="219"/>
      <c r="GS179" s="219"/>
      <c r="GT179" s="219"/>
      <c r="GU179" s="219"/>
      <c r="GV179" s="219"/>
      <c r="GW179" s="219"/>
      <c r="GX179" s="219"/>
      <c r="GY179" s="219"/>
      <c r="GZ179" s="219"/>
      <c r="HA179" s="219"/>
      <c r="HB179" s="219"/>
      <c r="HC179" s="219"/>
      <c r="HD179" s="219"/>
      <c r="HE179" s="219"/>
      <c r="HF179" s="219"/>
      <c r="HG179" s="219"/>
      <c r="HH179" s="219"/>
      <c r="HI179" s="219"/>
      <c r="HJ179" s="219"/>
      <c r="HK179" s="219"/>
      <c r="HL179" s="219"/>
      <c r="HM179" s="219"/>
      <c r="HN179" s="219"/>
      <c r="HO179" s="219"/>
      <c r="HP179" s="219"/>
      <c r="HQ179" s="219"/>
      <c r="HR179" s="219"/>
      <c r="HS179" s="219"/>
      <c r="HT179" s="219"/>
      <c r="HU179" s="219"/>
      <c r="HV179" s="219"/>
      <c r="HW179" s="219"/>
      <c r="HX179" s="219"/>
      <c r="HY179" s="219"/>
      <c r="HZ179" s="219"/>
      <c r="IA179" s="219"/>
      <c r="IB179" s="219"/>
      <c r="IC179" s="219"/>
      <c r="ID179" s="219"/>
      <c r="IE179" s="219"/>
      <c r="IF179" s="219"/>
      <c r="IG179" s="219"/>
      <c r="IH179" s="219"/>
      <c r="II179" s="219"/>
      <c r="IJ179" s="219"/>
      <c r="IK179" s="219"/>
      <c r="IL179" s="219"/>
      <c r="IM179" s="219"/>
      <c r="IN179" s="219"/>
      <c r="IO179" s="219"/>
      <c r="IP179" s="219"/>
      <c r="IQ179" s="219"/>
      <c r="IR179" s="219"/>
      <c r="IS179" s="219"/>
      <c r="IT179" s="219"/>
      <c r="IU179" s="219"/>
      <c r="IV179" s="219"/>
      <c r="IW179" s="219"/>
      <c r="IX179" s="219"/>
      <c r="IY179" s="219"/>
      <c r="IZ179" s="219"/>
      <c r="JA179" s="219"/>
      <c r="JB179" s="219"/>
      <c r="JC179" s="219"/>
      <c r="JD179" s="219"/>
      <c r="JE179" s="219"/>
      <c r="JF179" s="219"/>
      <c r="JG179" s="219"/>
      <c r="JH179" s="219"/>
      <c r="JI179" s="219"/>
      <c r="JJ179" s="219"/>
      <c r="JK179" s="219"/>
      <c r="JL179" s="219"/>
      <c r="JM179" s="219"/>
      <c r="JN179" s="219"/>
      <c r="JO179" s="219"/>
      <c r="JP179" s="219"/>
      <c r="JQ179" s="219"/>
      <c r="JR179" s="219"/>
      <c r="JS179" s="219"/>
      <c r="JT179" s="219"/>
      <c r="JU179" s="219"/>
      <c r="JV179" s="219"/>
      <c r="JW179" s="219"/>
      <c r="JX179" s="219"/>
      <c r="JY179" s="219"/>
      <c r="JZ179" s="219"/>
      <c r="KA179" s="219"/>
      <c r="KB179" s="219"/>
      <c r="KC179" s="219"/>
      <c r="KD179" s="219"/>
      <c r="KE179" s="219"/>
      <c r="KF179" s="219"/>
      <c r="KG179" s="219"/>
      <c r="KH179" s="219"/>
      <c r="KI179" s="219"/>
      <c r="KJ179" s="219"/>
      <c r="KK179" s="219"/>
      <c r="KL179" s="219"/>
      <c r="KM179" s="219"/>
      <c r="KN179" s="219"/>
      <c r="KO179" s="219"/>
      <c r="KP179" s="219"/>
      <c r="KQ179" s="219"/>
      <c r="KR179" s="219"/>
      <c r="KS179" s="219"/>
      <c r="KT179" s="219"/>
      <c r="KU179" s="219"/>
      <c r="KV179" s="219"/>
      <c r="KW179" s="219"/>
      <c r="KX179" s="219"/>
      <c r="KY179" s="219"/>
      <c r="KZ179" s="219"/>
      <c r="LA179" s="219"/>
      <c r="LB179" s="219"/>
      <c r="LC179" s="219"/>
      <c r="LD179" s="219"/>
      <c r="LE179" s="219"/>
    </row>
    <row r="180" spans="1:317" x14ac:dyDescent="0.25">
      <c r="A180" s="214"/>
      <c r="B180" s="214"/>
      <c r="C180" s="214"/>
      <c r="D180" s="214"/>
      <c r="E180" s="214"/>
      <c r="F180" s="211"/>
      <c r="G180" s="211"/>
      <c r="H180" s="211"/>
      <c r="I180" s="211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  <c r="EV180" s="219"/>
      <c r="EW180" s="219"/>
      <c r="EX180" s="219"/>
      <c r="EY180" s="219"/>
      <c r="EZ180" s="219"/>
      <c r="FA180" s="219"/>
      <c r="FB180" s="219"/>
      <c r="FC180" s="219"/>
      <c r="FD180" s="219"/>
      <c r="FE180" s="219"/>
      <c r="FF180" s="219"/>
      <c r="FG180" s="219"/>
      <c r="FH180" s="219"/>
      <c r="FI180" s="219"/>
      <c r="FJ180" s="219"/>
      <c r="FK180" s="219"/>
      <c r="FL180" s="219"/>
      <c r="FM180" s="219"/>
      <c r="FN180" s="219"/>
      <c r="FO180" s="219"/>
      <c r="FP180" s="219"/>
      <c r="FQ180" s="219"/>
      <c r="FR180" s="219"/>
      <c r="FS180" s="219"/>
      <c r="FT180" s="219"/>
      <c r="FU180" s="219"/>
      <c r="FV180" s="219"/>
      <c r="FW180" s="219"/>
      <c r="FX180" s="219"/>
      <c r="FY180" s="219"/>
      <c r="FZ180" s="219"/>
      <c r="GA180" s="219"/>
      <c r="GB180" s="219"/>
      <c r="GC180" s="219"/>
      <c r="GD180" s="219"/>
      <c r="GE180" s="219"/>
      <c r="GF180" s="219"/>
      <c r="GG180" s="219"/>
      <c r="GH180" s="219"/>
      <c r="GI180" s="219"/>
      <c r="GJ180" s="219"/>
      <c r="GK180" s="219"/>
      <c r="GL180" s="219"/>
      <c r="GM180" s="219"/>
      <c r="GN180" s="219"/>
      <c r="GO180" s="219"/>
      <c r="GP180" s="219"/>
      <c r="GQ180" s="219"/>
      <c r="GR180" s="219"/>
      <c r="GS180" s="219"/>
      <c r="GT180" s="219"/>
      <c r="GU180" s="219"/>
      <c r="GV180" s="219"/>
      <c r="GW180" s="219"/>
      <c r="GX180" s="219"/>
      <c r="GY180" s="219"/>
      <c r="GZ180" s="219"/>
      <c r="HA180" s="219"/>
      <c r="HB180" s="219"/>
      <c r="HC180" s="219"/>
      <c r="HD180" s="219"/>
      <c r="HE180" s="219"/>
      <c r="HF180" s="219"/>
      <c r="HG180" s="219"/>
      <c r="HH180" s="219"/>
      <c r="HI180" s="219"/>
      <c r="HJ180" s="219"/>
      <c r="HK180" s="219"/>
      <c r="HL180" s="219"/>
      <c r="HM180" s="219"/>
      <c r="HN180" s="219"/>
      <c r="HO180" s="219"/>
      <c r="HP180" s="219"/>
      <c r="HQ180" s="219"/>
      <c r="HR180" s="219"/>
      <c r="HS180" s="219"/>
      <c r="HT180" s="219"/>
      <c r="HU180" s="219"/>
      <c r="HV180" s="219"/>
      <c r="HW180" s="219"/>
      <c r="HX180" s="219"/>
      <c r="HY180" s="219"/>
      <c r="HZ180" s="219"/>
      <c r="IA180" s="219"/>
      <c r="IB180" s="219"/>
      <c r="IC180" s="219"/>
      <c r="ID180" s="219"/>
      <c r="IE180" s="219"/>
      <c r="IF180" s="219"/>
      <c r="IG180" s="219"/>
      <c r="IH180" s="219"/>
      <c r="II180" s="219"/>
      <c r="IJ180" s="219"/>
      <c r="IK180" s="219"/>
      <c r="IL180" s="219"/>
      <c r="IM180" s="219"/>
      <c r="IN180" s="219"/>
      <c r="IO180" s="219"/>
      <c r="IP180" s="219"/>
      <c r="IQ180" s="219"/>
      <c r="IR180" s="219"/>
      <c r="IS180" s="219"/>
      <c r="IT180" s="219"/>
      <c r="IU180" s="219"/>
      <c r="IV180" s="219"/>
      <c r="IW180" s="219"/>
      <c r="IX180" s="219"/>
      <c r="IY180" s="219"/>
      <c r="IZ180" s="219"/>
      <c r="JA180" s="219"/>
      <c r="JB180" s="219"/>
      <c r="JC180" s="219"/>
      <c r="JD180" s="219"/>
      <c r="JE180" s="219"/>
      <c r="JF180" s="219"/>
      <c r="JG180" s="219"/>
      <c r="JH180" s="219"/>
      <c r="JI180" s="219"/>
      <c r="JJ180" s="219"/>
      <c r="JK180" s="219"/>
      <c r="JL180" s="219"/>
      <c r="JM180" s="219"/>
      <c r="JN180" s="219"/>
      <c r="JO180" s="219"/>
      <c r="JP180" s="219"/>
      <c r="JQ180" s="219"/>
      <c r="JR180" s="219"/>
      <c r="JS180" s="219"/>
      <c r="JT180" s="219"/>
      <c r="JU180" s="219"/>
      <c r="JV180" s="219"/>
      <c r="JW180" s="219"/>
      <c r="JX180" s="219"/>
      <c r="JY180" s="219"/>
      <c r="JZ180" s="219"/>
      <c r="KA180" s="219"/>
      <c r="KB180" s="219"/>
      <c r="KC180" s="219"/>
      <c r="KD180" s="219"/>
      <c r="KE180" s="219"/>
      <c r="KF180" s="219"/>
      <c r="KG180" s="219"/>
      <c r="KH180" s="219"/>
      <c r="KI180" s="219"/>
      <c r="KJ180" s="219"/>
      <c r="KK180" s="219"/>
      <c r="KL180" s="219"/>
      <c r="KM180" s="219"/>
      <c r="KN180" s="219"/>
      <c r="KO180" s="219"/>
      <c r="KP180" s="219"/>
      <c r="KQ180" s="219"/>
      <c r="KR180" s="219"/>
      <c r="KS180" s="219"/>
      <c r="KT180" s="219"/>
      <c r="KU180" s="219"/>
      <c r="KV180" s="219"/>
      <c r="KW180" s="219"/>
      <c r="KX180" s="219"/>
      <c r="KY180" s="219"/>
      <c r="KZ180" s="219"/>
      <c r="LA180" s="219"/>
      <c r="LB180" s="219"/>
      <c r="LC180" s="219"/>
      <c r="LD180" s="219"/>
      <c r="LE180" s="219"/>
    </row>
    <row r="181" spans="1:317" x14ac:dyDescent="0.25">
      <c r="A181" s="214"/>
      <c r="B181" s="214"/>
      <c r="C181" s="214"/>
      <c r="D181" s="214"/>
      <c r="E181" s="214"/>
      <c r="F181" s="211"/>
      <c r="G181" s="211"/>
      <c r="H181" s="211"/>
      <c r="I181" s="211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  <c r="AM181" s="219"/>
      <c r="AN181" s="219"/>
      <c r="AO181" s="219"/>
      <c r="AP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  <c r="BE181" s="219"/>
      <c r="BF181" s="219"/>
      <c r="BG181" s="219"/>
      <c r="BH181" s="219"/>
      <c r="BI181" s="219"/>
      <c r="BJ181" s="219"/>
      <c r="BK181" s="219"/>
      <c r="BL181" s="219"/>
      <c r="BM181" s="219"/>
      <c r="BN181" s="219"/>
      <c r="BO181" s="219"/>
      <c r="BP181" s="219"/>
      <c r="BQ181" s="219"/>
      <c r="BR181" s="219"/>
      <c r="BS181" s="219"/>
      <c r="BT181" s="219"/>
      <c r="BU181" s="219"/>
      <c r="BV181" s="219"/>
      <c r="BW181" s="219"/>
      <c r="BX181" s="219"/>
      <c r="BY181" s="219"/>
      <c r="BZ181" s="219"/>
      <c r="CA181" s="219"/>
      <c r="CB181" s="219"/>
      <c r="CC181" s="219"/>
      <c r="CD181" s="219"/>
      <c r="CE181" s="219"/>
      <c r="CF181" s="219"/>
      <c r="CG181" s="219"/>
      <c r="CH181" s="219"/>
      <c r="CI181" s="219"/>
      <c r="CJ181" s="219"/>
      <c r="CK181" s="219"/>
      <c r="CL181" s="219"/>
      <c r="CM181" s="219"/>
      <c r="CN181" s="219"/>
      <c r="CO181" s="219"/>
      <c r="CP181" s="219"/>
      <c r="CQ181" s="219"/>
      <c r="CR181" s="219"/>
      <c r="CS181" s="219"/>
      <c r="CT181" s="219"/>
      <c r="CU181" s="219"/>
      <c r="CV181" s="219"/>
      <c r="CW181" s="219"/>
      <c r="CX181" s="219"/>
      <c r="CY181" s="219"/>
      <c r="CZ181" s="219"/>
      <c r="DA181" s="219"/>
      <c r="DB181" s="219"/>
      <c r="DC181" s="219"/>
      <c r="DD181" s="219"/>
      <c r="DE181" s="219"/>
      <c r="DF181" s="219"/>
      <c r="DG181" s="219"/>
      <c r="DH181" s="219"/>
      <c r="DI181" s="219"/>
      <c r="DJ181" s="219"/>
      <c r="DK181" s="219"/>
      <c r="DL181" s="219"/>
      <c r="DM181" s="219"/>
      <c r="DN181" s="219"/>
      <c r="DO181" s="219"/>
      <c r="DP181" s="219"/>
      <c r="DQ181" s="219"/>
      <c r="DR181" s="219"/>
      <c r="DS181" s="219"/>
      <c r="DT181" s="219"/>
      <c r="DU181" s="219"/>
      <c r="DV181" s="219"/>
      <c r="DW181" s="219"/>
      <c r="DX181" s="219"/>
      <c r="DY181" s="219"/>
      <c r="DZ181" s="219"/>
      <c r="EA181" s="219"/>
      <c r="EB181" s="219"/>
      <c r="EC181" s="219"/>
      <c r="ED181" s="219"/>
      <c r="EE181" s="219"/>
      <c r="EF181" s="219"/>
      <c r="EG181" s="219"/>
      <c r="EH181" s="219"/>
      <c r="EI181" s="219"/>
      <c r="EJ181" s="219"/>
      <c r="EK181" s="219"/>
      <c r="EL181" s="219"/>
      <c r="EM181" s="219"/>
      <c r="EN181" s="219"/>
      <c r="EO181" s="219"/>
      <c r="EP181" s="219"/>
      <c r="EQ181" s="219"/>
      <c r="ER181" s="219"/>
      <c r="ES181" s="219"/>
      <c r="ET181" s="219"/>
      <c r="EU181" s="219"/>
      <c r="EV181" s="219"/>
      <c r="EW181" s="219"/>
      <c r="EX181" s="219"/>
      <c r="EY181" s="219"/>
      <c r="EZ181" s="219"/>
      <c r="FA181" s="219"/>
      <c r="FB181" s="219"/>
      <c r="FC181" s="219"/>
      <c r="FD181" s="219"/>
      <c r="FE181" s="219"/>
      <c r="FF181" s="219"/>
      <c r="FG181" s="219"/>
      <c r="FH181" s="219"/>
      <c r="FI181" s="219"/>
      <c r="FJ181" s="219"/>
      <c r="FK181" s="219"/>
      <c r="FL181" s="219"/>
      <c r="FM181" s="219"/>
      <c r="FN181" s="219"/>
      <c r="FO181" s="219"/>
      <c r="FP181" s="219"/>
      <c r="FQ181" s="219"/>
      <c r="FR181" s="219"/>
      <c r="FS181" s="219"/>
      <c r="FT181" s="219"/>
      <c r="FU181" s="219"/>
      <c r="FV181" s="219"/>
      <c r="FW181" s="219"/>
      <c r="FX181" s="219"/>
      <c r="FY181" s="219"/>
      <c r="FZ181" s="219"/>
      <c r="GA181" s="219"/>
      <c r="GB181" s="219"/>
      <c r="GC181" s="219"/>
      <c r="GD181" s="219"/>
      <c r="GE181" s="219"/>
      <c r="GF181" s="219"/>
      <c r="GG181" s="219"/>
      <c r="GH181" s="219"/>
      <c r="GI181" s="219"/>
      <c r="GJ181" s="219"/>
      <c r="GK181" s="219"/>
      <c r="GL181" s="219"/>
      <c r="GM181" s="219"/>
      <c r="GN181" s="219"/>
      <c r="GO181" s="219"/>
      <c r="GP181" s="219"/>
      <c r="GQ181" s="219"/>
      <c r="GR181" s="219"/>
      <c r="GS181" s="219"/>
      <c r="GT181" s="219"/>
      <c r="GU181" s="219"/>
      <c r="GV181" s="219"/>
      <c r="GW181" s="219"/>
      <c r="GX181" s="219"/>
      <c r="GY181" s="219"/>
      <c r="GZ181" s="219"/>
      <c r="HA181" s="219"/>
      <c r="HB181" s="219"/>
      <c r="HC181" s="219"/>
      <c r="HD181" s="219"/>
      <c r="HE181" s="219"/>
      <c r="HF181" s="219"/>
      <c r="HG181" s="219"/>
      <c r="HH181" s="219"/>
      <c r="HI181" s="219"/>
      <c r="HJ181" s="219"/>
      <c r="HK181" s="219"/>
      <c r="HL181" s="219"/>
      <c r="HM181" s="219"/>
      <c r="HN181" s="219"/>
      <c r="HO181" s="219"/>
      <c r="HP181" s="219"/>
      <c r="HQ181" s="219"/>
      <c r="HR181" s="219"/>
      <c r="HS181" s="219"/>
      <c r="HT181" s="219"/>
      <c r="HU181" s="219"/>
      <c r="HV181" s="219"/>
      <c r="HW181" s="219"/>
      <c r="HX181" s="219"/>
      <c r="HY181" s="219"/>
      <c r="HZ181" s="219"/>
      <c r="IA181" s="219"/>
      <c r="IB181" s="219"/>
      <c r="IC181" s="219"/>
      <c r="ID181" s="219"/>
      <c r="IE181" s="219"/>
      <c r="IF181" s="219"/>
      <c r="IG181" s="219"/>
      <c r="IH181" s="219"/>
      <c r="II181" s="219"/>
      <c r="IJ181" s="219"/>
      <c r="IK181" s="219"/>
      <c r="IL181" s="219"/>
      <c r="IM181" s="219"/>
      <c r="IN181" s="219"/>
      <c r="IO181" s="219"/>
      <c r="IP181" s="219"/>
      <c r="IQ181" s="219"/>
      <c r="IR181" s="219"/>
      <c r="IS181" s="219"/>
      <c r="IT181" s="219"/>
      <c r="IU181" s="219"/>
      <c r="IV181" s="219"/>
      <c r="IW181" s="219"/>
      <c r="IX181" s="219"/>
      <c r="IY181" s="219"/>
      <c r="IZ181" s="219"/>
      <c r="JA181" s="219"/>
      <c r="JB181" s="219"/>
      <c r="JC181" s="219"/>
      <c r="JD181" s="219"/>
      <c r="JE181" s="219"/>
      <c r="JF181" s="219"/>
      <c r="JG181" s="219"/>
      <c r="JH181" s="219"/>
      <c r="JI181" s="219"/>
      <c r="JJ181" s="219"/>
      <c r="JK181" s="219"/>
      <c r="JL181" s="219"/>
      <c r="JM181" s="219"/>
      <c r="JN181" s="219"/>
      <c r="JO181" s="219"/>
      <c r="JP181" s="219"/>
      <c r="JQ181" s="219"/>
      <c r="JR181" s="219"/>
      <c r="JS181" s="219"/>
      <c r="JT181" s="219"/>
      <c r="JU181" s="219"/>
      <c r="JV181" s="219"/>
      <c r="JW181" s="219"/>
      <c r="JX181" s="219"/>
      <c r="JY181" s="219"/>
      <c r="JZ181" s="219"/>
      <c r="KA181" s="219"/>
      <c r="KB181" s="219"/>
      <c r="KC181" s="219"/>
      <c r="KD181" s="219"/>
      <c r="KE181" s="219"/>
      <c r="KF181" s="219"/>
      <c r="KG181" s="219"/>
      <c r="KH181" s="219"/>
      <c r="KI181" s="219"/>
      <c r="KJ181" s="219"/>
      <c r="KK181" s="219"/>
      <c r="KL181" s="219"/>
      <c r="KM181" s="219"/>
      <c r="KN181" s="219"/>
      <c r="KO181" s="219"/>
      <c r="KP181" s="219"/>
      <c r="KQ181" s="219"/>
      <c r="KR181" s="219"/>
      <c r="KS181" s="219"/>
      <c r="KT181" s="219"/>
      <c r="KU181" s="219"/>
      <c r="KV181" s="219"/>
      <c r="KW181" s="219"/>
      <c r="KX181" s="219"/>
      <c r="KY181" s="219"/>
      <c r="KZ181" s="219"/>
      <c r="LA181" s="219"/>
      <c r="LB181" s="219"/>
      <c r="LC181" s="219"/>
      <c r="LD181" s="219"/>
      <c r="LE181" s="219"/>
    </row>
    <row r="182" spans="1:317" x14ac:dyDescent="0.25">
      <c r="A182" s="214"/>
      <c r="B182" s="214"/>
      <c r="C182" s="214"/>
      <c r="D182" s="214"/>
      <c r="E182" s="214"/>
      <c r="F182" s="211"/>
      <c r="G182" s="211"/>
      <c r="H182" s="211"/>
      <c r="I182" s="211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  <c r="AM182" s="219"/>
      <c r="AN182" s="219"/>
      <c r="AO182" s="219"/>
      <c r="AP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  <c r="BE182" s="219"/>
      <c r="BF182" s="219"/>
      <c r="BG182" s="219"/>
      <c r="BH182" s="219"/>
      <c r="BI182" s="219"/>
      <c r="BJ182" s="219"/>
      <c r="BK182" s="219"/>
      <c r="BL182" s="219"/>
      <c r="BM182" s="219"/>
      <c r="BN182" s="219"/>
      <c r="BO182" s="219"/>
      <c r="BP182" s="219"/>
      <c r="BQ182" s="219"/>
      <c r="BR182" s="219"/>
      <c r="BS182" s="219"/>
      <c r="BT182" s="219"/>
      <c r="BU182" s="219"/>
      <c r="BV182" s="219"/>
      <c r="BW182" s="219"/>
      <c r="BX182" s="219"/>
      <c r="BY182" s="219"/>
      <c r="BZ182" s="219"/>
      <c r="CA182" s="219"/>
      <c r="CB182" s="219"/>
      <c r="CC182" s="219"/>
      <c r="CD182" s="219"/>
      <c r="CE182" s="219"/>
      <c r="CF182" s="219"/>
      <c r="CG182" s="219"/>
      <c r="CH182" s="219"/>
      <c r="CI182" s="219"/>
      <c r="CJ182" s="219"/>
      <c r="CK182" s="219"/>
      <c r="CL182" s="219"/>
      <c r="CM182" s="219"/>
      <c r="CN182" s="219"/>
      <c r="CO182" s="219"/>
      <c r="CP182" s="219"/>
      <c r="CQ182" s="219"/>
      <c r="CR182" s="219"/>
      <c r="CS182" s="219"/>
      <c r="CT182" s="219"/>
      <c r="CU182" s="219"/>
      <c r="CV182" s="219"/>
      <c r="CW182" s="219"/>
      <c r="CX182" s="219"/>
      <c r="CY182" s="219"/>
      <c r="CZ182" s="219"/>
      <c r="DA182" s="219"/>
      <c r="DB182" s="219"/>
      <c r="DC182" s="219"/>
      <c r="DD182" s="219"/>
      <c r="DE182" s="219"/>
      <c r="DF182" s="219"/>
      <c r="DG182" s="219"/>
      <c r="DH182" s="219"/>
      <c r="DI182" s="219"/>
      <c r="DJ182" s="219"/>
      <c r="DK182" s="219"/>
      <c r="DL182" s="219"/>
      <c r="DM182" s="219"/>
      <c r="DN182" s="219"/>
      <c r="DO182" s="219"/>
      <c r="DP182" s="219"/>
      <c r="DQ182" s="219"/>
      <c r="DR182" s="219"/>
      <c r="DS182" s="219"/>
      <c r="DT182" s="219"/>
      <c r="DU182" s="219"/>
      <c r="DV182" s="219"/>
      <c r="DW182" s="219"/>
      <c r="DX182" s="219"/>
      <c r="DY182" s="219"/>
      <c r="DZ182" s="219"/>
      <c r="EA182" s="219"/>
      <c r="EB182" s="219"/>
      <c r="EC182" s="219"/>
      <c r="ED182" s="219"/>
      <c r="EE182" s="219"/>
      <c r="EF182" s="219"/>
      <c r="EG182" s="219"/>
      <c r="EH182" s="219"/>
      <c r="EI182" s="219"/>
      <c r="EJ182" s="219"/>
      <c r="EK182" s="219"/>
      <c r="EL182" s="219"/>
      <c r="EM182" s="219"/>
      <c r="EN182" s="219"/>
      <c r="EO182" s="219"/>
      <c r="EP182" s="219"/>
      <c r="EQ182" s="219"/>
      <c r="ER182" s="219"/>
      <c r="ES182" s="219"/>
      <c r="ET182" s="219"/>
      <c r="EU182" s="219"/>
      <c r="EV182" s="219"/>
      <c r="EW182" s="219"/>
      <c r="EX182" s="219"/>
      <c r="EY182" s="219"/>
      <c r="EZ182" s="219"/>
      <c r="FA182" s="219"/>
      <c r="FB182" s="219"/>
      <c r="FC182" s="219"/>
      <c r="FD182" s="219"/>
      <c r="FE182" s="219"/>
      <c r="FF182" s="219"/>
      <c r="FG182" s="219"/>
      <c r="FH182" s="219"/>
      <c r="FI182" s="219"/>
      <c r="FJ182" s="219"/>
      <c r="FK182" s="219"/>
      <c r="FL182" s="219"/>
      <c r="FM182" s="219"/>
      <c r="FN182" s="219"/>
      <c r="FO182" s="219"/>
      <c r="FP182" s="219"/>
      <c r="FQ182" s="219"/>
      <c r="FR182" s="219"/>
      <c r="FS182" s="219"/>
      <c r="FT182" s="219"/>
      <c r="FU182" s="219"/>
      <c r="FV182" s="219"/>
      <c r="FW182" s="219"/>
      <c r="FX182" s="219"/>
      <c r="FY182" s="219"/>
      <c r="FZ182" s="219"/>
      <c r="GA182" s="219"/>
      <c r="GB182" s="219"/>
      <c r="GC182" s="219"/>
      <c r="GD182" s="219"/>
      <c r="GE182" s="219"/>
      <c r="GF182" s="219"/>
      <c r="GG182" s="219"/>
      <c r="GH182" s="219"/>
      <c r="GI182" s="219"/>
      <c r="GJ182" s="219"/>
      <c r="GK182" s="219"/>
      <c r="GL182" s="219"/>
      <c r="GM182" s="219"/>
      <c r="GN182" s="219"/>
      <c r="GO182" s="219"/>
      <c r="GP182" s="219"/>
      <c r="GQ182" s="219"/>
      <c r="GR182" s="219"/>
      <c r="GS182" s="219"/>
      <c r="GT182" s="219"/>
      <c r="GU182" s="219"/>
      <c r="GV182" s="219"/>
      <c r="GW182" s="219"/>
      <c r="GX182" s="219"/>
      <c r="GY182" s="219"/>
      <c r="GZ182" s="219"/>
      <c r="HA182" s="219"/>
      <c r="HB182" s="219"/>
      <c r="HC182" s="219"/>
      <c r="HD182" s="219"/>
      <c r="HE182" s="219"/>
      <c r="HF182" s="219"/>
      <c r="HG182" s="219"/>
      <c r="HH182" s="219"/>
      <c r="HI182" s="219"/>
      <c r="HJ182" s="219"/>
      <c r="HK182" s="219"/>
      <c r="HL182" s="219"/>
      <c r="HM182" s="219"/>
      <c r="HN182" s="219"/>
      <c r="HO182" s="219"/>
      <c r="HP182" s="219"/>
      <c r="HQ182" s="219"/>
      <c r="HR182" s="219"/>
      <c r="HS182" s="219"/>
      <c r="HT182" s="219"/>
      <c r="HU182" s="219"/>
      <c r="HV182" s="219"/>
      <c r="HW182" s="219"/>
      <c r="HX182" s="219"/>
      <c r="HY182" s="219"/>
      <c r="HZ182" s="219"/>
      <c r="IA182" s="219"/>
      <c r="IB182" s="219"/>
      <c r="IC182" s="219"/>
      <c r="ID182" s="219"/>
      <c r="IE182" s="219"/>
      <c r="IF182" s="219"/>
      <c r="IG182" s="219"/>
      <c r="IH182" s="219"/>
      <c r="II182" s="219"/>
      <c r="IJ182" s="219"/>
      <c r="IK182" s="219"/>
      <c r="IL182" s="219"/>
      <c r="IM182" s="219"/>
      <c r="IN182" s="219"/>
      <c r="IO182" s="219"/>
      <c r="IP182" s="219"/>
      <c r="IQ182" s="219"/>
      <c r="IR182" s="219"/>
      <c r="IS182" s="219"/>
      <c r="IT182" s="219"/>
      <c r="IU182" s="219"/>
      <c r="IV182" s="219"/>
      <c r="IW182" s="219"/>
      <c r="IX182" s="219"/>
      <c r="IY182" s="219"/>
      <c r="IZ182" s="219"/>
      <c r="JA182" s="219"/>
      <c r="JB182" s="219"/>
      <c r="JC182" s="219"/>
      <c r="JD182" s="219"/>
      <c r="JE182" s="219"/>
      <c r="JF182" s="219"/>
      <c r="JG182" s="219"/>
      <c r="JH182" s="219"/>
      <c r="JI182" s="219"/>
      <c r="JJ182" s="219"/>
      <c r="JK182" s="219"/>
      <c r="JL182" s="219"/>
      <c r="JM182" s="219"/>
      <c r="JN182" s="219"/>
      <c r="JO182" s="219"/>
      <c r="JP182" s="219"/>
      <c r="JQ182" s="219"/>
      <c r="JR182" s="219"/>
      <c r="JS182" s="219"/>
      <c r="JT182" s="219"/>
      <c r="JU182" s="219"/>
      <c r="JV182" s="219"/>
      <c r="JW182" s="219"/>
      <c r="JX182" s="219"/>
      <c r="JY182" s="219"/>
      <c r="JZ182" s="219"/>
      <c r="KA182" s="219"/>
      <c r="KB182" s="219"/>
      <c r="KC182" s="219"/>
      <c r="KD182" s="219"/>
      <c r="KE182" s="219"/>
      <c r="KF182" s="219"/>
      <c r="KG182" s="219"/>
      <c r="KH182" s="219"/>
      <c r="KI182" s="219"/>
      <c r="KJ182" s="219"/>
      <c r="KK182" s="219"/>
      <c r="KL182" s="219"/>
      <c r="KM182" s="219"/>
      <c r="KN182" s="219"/>
      <c r="KO182" s="219"/>
      <c r="KP182" s="219"/>
      <c r="KQ182" s="219"/>
      <c r="KR182" s="219"/>
      <c r="KS182" s="219"/>
      <c r="KT182" s="219"/>
      <c r="KU182" s="219"/>
      <c r="KV182" s="219"/>
      <c r="KW182" s="219"/>
      <c r="KX182" s="219"/>
      <c r="KY182" s="219"/>
      <c r="KZ182" s="219"/>
      <c r="LA182" s="219"/>
      <c r="LB182" s="219"/>
      <c r="LC182" s="219"/>
      <c r="LD182" s="219"/>
      <c r="LE182" s="219"/>
    </row>
    <row r="183" spans="1:317" x14ac:dyDescent="0.25">
      <c r="A183" s="214"/>
      <c r="B183" s="214"/>
      <c r="C183" s="214"/>
      <c r="D183" s="214"/>
      <c r="E183" s="214"/>
      <c r="F183" s="211"/>
      <c r="G183" s="211"/>
      <c r="H183" s="211"/>
      <c r="I183" s="211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  <c r="AM183" s="219"/>
      <c r="AN183" s="219"/>
      <c r="AO183" s="219"/>
      <c r="AP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  <c r="BE183" s="219"/>
      <c r="BF183" s="219"/>
      <c r="BG183" s="219"/>
      <c r="BH183" s="219"/>
      <c r="BI183" s="219"/>
      <c r="BJ183" s="219"/>
      <c r="BK183" s="219"/>
      <c r="BL183" s="219"/>
      <c r="BM183" s="219"/>
      <c r="BN183" s="219"/>
      <c r="BO183" s="219"/>
      <c r="BP183" s="219"/>
      <c r="BQ183" s="219"/>
      <c r="BR183" s="219"/>
      <c r="BS183" s="219"/>
      <c r="BT183" s="219"/>
      <c r="BU183" s="219"/>
      <c r="BV183" s="219"/>
      <c r="BW183" s="219"/>
      <c r="BX183" s="219"/>
      <c r="BY183" s="219"/>
      <c r="BZ183" s="219"/>
      <c r="CA183" s="219"/>
      <c r="CB183" s="219"/>
      <c r="CC183" s="219"/>
      <c r="CD183" s="219"/>
      <c r="CE183" s="219"/>
      <c r="CF183" s="219"/>
      <c r="CG183" s="219"/>
      <c r="CH183" s="219"/>
      <c r="CI183" s="219"/>
      <c r="CJ183" s="219"/>
      <c r="CK183" s="219"/>
      <c r="CL183" s="219"/>
      <c r="CM183" s="219"/>
      <c r="CN183" s="219"/>
      <c r="CO183" s="219"/>
      <c r="CP183" s="219"/>
      <c r="CQ183" s="219"/>
      <c r="CR183" s="219"/>
      <c r="CS183" s="219"/>
      <c r="CT183" s="219"/>
      <c r="CU183" s="219"/>
      <c r="CV183" s="219"/>
      <c r="CW183" s="219"/>
      <c r="CX183" s="219"/>
      <c r="CY183" s="219"/>
      <c r="CZ183" s="219"/>
      <c r="DA183" s="219"/>
      <c r="DB183" s="219"/>
      <c r="DC183" s="219"/>
      <c r="DD183" s="219"/>
      <c r="DE183" s="219"/>
      <c r="DF183" s="219"/>
      <c r="DG183" s="219"/>
      <c r="DH183" s="219"/>
      <c r="DI183" s="219"/>
      <c r="DJ183" s="219"/>
      <c r="DK183" s="219"/>
      <c r="DL183" s="219"/>
      <c r="DM183" s="219"/>
      <c r="DN183" s="219"/>
      <c r="DO183" s="219"/>
      <c r="DP183" s="219"/>
      <c r="DQ183" s="219"/>
      <c r="DR183" s="219"/>
      <c r="DS183" s="219"/>
      <c r="DT183" s="219"/>
      <c r="DU183" s="219"/>
      <c r="DV183" s="219"/>
      <c r="DW183" s="219"/>
      <c r="DX183" s="219"/>
      <c r="DY183" s="219"/>
      <c r="DZ183" s="219"/>
      <c r="EA183" s="219"/>
      <c r="EB183" s="219"/>
      <c r="EC183" s="219"/>
      <c r="ED183" s="219"/>
      <c r="EE183" s="219"/>
      <c r="EF183" s="219"/>
      <c r="EG183" s="219"/>
      <c r="EH183" s="219"/>
      <c r="EI183" s="219"/>
      <c r="EJ183" s="219"/>
      <c r="EK183" s="219"/>
      <c r="EL183" s="219"/>
      <c r="EM183" s="219"/>
      <c r="EN183" s="219"/>
      <c r="EO183" s="219"/>
      <c r="EP183" s="219"/>
      <c r="EQ183" s="219"/>
      <c r="ER183" s="219"/>
      <c r="ES183" s="219"/>
      <c r="ET183" s="219"/>
      <c r="EU183" s="219"/>
      <c r="EV183" s="219"/>
      <c r="EW183" s="219"/>
      <c r="EX183" s="219"/>
      <c r="EY183" s="219"/>
      <c r="EZ183" s="219"/>
      <c r="FA183" s="219"/>
      <c r="FB183" s="219"/>
      <c r="FC183" s="219"/>
      <c r="FD183" s="219"/>
      <c r="FE183" s="219"/>
      <c r="FF183" s="219"/>
      <c r="FG183" s="219"/>
      <c r="FH183" s="219"/>
      <c r="FI183" s="219"/>
      <c r="FJ183" s="219"/>
      <c r="FK183" s="219"/>
      <c r="FL183" s="219"/>
      <c r="FM183" s="219"/>
      <c r="FN183" s="219"/>
      <c r="FO183" s="219"/>
      <c r="FP183" s="219"/>
      <c r="FQ183" s="219"/>
      <c r="FR183" s="219"/>
      <c r="FS183" s="219"/>
      <c r="FT183" s="219"/>
      <c r="FU183" s="219"/>
      <c r="FV183" s="219"/>
      <c r="FW183" s="219"/>
      <c r="FX183" s="219"/>
      <c r="FY183" s="219"/>
      <c r="FZ183" s="219"/>
      <c r="GA183" s="219"/>
      <c r="GB183" s="219"/>
      <c r="GC183" s="219"/>
      <c r="GD183" s="219"/>
      <c r="GE183" s="219"/>
      <c r="GF183" s="219"/>
      <c r="GG183" s="219"/>
      <c r="GH183" s="219"/>
      <c r="GI183" s="219"/>
      <c r="GJ183" s="219"/>
      <c r="GK183" s="219"/>
      <c r="GL183" s="219"/>
      <c r="GM183" s="219"/>
      <c r="GN183" s="219"/>
      <c r="GO183" s="219"/>
      <c r="GP183" s="219"/>
      <c r="GQ183" s="219"/>
      <c r="GR183" s="219"/>
      <c r="GS183" s="219"/>
      <c r="GT183" s="219"/>
      <c r="GU183" s="219"/>
      <c r="GV183" s="219"/>
      <c r="GW183" s="219"/>
      <c r="GX183" s="219"/>
      <c r="GY183" s="219"/>
      <c r="GZ183" s="219"/>
      <c r="HA183" s="219"/>
      <c r="HB183" s="219"/>
      <c r="HC183" s="219"/>
      <c r="HD183" s="219"/>
      <c r="HE183" s="219"/>
      <c r="HF183" s="219"/>
      <c r="HG183" s="219"/>
      <c r="HH183" s="219"/>
      <c r="HI183" s="219"/>
      <c r="HJ183" s="219"/>
      <c r="HK183" s="219"/>
      <c r="HL183" s="219"/>
      <c r="HM183" s="219"/>
      <c r="HN183" s="219"/>
      <c r="HO183" s="219"/>
      <c r="HP183" s="219"/>
      <c r="HQ183" s="219"/>
      <c r="HR183" s="219"/>
      <c r="HS183" s="219"/>
      <c r="HT183" s="219"/>
      <c r="HU183" s="219"/>
      <c r="HV183" s="219"/>
      <c r="HW183" s="219"/>
      <c r="HX183" s="219"/>
      <c r="HY183" s="219"/>
      <c r="HZ183" s="219"/>
      <c r="IA183" s="219"/>
      <c r="IB183" s="219"/>
      <c r="IC183" s="219"/>
      <c r="ID183" s="219"/>
      <c r="IE183" s="219"/>
      <c r="IF183" s="219"/>
      <c r="IG183" s="219"/>
      <c r="IH183" s="219"/>
      <c r="II183" s="219"/>
      <c r="IJ183" s="219"/>
      <c r="IK183" s="219"/>
      <c r="IL183" s="219"/>
      <c r="IM183" s="219"/>
      <c r="IN183" s="219"/>
      <c r="IO183" s="219"/>
      <c r="IP183" s="219"/>
      <c r="IQ183" s="219"/>
      <c r="IR183" s="219"/>
      <c r="IS183" s="219"/>
      <c r="IT183" s="219"/>
      <c r="IU183" s="219"/>
      <c r="IV183" s="219"/>
      <c r="IW183" s="219"/>
      <c r="IX183" s="219"/>
      <c r="IY183" s="219"/>
      <c r="IZ183" s="219"/>
      <c r="JA183" s="219"/>
      <c r="JB183" s="219"/>
      <c r="JC183" s="219"/>
      <c r="JD183" s="219"/>
      <c r="JE183" s="219"/>
      <c r="JF183" s="219"/>
      <c r="JG183" s="219"/>
      <c r="JH183" s="219"/>
      <c r="JI183" s="219"/>
      <c r="JJ183" s="219"/>
      <c r="JK183" s="219"/>
      <c r="JL183" s="219"/>
      <c r="JM183" s="219"/>
      <c r="JN183" s="219"/>
      <c r="JO183" s="219"/>
      <c r="JP183" s="219"/>
      <c r="JQ183" s="219"/>
      <c r="JR183" s="219"/>
      <c r="JS183" s="219"/>
      <c r="JT183" s="219"/>
      <c r="JU183" s="219"/>
      <c r="JV183" s="219"/>
      <c r="JW183" s="219"/>
      <c r="JX183" s="219"/>
      <c r="JY183" s="219"/>
      <c r="JZ183" s="219"/>
      <c r="KA183" s="219"/>
      <c r="KB183" s="219"/>
      <c r="KC183" s="219"/>
      <c r="KD183" s="219"/>
      <c r="KE183" s="219"/>
      <c r="KF183" s="219"/>
      <c r="KG183" s="219"/>
      <c r="KH183" s="219"/>
      <c r="KI183" s="219"/>
      <c r="KJ183" s="219"/>
      <c r="KK183" s="219"/>
      <c r="KL183" s="219"/>
      <c r="KM183" s="219"/>
      <c r="KN183" s="219"/>
      <c r="KO183" s="219"/>
      <c r="KP183" s="219"/>
      <c r="KQ183" s="219"/>
      <c r="KR183" s="219"/>
      <c r="KS183" s="219"/>
      <c r="KT183" s="219"/>
      <c r="KU183" s="219"/>
      <c r="KV183" s="219"/>
      <c r="KW183" s="219"/>
      <c r="KX183" s="219"/>
      <c r="KY183" s="219"/>
      <c r="KZ183" s="219"/>
      <c r="LA183" s="219"/>
      <c r="LB183" s="219"/>
      <c r="LC183" s="219"/>
      <c r="LD183" s="219"/>
      <c r="LE183" s="219"/>
    </row>
    <row r="184" spans="1:317" x14ac:dyDescent="0.25">
      <c r="A184" s="214"/>
      <c r="B184" s="214"/>
      <c r="C184" s="214"/>
      <c r="D184" s="214"/>
      <c r="E184" s="214"/>
      <c r="F184" s="211"/>
      <c r="G184" s="211"/>
      <c r="H184" s="211"/>
      <c r="I184" s="211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  <c r="EV184" s="219"/>
      <c r="EW184" s="219"/>
      <c r="EX184" s="219"/>
      <c r="EY184" s="219"/>
      <c r="EZ184" s="219"/>
      <c r="FA184" s="219"/>
      <c r="FB184" s="219"/>
      <c r="FC184" s="219"/>
      <c r="FD184" s="219"/>
      <c r="FE184" s="219"/>
      <c r="FF184" s="219"/>
      <c r="FG184" s="219"/>
      <c r="FH184" s="219"/>
      <c r="FI184" s="219"/>
      <c r="FJ184" s="219"/>
      <c r="FK184" s="219"/>
      <c r="FL184" s="219"/>
      <c r="FM184" s="219"/>
      <c r="FN184" s="219"/>
      <c r="FO184" s="219"/>
      <c r="FP184" s="219"/>
      <c r="FQ184" s="219"/>
      <c r="FR184" s="219"/>
      <c r="FS184" s="219"/>
      <c r="FT184" s="219"/>
      <c r="FU184" s="219"/>
      <c r="FV184" s="219"/>
      <c r="FW184" s="219"/>
      <c r="FX184" s="219"/>
      <c r="FY184" s="219"/>
      <c r="FZ184" s="219"/>
      <c r="GA184" s="219"/>
      <c r="GB184" s="219"/>
      <c r="GC184" s="219"/>
      <c r="GD184" s="219"/>
      <c r="GE184" s="219"/>
      <c r="GF184" s="219"/>
      <c r="GG184" s="219"/>
      <c r="GH184" s="219"/>
      <c r="GI184" s="219"/>
      <c r="GJ184" s="219"/>
      <c r="GK184" s="219"/>
      <c r="GL184" s="219"/>
      <c r="GM184" s="219"/>
      <c r="GN184" s="219"/>
      <c r="GO184" s="219"/>
      <c r="GP184" s="219"/>
      <c r="GQ184" s="219"/>
      <c r="GR184" s="219"/>
      <c r="GS184" s="219"/>
      <c r="GT184" s="219"/>
      <c r="GU184" s="219"/>
      <c r="GV184" s="219"/>
      <c r="GW184" s="219"/>
      <c r="GX184" s="219"/>
      <c r="GY184" s="219"/>
      <c r="GZ184" s="219"/>
      <c r="HA184" s="219"/>
      <c r="HB184" s="219"/>
      <c r="HC184" s="219"/>
      <c r="HD184" s="219"/>
      <c r="HE184" s="219"/>
      <c r="HF184" s="219"/>
      <c r="HG184" s="219"/>
      <c r="HH184" s="219"/>
      <c r="HI184" s="219"/>
      <c r="HJ184" s="219"/>
      <c r="HK184" s="219"/>
      <c r="HL184" s="219"/>
      <c r="HM184" s="219"/>
      <c r="HN184" s="219"/>
      <c r="HO184" s="219"/>
      <c r="HP184" s="219"/>
      <c r="HQ184" s="219"/>
      <c r="HR184" s="219"/>
      <c r="HS184" s="219"/>
      <c r="HT184" s="219"/>
      <c r="HU184" s="219"/>
      <c r="HV184" s="219"/>
      <c r="HW184" s="219"/>
      <c r="HX184" s="219"/>
      <c r="HY184" s="219"/>
      <c r="HZ184" s="219"/>
      <c r="IA184" s="219"/>
      <c r="IB184" s="219"/>
      <c r="IC184" s="219"/>
      <c r="ID184" s="219"/>
      <c r="IE184" s="219"/>
      <c r="IF184" s="219"/>
      <c r="IG184" s="219"/>
      <c r="IH184" s="219"/>
      <c r="II184" s="219"/>
      <c r="IJ184" s="219"/>
      <c r="IK184" s="219"/>
      <c r="IL184" s="219"/>
      <c r="IM184" s="219"/>
      <c r="IN184" s="219"/>
      <c r="IO184" s="219"/>
      <c r="IP184" s="219"/>
      <c r="IQ184" s="219"/>
      <c r="IR184" s="219"/>
      <c r="IS184" s="219"/>
      <c r="IT184" s="219"/>
      <c r="IU184" s="219"/>
      <c r="IV184" s="219"/>
      <c r="IW184" s="219"/>
      <c r="IX184" s="219"/>
      <c r="IY184" s="219"/>
      <c r="IZ184" s="219"/>
      <c r="JA184" s="219"/>
      <c r="JB184" s="219"/>
      <c r="JC184" s="219"/>
      <c r="JD184" s="219"/>
      <c r="JE184" s="219"/>
      <c r="JF184" s="219"/>
      <c r="JG184" s="219"/>
      <c r="JH184" s="219"/>
      <c r="JI184" s="219"/>
      <c r="JJ184" s="219"/>
      <c r="JK184" s="219"/>
      <c r="JL184" s="219"/>
      <c r="JM184" s="219"/>
      <c r="JN184" s="219"/>
      <c r="JO184" s="219"/>
      <c r="JP184" s="219"/>
      <c r="JQ184" s="219"/>
      <c r="JR184" s="219"/>
      <c r="JS184" s="219"/>
      <c r="JT184" s="219"/>
      <c r="JU184" s="219"/>
      <c r="JV184" s="219"/>
      <c r="JW184" s="219"/>
      <c r="JX184" s="219"/>
      <c r="JY184" s="219"/>
      <c r="JZ184" s="219"/>
      <c r="KA184" s="219"/>
      <c r="KB184" s="219"/>
      <c r="KC184" s="219"/>
      <c r="KD184" s="219"/>
      <c r="KE184" s="219"/>
      <c r="KF184" s="219"/>
      <c r="KG184" s="219"/>
      <c r="KH184" s="219"/>
      <c r="KI184" s="219"/>
      <c r="KJ184" s="219"/>
      <c r="KK184" s="219"/>
      <c r="KL184" s="219"/>
      <c r="KM184" s="219"/>
      <c r="KN184" s="219"/>
      <c r="KO184" s="219"/>
      <c r="KP184" s="219"/>
      <c r="KQ184" s="219"/>
      <c r="KR184" s="219"/>
      <c r="KS184" s="219"/>
      <c r="KT184" s="219"/>
      <c r="KU184" s="219"/>
      <c r="KV184" s="219"/>
      <c r="KW184" s="219"/>
      <c r="KX184" s="219"/>
      <c r="KY184" s="219"/>
      <c r="KZ184" s="219"/>
      <c r="LA184" s="219"/>
      <c r="LB184" s="219"/>
      <c r="LC184" s="219"/>
      <c r="LD184" s="219"/>
      <c r="LE184" s="219"/>
    </row>
    <row r="185" spans="1:317" x14ac:dyDescent="0.25">
      <c r="A185" s="214"/>
      <c r="B185" s="214"/>
      <c r="C185" s="214"/>
      <c r="D185" s="214"/>
      <c r="E185" s="214"/>
      <c r="F185" s="211"/>
      <c r="G185" s="211"/>
      <c r="H185" s="211"/>
      <c r="I185" s="211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  <c r="AM185" s="219"/>
      <c r="AN185" s="219"/>
      <c r="AO185" s="219"/>
      <c r="AP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  <c r="BE185" s="219"/>
      <c r="BF185" s="219"/>
      <c r="BG185" s="219"/>
      <c r="BH185" s="219"/>
      <c r="BI185" s="219"/>
      <c r="BJ185" s="219"/>
      <c r="BK185" s="219"/>
      <c r="BL185" s="219"/>
      <c r="BM185" s="219"/>
      <c r="BN185" s="219"/>
      <c r="BO185" s="219"/>
      <c r="BP185" s="219"/>
      <c r="BQ185" s="219"/>
      <c r="BR185" s="219"/>
      <c r="BS185" s="219"/>
      <c r="BT185" s="219"/>
      <c r="BU185" s="219"/>
      <c r="BV185" s="219"/>
      <c r="BW185" s="219"/>
      <c r="BX185" s="219"/>
      <c r="BY185" s="219"/>
      <c r="BZ185" s="219"/>
      <c r="CA185" s="219"/>
      <c r="CB185" s="219"/>
      <c r="CC185" s="219"/>
      <c r="CD185" s="219"/>
      <c r="CE185" s="219"/>
      <c r="CF185" s="219"/>
      <c r="CG185" s="219"/>
      <c r="CH185" s="219"/>
      <c r="CI185" s="219"/>
      <c r="CJ185" s="219"/>
      <c r="CK185" s="219"/>
      <c r="CL185" s="219"/>
      <c r="CM185" s="219"/>
      <c r="CN185" s="219"/>
      <c r="CO185" s="219"/>
      <c r="CP185" s="219"/>
      <c r="CQ185" s="219"/>
      <c r="CR185" s="219"/>
      <c r="CS185" s="219"/>
      <c r="CT185" s="219"/>
      <c r="CU185" s="219"/>
      <c r="CV185" s="219"/>
      <c r="CW185" s="219"/>
      <c r="CX185" s="219"/>
      <c r="CY185" s="219"/>
      <c r="CZ185" s="219"/>
      <c r="DA185" s="219"/>
      <c r="DB185" s="219"/>
      <c r="DC185" s="219"/>
      <c r="DD185" s="219"/>
      <c r="DE185" s="219"/>
      <c r="DF185" s="219"/>
      <c r="DG185" s="219"/>
      <c r="DH185" s="219"/>
      <c r="DI185" s="219"/>
      <c r="DJ185" s="219"/>
      <c r="DK185" s="219"/>
      <c r="DL185" s="219"/>
      <c r="DM185" s="219"/>
      <c r="DN185" s="219"/>
      <c r="DO185" s="219"/>
      <c r="DP185" s="219"/>
      <c r="DQ185" s="219"/>
      <c r="DR185" s="219"/>
      <c r="DS185" s="219"/>
      <c r="DT185" s="219"/>
      <c r="DU185" s="219"/>
      <c r="DV185" s="219"/>
      <c r="DW185" s="219"/>
      <c r="DX185" s="219"/>
      <c r="DY185" s="219"/>
      <c r="DZ185" s="219"/>
      <c r="EA185" s="219"/>
      <c r="EB185" s="219"/>
      <c r="EC185" s="219"/>
      <c r="ED185" s="219"/>
      <c r="EE185" s="219"/>
      <c r="EF185" s="219"/>
      <c r="EG185" s="219"/>
      <c r="EH185" s="219"/>
      <c r="EI185" s="219"/>
      <c r="EJ185" s="219"/>
      <c r="EK185" s="219"/>
      <c r="EL185" s="219"/>
      <c r="EM185" s="219"/>
      <c r="EN185" s="219"/>
      <c r="EO185" s="219"/>
      <c r="EP185" s="219"/>
      <c r="EQ185" s="219"/>
      <c r="ER185" s="219"/>
      <c r="ES185" s="219"/>
      <c r="ET185" s="219"/>
      <c r="EU185" s="219"/>
      <c r="EV185" s="219"/>
      <c r="EW185" s="219"/>
      <c r="EX185" s="219"/>
      <c r="EY185" s="219"/>
      <c r="EZ185" s="219"/>
      <c r="FA185" s="219"/>
      <c r="FB185" s="219"/>
      <c r="FC185" s="219"/>
      <c r="FD185" s="219"/>
      <c r="FE185" s="219"/>
      <c r="FF185" s="219"/>
      <c r="FG185" s="219"/>
      <c r="FH185" s="219"/>
      <c r="FI185" s="219"/>
      <c r="FJ185" s="219"/>
      <c r="FK185" s="219"/>
      <c r="FL185" s="219"/>
      <c r="FM185" s="219"/>
      <c r="FN185" s="219"/>
      <c r="FO185" s="219"/>
      <c r="FP185" s="219"/>
      <c r="FQ185" s="219"/>
      <c r="FR185" s="219"/>
      <c r="FS185" s="219"/>
      <c r="FT185" s="219"/>
      <c r="FU185" s="219"/>
      <c r="FV185" s="219"/>
      <c r="FW185" s="219"/>
      <c r="FX185" s="219"/>
      <c r="FY185" s="219"/>
      <c r="FZ185" s="219"/>
      <c r="GA185" s="219"/>
      <c r="GB185" s="219"/>
      <c r="GC185" s="219"/>
      <c r="GD185" s="219"/>
      <c r="GE185" s="219"/>
      <c r="GF185" s="219"/>
      <c r="GG185" s="219"/>
      <c r="GH185" s="219"/>
      <c r="GI185" s="219"/>
      <c r="GJ185" s="219"/>
      <c r="GK185" s="219"/>
      <c r="GL185" s="219"/>
      <c r="GM185" s="219"/>
      <c r="GN185" s="219"/>
      <c r="GO185" s="219"/>
      <c r="GP185" s="219"/>
      <c r="GQ185" s="219"/>
      <c r="GR185" s="219"/>
      <c r="GS185" s="219"/>
      <c r="GT185" s="219"/>
      <c r="GU185" s="219"/>
      <c r="GV185" s="219"/>
      <c r="GW185" s="219"/>
      <c r="GX185" s="219"/>
      <c r="GY185" s="219"/>
      <c r="GZ185" s="219"/>
      <c r="HA185" s="219"/>
      <c r="HB185" s="219"/>
      <c r="HC185" s="219"/>
      <c r="HD185" s="219"/>
      <c r="HE185" s="219"/>
      <c r="HF185" s="219"/>
      <c r="HG185" s="219"/>
      <c r="HH185" s="219"/>
      <c r="HI185" s="219"/>
      <c r="HJ185" s="219"/>
      <c r="HK185" s="219"/>
      <c r="HL185" s="219"/>
      <c r="HM185" s="219"/>
      <c r="HN185" s="219"/>
      <c r="HO185" s="219"/>
      <c r="HP185" s="219"/>
      <c r="HQ185" s="219"/>
      <c r="HR185" s="219"/>
      <c r="HS185" s="219"/>
      <c r="HT185" s="219"/>
      <c r="HU185" s="219"/>
      <c r="HV185" s="219"/>
      <c r="HW185" s="219"/>
      <c r="HX185" s="219"/>
      <c r="HY185" s="219"/>
      <c r="HZ185" s="219"/>
      <c r="IA185" s="219"/>
      <c r="IB185" s="219"/>
      <c r="IC185" s="219"/>
      <c r="ID185" s="219"/>
      <c r="IE185" s="219"/>
      <c r="IF185" s="219"/>
      <c r="IG185" s="219"/>
      <c r="IH185" s="219"/>
      <c r="II185" s="219"/>
      <c r="IJ185" s="219"/>
      <c r="IK185" s="219"/>
      <c r="IL185" s="219"/>
      <c r="IM185" s="219"/>
      <c r="IN185" s="219"/>
      <c r="IO185" s="219"/>
      <c r="IP185" s="219"/>
      <c r="IQ185" s="219"/>
      <c r="IR185" s="219"/>
      <c r="IS185" s="219"/>
      <c r="IT185" s="219"/>
      <c r="IU185" s="219"/>
      <c r="IV185" s="219"/>
      <c r="IW185" s="219"/>
      <c r="IX185" s="219"/>
      <c r="IY185" s="219"/>
      <c r="IZ185" s="219"/>
      <c r="JA185" s="219"/>
      <c r="JB185" s="219"/>
      <c r="JC185" s="219"/>
      <c r="JD185" s="219"/>
      <c r="JE185" s="219"/>
      <c r="JF185" s="219"/>
      <c r="JG185" s="219"/>
      <c r="JH185" s="219"/>
      <c r="JI185" s="219"/>
      <c r="JJ185" s="219"/>
      <c r="JK185" s="219"/>
      <c r="JL185" s="219"/>
      <c r="JM185" s="219"/>
      <c r="JN185" s="219"/>
      <c r="JO185" s="219"/>
      <c r="JP185" s="219"/>
      <c r="JQ185" s="219"/>
      <c r="JR185" s="219"/>
      <c r="JS185" s="219"/>
      <c r="JT185" s="219"/>
      <c r="JU185" s="219"/>
      <c r="JV185" s="219"/>
      <c r="JW185" s="219"/>
      <c r="JX185" s="219"/>
      <c r="JY185" s="219"/>
      <c r="JZ185" s="219"/>
      <c r="KA185" s="219"/>
      <c r="KB185" s="219"/>
      <c r="KC185" s="219"/>
      <c r="KD185" s="219"/>
      <c r="KE185" s="219"/>
      <c r="KF185" s="219"/>
      <c r="KG185" s="219"/>
      <c r="KH185" s="219"/>
      <c r="KI185" s="219"/>
      <c r="KJ185" s="219"/>
      <c r="KK185" s="219"/>
      <c r="KL185" s="219"/>
      <c r="KM185" s="219"/>
      <c r="KN185" s="219"/>
      <c r="KO185" s="219"/>
      <c r="KP185" s="219"/>
      <c r="KQ185" s="219"/>
      <c r="KR185" s="219"/>
      <c r="KS185" s="219"/>
      <c r="KT185" s="219"/>
      <c r="KU185" s="219"/>
      <c r="KV185" s="219"/>
      <c r="KW185" s="219"/>
      <c r="KX185" s="219"/>
      <c r="KY185" s="219"/>
      <c r="KZ185" s="219"/>
      <c r="LA185" s="219"/>
      <c r="LB185" s="219"/>
      <c r="LC185" s="219"/>
      <c r="LD185" s="219"/>
      <c r="LE185" s="219"/>
    </row>
    <row r="186" spans="1:317" x14ac:dyDescent="0.25">
      <c r="A186" s="214"/>
      <c r="B186" s="214"/>
      <c r="C186" s="214"/>
      <c r="D186" s="214"/>
      <c r="E186" s="214"/>
      <c r="F186" s="211"/>
      <c r="G186" s="211"/>
      <c r="H186" s="211"/>
      <c r="I186" s="211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  <c r="AM186" s="219"/>
      <c r="AN186" s="219"/>
      <c r="AO186" s="219"/>
      <c r="AP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  <c r="BE186" s="219"/>
      <c r="BF186" s="219"/>
      <c r="BG186" s="219"/>
      <c r="BH186" s="219"/>
      <c r="BI186" s="219"/>
      <c r="BJ186" s="219"/>
      <c r="BK186" s="219"/>
      <c r="BL186" s="219"/>
      <c r="BM186" s="219"/>
      <c r="BN186" s="219"/>
      <c r="BO186" s="219"/>
      <c r="BP186" s="219"/>
      <c r="BQ186" s="219"/>
      <c r="BR186" s="219"/>
      <c r="BS186" s="219"/>
      <c r="BT186" s="219"/>
      <c r="BU186" s="219"/>
      <c r="BV186" s="219"/>
      <c r="BW186" s="219"/>
      <c r="BX186" s="219"/>
      <c r="BY186" s="219"/>
      <c r="BZ186" s="219"/>
      <c r="CA186" s="219"/>
      <c r="CB186" s="219"/>
      <c r="CC186" s="219"/>
      <c r="CD186" s="219"/>
      <c r="CE186" s="219"/>
      <c r="CF186" s="219"/>
      <c r="CG186" s="219"/>
      <c r="CH186" s="219"/>
      <c r="CI186" s="219"/>
      <c r="CJ186" s="219"/>
      <c r="CK186" s="219"/>
      <c r="CL186" s="219"/>
      <c r="CM186" s="219"/>
      <c r="CN186" s="219"/>
      <c r="CO186" s="219"/>
      <c r="CP186" s="219"/>
      <c r="CQ186" s="219"/>
      <c r="CR186" s="219"/>
      <c r="CS186" s="219"/>
      <c r="CT186" s="219"/>
      <c r="CU186" s="219"/>
      <c r="CV186" s="219"/>
      <c r="CW186" s="219"/>
      <c r="CX186" s="219"/>
      <c r="CY186" s="219"/>
      <c r="CZ186" s="219"/>
      <c r="DA186" s="219"/>
      <c r="DB186" s="219"/>
      <c r="DC186" s="219"/>
      <c r="DD186" s="219"/>
      <c r="DE186" s="219"/>
      <c r="DF186" s="219"/>
      <c r="DG186" s="219"/>
      <c r="DH186" s="219"/>
      <c r="DI186" s="219"/>
      <c r="DJ186" s="219"/>
      <c r="DK186" s="219"/>
      <c r="DL186" s="219"/>
      <c r="DM186" s="219"/>
      <c r="DN186" s="219"/>
      <c r="DO186" s="219"/>
      <c r="DP186" s="219"/>
      <c r="DQ186" s="219"/>
      <c r="DR186" s="219"/>
      <c r="DS186" s="219"/>
      <c r="DT186" s="219"/>
      <c r="DU186" s="219"/>
      <c r="DV186" s="219"/>
      <c r="DW186" s="219"/>
      <c r="DX186" s="219"/>
      <c r="DY186" s="219"/>
      <c r="DZ186" s="219"/>
      <c r="EA186" s="219"/>
      <c r="EB186" s="219"/>
      <c r="EC186" s="219"/>
      <c r="ED186" s="219"/>
      <c r="EE186" s="219"/>
      <c r="EF186" s="219"/>
      <c r="EG186" s="219"/>
      <c r="EH186" s="219"/>
      <c r="EI186" s="219"/>
      <c r="EJ186" s="219"/>
      <c r="EK186" s="219"/>
      <c r="EL186" s="219"/>
      <c r="EM186" s="219"/>
      <c r="EN186" s="219"/>
      <c r="EO186" s="219"/>
      <c r="EP186" s="219"/>
      <c r="EQ186" s="219"/>
      <c r="ER186" s="219"/>
      <c r="ES186" s="219"/>
      <c r="ET186" s="219"/>
      <c r="EU186" s="219"/>
      <c r="EV186" s="219"/>
      <c r="EW186" s="219"/>
      <c r="EX186" s="219"/>
      <c r="EY186" s="219"/>
      <c r="EZ186" s="219"/>
      <c r="FA186" s="219"/>
      <c r="FB186" s="219"/>
      <c r="FC186" s="219"/>
      <c r="FD186" s="219"/>
      <c r="FE186" s="219"/>
      <c r="FF186" s="219"/>
      <c r="FG186" s="219"/>
      <c r="FH186" s="219"/>
      <c r="FI186" s="219"/>
      <c r="FJ186" s="219"/>
      <c r="FK186" s="219"/>
      <c r="FL186" s="219"/>
      <c r="FM186" s="219"/>
      <c r="FN186" s="219"/>
      <c r="FO186" s="219"/>
      <c r="FP186" s="219"/>
      <c r="FQ186" s="219"/>
      <c r="FR186" s="219"/>
      <c r="FS186" s="219"/>
      <c r="FT186" s="219"/>
      <c r="FU186" s="219"/>
      <c r="FV186" s="219"/>
      <c r="FW186" s="219"/>
      <c r="FX186" s="219"/>
      <c r="FY186" s="219"/>
      <c r="FZ186" s="219"/>
      <c r="GA186" s="219"/>
      <c r="GB186" s="219"/>
      <c r="GC186" s="219"/>
      <c r="GD186" s="219"/>
      <c r="GE186" s="219"/>
      <c r="GF186" s="219"/>
      <c r="GG186" s="219"/>
      <c r="GH186" s="219"/>
      <c r="GI186" s="219"/>
      <c r="GJ186" s="219"/>
      <c r="GK186" s="219"/>
      <c r="GL186" s="219"/>
      <c r="GM186" s="219"/>
      <c r="GN186" s="219"/>
      <c r="GO186" s="219"/>
      <c r="GP186" s="219"/>
      <c r="GQ186" s="219"/>
      <c r="GR186" s="219"/>
      <c r="GS186" s="219"/>
      <c r="GT186" s="219"/>
      <c r="GU186" s="219"/>
      <c r="GV186" s="219"/>
      <c r="GW186" s="219"/>
      <c r="GX186" s="219"/>
      <c r="GY186" s="219"/>
      <c r="GZ186" s="219"/>
      <c r="HA186" s="219"/>
      <c r="HB186" s="219"/>
      <c r="HC186" s="219"/>
      <c r="HD186" s="219"/>
      <c r="HE186" s="219"/>
      <c r="HF186" s="219"/>
      <c r="HG186" s="219"/>
      <c r="HH186" s="219"/>
      <c r="HI186" s="219"/>
      <c r="HJ186" s="219"/>
      <c r="HK186" s="219"/>
      <c r="HL186" s="219"/>
      <c r="HM186" s="219"/>
      <c r="HN186" s="219"/>
      <c r="HO186" s="219"/>
      <c r="HP186" s="219"/>
      <c r="HQ186" s="219"/>
      <c r="HR186" s="219"/>
      <c r="HS186" s="219"/>
      <c r="HT186" s="219"/>
      <c r="HU186" s="219"/>
      <c r="HV186" s="219"/>
      <c r="HW186" s="219"/>
      <c r="HX186" s="219"/>
      <c r="HY186" s="219"/>
      <c r="HZ186" s="219"/>
      <c r="IA186" s="219"/>
      <c r="IB186" s="219"/>
      <c r="IC186" s="219"/>
      <c r="ID186" s="219"/>
      <c r="IE186" s="219"/>
      <c r="IF186" s="219"/>
      <c r="IG186" s="219"/>
      <c r="IH186" s="219"/>
      <c r="II186" s="219"/>
      <c r="IJ186" s="219"/>
      <c r="IK186" s="219"/>
      <c r="IL186" s="219"/>
      <c r="IM186" s="219"/>
      <c r="IN186" s="219"/>
      <c r="IO186" s="219"/>
      <c r="IP186" s="219"/>
      <c r="IQ186" s="219"/>
      <c r="IR186" s="219"/>
      <c r="IS186" s="219"/>
      <c r="IT186" s="219"/>
      <c r="IU186" s="219"/>
      <c r="IV186" s="219"/>
      <c r="IW186" s="219"/>
      <c r="IX186" s="219"/>
      <c r="IY186" s="219"/>
      <c r="IZ186" s="219"/>
      <c r="JA186" s="219"/>
      <c r="JB186" s="219"/>
      <c r="JC186" s="219"/>
      <c r="JD186" s="219"/>
      <c r="JE186" s="219"/>
      <c r="JF186" s="219"/>
      <c r="JG186" s="219"/>
      <c r="JH186" s="219"/>
      <c r="JI186" s="219"/>
      <c r="JJ186" s="219"/>
      <c r="JK186" s="219"/>
      <c r="JL186" s="219"/>
      <c r="JM186" s="219"/>
      <c r="JN186" s="219"/>
      <c r="JO186" s="219"/>
      <c r="JP186" s="219"/>
      <c r="JQ186" s="219"/>
      <c r="JR186" s="219"/>
      <c r="JS186" s="219"/>
      <c r="JT186" s="219"/>
      <c r="JU186" s="219"/>
      <c r="JV186" s="219"/>
      <c r="JW186" s="219"/>
      <c r="JX186" s="219"/>
      <c r="JY186" s="219"/>
      <c r="JZ186" s="219"/>
      <c r="KA186" s="219"/>
      <c r="KB186" s="219"/>
      <c r="KC186" s="219"/>
      <c r="KD186" s="219"/>
      <c r="KE186" s="219"/>
      <c r="KF186" s="219"/>
      <c r="KG186" s="219"/>
      <c r="KH186" s="219"/>
      <c r="KI186" s="219"/>
      <c r="KJ186" s="219"/>
      <c r="KK186" s="219"/>
      <c r="KL186" s="219"/>
      <c r="KM186" s="219"/>
      <c r="KN186" s="219"/>
      <c r="KO186" s="219"/>
      <c r="KP186" s="219"/>
      <c r="KQ186" s="219"/>
      <c r="KR186" s="219"/>
      <c r="KS186" s="219"/>
      <c r="KT186" s="219"/>
      <c r="KU186" s="219"/>
      <c r="KV186" s="219"/>
      <c r="KW186" s="219"/>
      <c r="KX186" s="219"/>
      <c r="KY186" s="219"/>
      <c r="KZ186" s="219"/>
      <c r="LA186" s="219"/>
      <c r="LB186" s="219"/>
      <c r="LC186" s="219"/>
      <c r="LD186" s="219"/>
      <c r="LE186" s="219"/>
    </row>
    <row r="187" spans="1:317" x14ac:dyDescent="0.25">
      <c r="A187" s="214"/>
      <c r="B187" s="214"/>
      <c r="C187" s="214"/>
      <c r="D187" s="214"/>
      <c r="E187" s="214"/>
      <c r="F187" s="211"/>
      <c r="G187" s="211"/>
      <c r="H187" s="211"/>
      <c r="I187" s="211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  <c r="AM187" s="219"/>
      <c r="AN187" s="219"/>
      <c r="AO187" s="219"/>
      <c r="AP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  <c r="BE187" s="219"/>
      <c r="BF187" s="219"/>
      <c r="BG187" s="219"/>
      <c r="BH187" s="219"/>
      <c r="BI187" s="219"/>
      <c r="BJ187" s="219"/>
      <c r="BK187" s="219"/>
      <c r="BL187" s="219"/>
      <c r="BM187" s="219"/>
      <c r="BN187" s="219"/>
      <c r="BO187" s="219"/>
      <c r="BP187" s="219"/>
      <c r="BQ187" s="219"/>
      <c r="BR187" s="219"/>
      <c r="BS187" s="219"/>
      <c r="BT187" s="219"/>
      <c r="BU187" s="219"/>
      <c r="BV187" s="219"/>
      <c r="BW187" s="219"/>
      <c r="BX187" s="219"/>
      <c r="BY187" s="219"/>
      <c r="BZ187" s="219"/>
      <c r="CA187" s="219"/>
      <c r="CB187" s="219"/>
      <c r="CC187" s="219"/>
      <c r="CD187" s="219"/>
      <c r="CE187" s="219"/>
      <c r="CF187" s="219"/>
      <c r="CG187" s="219"/>
      <c r="CH187" s="219"/>
      <c r="CI187" s="219"/>
      <c r="CJ187" s="219"/>
      <c r="CK187" s="219"/>
      <c r="CL187" s="219"/>
      <c r="CM187" s="219"/>
      <c r="CN187" s="219"/>
      <c r="CO187" s="219"/>
      <c r="CP187" s="219"/>
      <c r="CQ187" s="219"/>
      <c r="CR187" s="219"/>
      <c r="CS187" s="219"/>
      <c r="CT187" s="219"/>
      <c r="CU187" s="219"/>
      <c r="CV187" s="219"/>
      <c r="CW187" s="219"/>
      <c r="CX187" s="219"/>
      <c r="CY187" s="219"/>
      <c r="CZ187" s="219"/>
      <c r="DA187" s="219"/>
      <c r="DB187" s="219"/>
      <c r="DC187" s="219"/>
      <c r="DD187" s="219"/>
      <c r="DE187" s="219"/>
      <c r="DF187" s="219"/>
      <c r="DG187" s="219"/>
      <c r="DH187" s="219"/>
      <c r="DI187" s="219"/>
      <c r="DJ187" s="219"/>
      <c r="DK187" s="219"/>
      <c r="DL187" s="219"/>
      <c r="DM187" s="219"/>
      <c r="DN187" s="219"/>
      <c r="DO187" s="219"/>
      <c r="DP187" s="219"/>
      <c r="DQ187" s="219"/>
      <c r="DR187" s="219"/>
      <c r="DS187" s="219"/>
      <c r="DT187" s="219"/>
      <c r="DU187" s="219"/>
      <c r="DV187" s="219"/>
      <c r="DW187" s="219"/>
      <c r="DX187" s="219"/>
      <c r="DY187" s="219"/>
      <c r="DZ187" s="219"/>
      <c r="EA187" s="219"/>
      <c r="EB187" s="219"/>
      <c r="EC187" s="219"/>
      <c r="ED187" s="219"/>
      <c r="EE187" s="219"/>
      <c r="EF187" s="219"/>
      <c r="EG187" s="219"/>
      <c r="EH187" s="219"/>
      <c r="EI187" s="219"/>
      <c r="EJ187" s="219"/>
      <c r="EK187" s="219"/>
      <c r="EL187" s="219"/>
      <c r="EM187" s="219"/>
      <c r="EN187" s="219"/>
      <c r="EO187" s="219"/>
      <c r="EP187" s="219"/>
      <c r="EQ187" s="219"/>
      <c r="ER187" s="219"/>
      <c r="ES187" s="219"/>
      <c r="ET187" s="219"/>
      <c r="EU187" s="219"/>
      <c r="EV187" s="219"/>
      <c r="EW187" s="219"/>
      <c r="EX187" s="219"/>
      <c r="EY187" s="219"/>
      <c r="EZ187" s="219"/>
      <c r="FA187" s="219"/>
      <c r="FB187" s="219"/>
      <c r="FC187" s="219"/>
      <c r="FD187" s="219"/>
      <c r="FE187" s="219"/>
      <c r="FF187" s="219"/>
      <c r="FG187" s="219"/>
      <c r="FH187" s="219"/>
      <c r="FI187" s="219"/>
      <c r="FJ187" s="219"/>
      <c r="FK187" s="219"/>
      <c r="FL187" s="219"/>
      <c r="FM187" s="219"/>
      <c r="FN187" s="219"/>
      <c r="FO187" s="219"/>
      <c r="FP187" s="219"/>
      <c r="FQ187" s="219"/>
      <c r="FR187" s="219"/>
      <c r="FS187" s="219"/>
      <c r="FT187" s="219"/>
      <c r="FU187" s="219"/>
      <c r="FV187" s="219"/>
      <c r="FW187" s="219"/>
      <c r="FX187" s="219"/>
      <c r="FY187" s="219"/>
      <c r="FZ187" s="219"/>
      <c r="GA187" s="219"/>
      <c r="GB187" s="219"/>
      <c r="GC187" s="219"/>
      <c r="GD187" s="219"/>
      <c r="GE187" s="219"/>
      <c r="GF187" s="219"/>
      <c r="GG187" s="219"/>
      <c r="GH187" s="219"/>
      <c r="GI187" s="219"/>
      <c r="GJ187" s="219"/>
      <c r="GK187" s="219"/>
      <c r="GL187" s="219"/>
      <c r="GM187" s="219"/>
      <c r="GN187" s="219"/>
      <c r="GO187" s="219"/>
      <c r="GP187" s="219"/>
      <c r="GQ187" s="219"/>
      <c r="GR187" s="219"/>
      <c r="GS187" s="219"/>
      <c r="GT187" s="219"/>
      <c r="GU187" s="219"/>
      <c r="GV187" s="219"/>
      <c r="GW187" s="219"/>
      <c r="GX187" s="219"/>
      <c r="GY187" s="219"/>
      <c r="GZ187" s="219"/>
      <c r="HA187" s="219"/>
      <c r="HB187" s="219"/>
      <c r="HC187" s="219"/>
      <c r="HD187" s="219"/>
      <c r="HE187" s="219"/>
      <c r="HF187" s="219"/>
      <c r="HG187" s="219"/>
      <c r="HH187" s="219"/>
      <c r="HI187" s="219"/>
      <c r="HJ187" s="219"/>
      <c r="HK187" s="219"/>
      <c r="HL187" s="219"/>
      <c r="HM187" s="219"/>
      <c r="HN187" s="219"/>
      <c r="HO187" s="219"/>
      <c r="HP187" s="219"/>
      <c r="HQ187" s="219"/>
      <c r="HR187" s="219"/>
      <c r="HS187" s="219"/>
      <c r="HT187" s="219"/>
      <c r="HU187" s="219"/>
      <c r="HV187" s="219"/>
      <c r="HW187" s="219"/>
      <c r="HX187" s="219"/>
      <c r="HY187" s="219"/>
      <c r="HZ187" s="219"/>
      <c r="IA187" s="219"/>
      <c r="IB187" s="219"/>
      <c r="IC187" s="219"/>
      <c r="ID187" s="219"/>
      <c r="IE187" s="219"/>
      <c r="IF187" s="219"/>
      <c r="IG187" s="219"/>
      <c r="IH187" s="219"/>
      <c r="II187" s="219"/>
      <c r="IJ187" s="219"/>
      <c r="IK187" s="219"/>
      <c r="IL187" s="219"/>
      <c r="IM187" s="219"/>
      <c r="IN187" s="219"/>
      <c r="IO187" s="219"/>
      <c r="IP187" s="219"/>
      <c r="IQ187" s="219"/>
      <c r="IR187" s="219"/>
      <c r="IS187" s="219"/>
      <c r="IT187" s="219"/>
      <c r="IU187" s="219"/>
      <c r="IV187" s="219"/>
      <c r="IW187" s="219"/>
      <c r="IX187" s="219"/>
      <c r="IY187" s="219"/>
      <c r="IZ187" s="219"/>
      <c r="JA187" s="219"/>
      <c r="JB187" s="219"/>
      <c r="JC187" s="219"/>
      <c r="JD187" s="219"/>
      <c r="JE187" s="219"/>
      <c r="JF187" s="219"/>
      <c r="JG187" s="219"/>
      <c r="JH187" s="219"/>
      <c r="JI187" s="219"/>
      <c r="JJ187" s="219"/>
      <c r="JK187" s="219"/>
      <c r="JL187" s="219"/>
      <c r="JM187" s="219"/>
      <c r="JN187" s="219"/>
      <c r="JO187" s="219"/>
      <c r="JP187" s="219"/>
      <c r="JQ187" s="219"/>
      <c r="JR187" s="219"/>
      <c r="JS187" s="219"/>
      <c r="JT187" s="219"/>
      <c r="JU187" s="219"/>
      <c r="JV187" s="219"/>
      <c r="JW187" s="219"/>
      <c r="JX187" s="219"/>
      <c r="JY187" s="219"/>
      <c r="JZ187" s="219"/>
      <c r="KA187" s="219"/>
      <c r="KB187" s="219"/>
      <c r="KC187" s="219"/>
      <c r="KD187" s="219"/>
      <c r="KE187" s="219"/>
      <c r="KF187" s="219"/>
      <c r="KG187" s="219"/>
      <c r="KH187" s="219"/>
      <c r="KI187" s="219"/>
      <c r="KJ187" s="219"/>
      <c r="KK187" s="219"/>
      <c r="KL187" s="219"/>
      <c r="KM187" s="219"/>
      <c r="KN187" s="219"/>
      <c r="KO187" s="219"/>
      <c r="KP187" s="219"/>
      <c r="KQ187" s="219"/>
      <c r="KR187" s="219"/>
      <c r="KS187" s="219"/>
      <c r="KT187" s="219"/>
      <c r="KU187" s="219"/>
      <c r="KV187" s="219"/>
      <c r="KW187" s="219"/>
      <c r="KX187" s="219"/>
      <c r="KY187" s="219"/>
      <c r="KZ187" s="219"/>
      <c r="LA187" s="219"/>
      <c r="LB187" s="219"/>
      <c r="LC187" s="219"/>
      <c r="LD187" s="219"/>
      <c r="LE187" s="219"/>
    </row>
    <row r="188" spans="1:317" x14ac:dyDescent="0.25">
      <c r="A188" s="214"/>
      <c r="B188" s="214"/>
      <c r="C188" s="214"/>
      <c r="D188" s="214"/>
      <c r="E188" s="214"/>
      <c r="F188" s="211"/>
      <c r="G188" s="211"/>
      <c r="H188" s="211"/>
      <c r="I188" s="211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  <c r="AM188" s="219"/>
      <c r="AN188" s="219"/>
      <c r="AO188" s="219"/>
      <c r="AP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  <c r="BE188" s="219"/>
      <c r="BF188" s="219"/>
      <c r="BG188" s="219"/>
      <c r="BH188" s="219"/>
      <c r="BI188" s="219"/>
      <c r="BJ188" s="219"/>
      <c r="BK188" s="219"/>
      <c r="BL188" s="219"/>
      <c r="BM188" s="219"/>
      <c r="BN188" s="219"/>
      <c r="BO188" s="219"/>
      <c r="BP188" s="219"/>
      <c r="BQ188" s="219"/>
      <c r="BR188" s="219"/>
      <c r="BS188" s="219"/>
      <c r="BT188" s="219"/>
      <c r="BU188" s="219"/>
      <c r="BV188" s="219"/>
      <c r="BW188" s="219"/>
      <c r="BX188" s="219"/>
      <c r="BY188" s="219"/>
      <c r="BZ188" s="219"/>
      <c r="CA188" s="219"/>
      <c r="CB188" s="219"/>
      <c r="CC188" s="219"/>
      <c r="CD188" s="219"/>
      <c r="CE188" s="219"/>
      <c r="CF188" s="219"/>
      <c r="CG188" s="219"/>
      <c r="CH188" s="219"/>
      <c r="CI188" s="219"/>
      <c r="CJ188" s="219"/>
      <c r="CK188" s="219"/>
      <c r="CL188" s="219"/>
      <c r="CM188" s="219"/>
      <c r="CN188" s="219"/>
      <c r="CO188" s="219"/>
      <c r="CP188" s="219"/>
      <c r="CQ188" s="219"/>
      <c r="CR188" s="219"/>
      <c r="CS188" s="219"/>
      <c r="CT188" s="219"/>
      <c r="CU188" s="219"/>
      <c r="CV188" s="219"/>
      <c r="CW188" s="219"/>
      <c r="CX188" s="219"/>
      <c r="CY188" s="219"/>
      <c r="CZ188" s="219"/>
      <c r="DA188" s="219"/>
      <c r="DB188" s="219"/>
      <c r="DC188" s="219"/>
      <c r="DD188" s="219"/>
      <c r="DE188" s="219"/>
      <c r="DF188" s="219"/>
      <c r="DG188" s="219"/>
      <c r="DH188" s="219"/>
      <c r="DI188" s="219"/>
      <c r="DJ188" s="219"/>
      <c r="DK188" s="219"/>
      <c r="DL188" s="219"/>
      <c r="DM188" s="219"/>
      <c r="DN188" s="219"/>
      <c r="DO188" s="219"/>
      <c r="DP188" s="219"/>
      <c r="DQ188" s="219"/>
      <c r="DR188" s="219"/>
      <c r="DS188" s="219"/>
      <c r="DT188" s="219"/>
      <c r="DU188" s="219"/>
      <c r="DV188" s="219"/>
      <c r="DW188" s="219"/>
      <c r="DX188" s="219"/>
      <c r="DY188" s="219"/>
      <c r="DZ188" s="219"/>
      <c r="EA188" s="219"/>
      <c r="EB188" s="219"/>
      <c r="EC188" s="219"/>
      <c r="ED188" s="219"/>
      <c r="EE188" s="219"/>
      <c r="EF188" s="219"/>
      <c r="EG188" s="219"/>
      <c r="EH188" s="219"/>
      <c r="EI188" s="219"/>
      <c r="EJ188" s="219"/>
      <c r="EK188" s="219"/>
      <c r="EL188" s="219"/>
      <c r="EM188" s="219"/>
      <c r="EN188" s="219"/>
      <c r="EO188" s="219"/>
      <c r="EP188" s="219"/>
      <c r="EQ188" s="219"/>
      <c r="ER188" s="219"/>
      <c r="ES188" s="219"/>
      <c r="ET188" s="219"/>
      <c r="EU188" s="219"/>
      <c r="EV188" s="219"/>
      <c r="EW188" s="219"/>
      <c r="EX188" s="219"/>
      <c r="EY188" s="219"/>
      <c r="EZ188" s="219"/>
      <c r="FA188" s="219"/>
      <c r="FB188" s="219"/>
      <c r="FC188" s="219"/>
      <c r="FD188" s="219"/>
      <c r="FE188" s="219"/>
      <c r="FF188" s="219"/>
      <c r="FG188" s="219"/>
      <c r="FH188" s="219"/>
      <c r="FI188" s="219"/>
      <c r="FJ188" s="219"/>
      <c r="FK188" s="219"/>
      <c r="FL188" s="219"/>
      <c r="FM188" s="219"/>
      <c r="FN188" s="219"/>
      <c r="FO188" s="219"/>
      <c r="FP188" s="219"/>
      <c r="FQ188" s="219"/>
      <c r="FR188" s="219"/>
      <c r="FS188" s="219"/>
      <c r="FT188" s="219"/>
      <c r="FU188" s="219"/>
      <c r="FV188" s="219"/>
      <c r="FW188" s="219"/>
      <c r="FX188" s="219"/>
      <c r="FY188" s="219"/>
      <c r="FZ188" s="219"/>
      <c r="GA188" s="219"/>
      <c r="GB188" s="219"/>
      <c r="GC188" s="219"/>
      <c r="GD188" s="219"/>
      <c r="GE188" s="219"/>
      <c r="GF188" s="219"/>
      <c r="GG188" s="219"/>
      <c r="GH188" s="219"/>
      <c r="GI188" s="219"/>
      <c r="GJ188" s="219"/>
      <c r="GK188" s="219"/>
      <c r="GL188" s="219"/>
      <c r="GM188" s="219"/>
      <c r="GN188" s="219"/>
      <c r="GO188" s="219"/>
      <c r="GP188" s="219"/>
      <c r="GQ188" s="219"/>
      <c r="GR188" s="219"/>
      <c r="GS188" s="219"/>
      <c r="GT188" s="219"/>
      <c r="GU188" s="219"/>
      <c r="GV188" s="219"/>
      <c r="GW188" s="219"/>
      <c r="GX188" s="219"/>
      <c r="GY188" s="219"/>
      <c r="GZ188" s="219"/>
      <c r="HA188" s="219"/>
      <c r="HB188" s="219"/>
      <c r="HC188" s="219"/>
      <c r="HD188" s="219"/>
      <c r="HE188" s="219"/>
      <c r="HF188" s="219"/>
      <c r="HG188" s="219"/>
      <c r="HH188" s="219"/>
      <c r="HI188" s="219"/>
      <c r="HJ188" s="219"/>
      <c r="HK188" s="219"/>
      <c r="HL188" s="219"/>
      <c r="HM188" s="219"/>
      <c r="HN188" s="219"/>
      <c r="HO188" s="219"/>
      <c r="HP188" s="219"/>
      <c r="HQ188" s="219"/>
      <c r="HR188" s="219"/>
      <c r="HS188" s="219"/>
      <c r="HT188" s="219"/>
      <c r="HU188" s="219"/>
      <c r="HV188" s="219"/>
      <c r="HW188" s="219"/>
      <c r="HX188" s="219"/>
      <c r="HY188" s="219"/>
      <c r="HZ188" s="219"/>
      <c r="IA188" s="219"/>
      <c r="IB188" s="219"/>
      <c r="IC188" s="219"/>
      <c r="ID188" s="219"/>
      <c r="IE188" s="219"/>
      <c r="IF188" s="219"/>
      <c r="IG188" s="219"/>
      <c r="IH188" s="219"/>
      <c r="II188" s="219"/>
      <c r="IJ188" s="219"/>
      <c r="IK188" s="219"/>
      <c r="IL188" s="219"/>
      <c r="IM188" s="219"/>
      <c r="IN188" s="219"/>
      <c r="IO188" s="219"/>
      <c r="IP188" s="219"/>
      <c r="IQ188" s="219"/>
      <c r="IR188" s="219"/>
      <c r="IS188" s="219"/>
      <c r="IT188" s="219"/>
      <c r="IU188" s="219"/>
      <c r="IV188" s="219"/>
      <c r="IW188" s="219"/>
      <c r="IX188" s="219"/>
      <c r="IY188" s="219"/>
      <c r="IZ188" s="219"/>
      <c r="JA188" s="219"/>
      <c r="JB188" s="219"/>
      <c r="JC188" s="219"/>
      <c r="JD188" s="219"/>
      <c r="JE188" s="219"/>
      <c r="JF188" s="219"/>
      <c r="JG188" s="219"/>
      <c r="JH188" s="219"/>
      <c r="JI188" s="219"/>
      <c r="JJ188" s="219"/>
      <c r="JK188" s="219"/>
      <c r="JL188" s="219"/>
      <c r="JM188" s="219"/>
      <c r="JN188" s="219"/>
      <c r="JO188" s="219"/>
      <c r="JP188" s="219"/>
      <c r="JQ188" s="219"/>
      <c r="JR188" s="219"/>
      <c r="JS188" s="219"/>
      <c r="JT188" s="219"/>
      <c r="JU188" s="219"/>
      <c r="JV188" s="219"/>
      <c r="JW188" s="219"/>
      <c r="JX188" s="219"/>
      <c r="JY188" s="219"/>
      <c r="JZ188" s="219"/>
      <c r="KA188" s="219"/>
      <c r="KB188" s="219"/>
      <c r="KC188" s="219"/>
      <c r="KD188" s="219"/>
      <c r="KE188" s="219"/>
      <c r="KF188" s="219"/>
      <c r="KG188" s="219"/>
      <c r="KH188" s="219"/>
      <c r="KI188" s="219"/>
      <c r="KJ188" s="219"/>
      <c r="KK188" s="219"/>
      <c r="KL188" s="219"/>
      <c r="KM188" s="219"/>
      <c r="KN188" s="219"/>
      <c r="KO188" s="219"/>
      <c r="KP188" s="219"/>
      <c r="KQ188" s="219"/>
      <c r="KR188" s="219"/>
      <c r="KS188" s="219"/>
      <c r="KT188" s="219"/>
      <c r="KU188" s="219"/>
      <c r="KV188" s="219"/>
      <c r="KW188" s="219"/>
      <c r="KX188" s="219"/>
      <c r="KY188" s="219"/>
      <c r="KZ188" s="219"/>
      <c r="LA188" s="219"/>
      <c r="LB188" s="219"/>
      <c r="LC188" s="219"/>
      <c r="LD188" s="219"/>
      <c r="LE188" s="219"/>
    </row>
    <row r="189" spans="1:317" x14ac:dyDescent="0.25">
      <c r="A189" s="214"/>
      <c r="B189" s="214"/>
      <c r="C189" s="214"/>
      <c r="D189" s="214"/>
      <c r="E189" s="214"/>
      <c r="F189" s="211"/>
      <c r="G189" s="211"/>
      <c r="H189" s="211"/>
      <c r="I189" s="211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  <c r="EV189" s="219"/>
      <c r="EW189" s="219"/>
      <c r="EX189" s="219"/>
      <c r="EY189" s="219"/>
      <c r="EZ189" s="219"/>
      <c r="FA189" s="219"/>
      <c r="FB189" s="219"/>
      <c r="FC189" s="219"/>
      <c r="FD189" s="219"/>
      <c r="FE189" s="219"/>
      <c r="FF189" s="219"/>
      <c r="FG189" s="219"/>
      <c r="FH189" s="219"/>
      <c r="FI189" s="219"/>
      <c r="FJ189" s="219"/>
      <c r="FK189" s="219"/>
      <c r="FL189" s="219"/>
      <c r="FM189" s="219"/>
      <c r="FN189" s="219"/>
      <c r="FO189" s="219"/>
      <c r="FP189" s="219"/>
      <c r="FQ189" s="219"/>
      <c r="FR189" s="219"/>
      <c r="FS189" s="219"/>
      <c r="FT189" s="219"/>
      <c r="FU189" s="219"/>
      <c r="FV189" s="219"/>
      <c r="FW189" s="219"/>
      <c r="FX189" s="219"/>
      <c r="FY189" s="219"/>
      <c r="FZ189" s="219"/>
      <c r="GA189" s="219"/>
      <c r="GB189" s="219"/>
      <c r="GC189" s="219"/>
      <c r="GD189" s="219"/>
      <c r="GE189" s="219"/>
      <c r="GF189" s="219"/>
      <c r="GG189" s="219"/>
      <c r="GH189" s="219"/>
      <c r="GI189" s="219"/>
      <c r="GJ189" s="219"/>
      <c r="GK189" s="219"/>
      <c r="GL189" s="219"/>
      <c r="GM189" s="219"/>
      <c r="GN189" s="219"/>
      <c r="GO189" s="219"/>
      <c r="GP189" s="219"/>
      <c r="GQ189" s="219"/>
      <c r="GR189" s="219"/>
      <c r="GS189" s="219"/>
      <c r="GT189" s="219"/>
      <c r="GU189" s="219"/>
      <c r="GV189" s="219"/>
      <c r="GW189" s="219"/>
      <c r="GX189" s="219"/>
      <c r="GY189" s="219"/>
      <c r="GZ189" s="219"/>
      <c r="HA189" s="219"/>
      <c r="HB189" s="219"/>
      <c r="HC189" s="219"/>
      <c r="HD189" s="219"/>
      <c r="HE189" s="219"/>
      <c r="HF189" s="219"/>
      <c r="HG189" s="219"/>
      <c r="HH189" s="219"/>
      <c r="HI189" s="219"/>
      <c r="HJ189" s="219"/>
      <c r="HK189" s="219"/>
      <c r="HL189" s="219"/>
      <c r="HM189" s="219"/>
      <c r="HN189" s="219"/>
      <c r="HO189" s="219"/>
      <c r="HP189" s="219"/>
      <c r="HQ189" s="219"/>
      <c r="HR189" s="219"/>
      <c r="HS189" s="219"/>
      <c r="HT189" s="219"/>
      <c r="HU189" s="219"/>
      <c r="HV189" s="219"/>
      <c r="HW189" s="219"/>
      <c r="HX189" s="219"/>
      <c r="HY189" s="219"/>
      <c r="HZ189" s="219"/>
      <c r="IA189" s="219"/>
      <c r="IB189" s="219"/>
      <c r="IC189" s="219"/>
      <c r="ID189" s="219"/>
      <c r="IE189" s="219"/>
      <c r="IF189" s="219"/>
      <c r="IG189" s="219"/>
      <c r="IH189" s="219"/>
      <c r="II189" s="219"/>
      <c r="IJ189" s="219"/>
      <c r="IK189" s="219"/>
      <c r="IL189" s="219"/>
      <c r="IM189" s="219"/>
      <c r="IN189" s="219"/>
      <c r="IO189" s="219"/>
      <c r="IP189" s="219"/>
      <c r="IQ189" s="219"/>
      <c r="IR189" s="219"/>
      <c r="IS189" s="219"/>
      <c r="IT189" s="219"/>
      <c r="IU189" s="219"/>
      <c r="IV189" s="219"/>
      <c r="IW189" s="219"/>
      <c r="IX189" s="219"/>
      <c r="IY189" s="219"/>
      <c r="IZ189" s="219"/>
      <c r="JA189" s="219"/>
      <c r="JB189" s="219"/>
      <c r="JC189" s="219"/>
      <c r="JD189" s="219"/>
      <c r="JE189" s="219"/>
      <c r="JF189" s="219"/>
      <c r="JG189" s="219"/>
      <c r="JH189" s="219"/>
      <c r="JI189" s="219"/>
      <c r="JJ189" s="219"/>
      <c r="JK189" s="219"/>
      <c r="JL189" s="219"/>
      <c r="JM189" s="219"/>
      <c r="JN189" s="219"/>
      <c r="JO189" s="219"/>
      <c r="JP189" s="219"/>
      <c r="JQ189" s="219"/>
      <c r="JR189" s="219"/>
      <c r="JS189" s="219"/>
      <c r="JT189" s="219"/>
      <c r="JU189" s="219"/>
      <c r="JV189" s="219"/>
      <c r="JW189" s="219"/>
      <c r="JX189" s="219"/>
      <c r="JY189" s="219"/>
      <c r="JZ189" s="219"/>
      <c r="KA189" s="219"/>
      <c r="KB189" s="219"/>
      <c r="KC189" s="219"/>
      <c r="KD189" s="219"/>
      <c r="KE189" s="219"/>
      <c r="KF189" s="219"/>
      <c r="KG189" s="219"/>
      <c r="KH189" s="219"/>
      <c r="KI189" s="219"/>
      <c r="KJ189" s="219"/>
      <c r="KK189" s="219"/>
      <c r="KL189" s="219"/>
      <c r="KM189" s="219"/>
      <c r="KN189" s="219"/>
      <c r="KO189" s="219"/>
      <c r="KP189" s="219"/>
      <c r="KQ189" s="219"/>
      <c r="KR189" s="219"/>
      <c r="KS189" s="219"/>
      <c r="KT189" s="219"/>
      <c r="KU189" s="219"/>
      <c r="KV189" s="219"/>
      <c r="KW189" s="219"/>
      <c r="KX189" s="219"/>
      <c r="KY189" s="219"/>
      <c r="KZ189" s="219"/>
      <c r="LA189" s="219"/>
      <c r="LB189" s="219"/>
      <c r="LC189" s="219"/>
      <c r="LD189" s="219"/>
      <c r="LE189" s="219"/>
    </row>
    <row r="190" spans="1:317" x14ac:dyDescent="0.25">
      <c r="A190" s="214"/>
      <c r="B190" s="214"/>
      <c r="C190" s="214"/>
      <c r="D190" s="214"/>
      <c r="E190" s="214"/>
      <c r="F190" s="211"/>
      <c r="G190" s="211"/>
      <c r="H190" s="211"/>
      <c r="I190" s="211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  <c r="EV190" s="219"/>
      <c r="EW190" s="219"/>
      <c r="EX190" s="219"/>
      <c r="EY190" s="219"/>
      <c r="EZ190" s="219"/>
      <c r="FA190" s="219"/>
      <c r="FB190" s="219"/>
      <c r="FC190" s="219"/>
      <c r="FD190" s="219"/>
      <c r="FE190" s="219"/>
      <c r="FF190" s="219"/>
      <c r="FG190" s="219"/>
      <c r="FH190" s="219"/>
      <c r="FI190" s="219"/>
      <c r="FJ190" s="219"/>
      <c r="FK190" s="219"/>
      <c r="FL190" s="219"/>
      <c r="FM190" s="219"/>
      <c r="FN190" s="219"/>
      <c r="FO190" s="219"/>
      <c r="FP190" s="219"/>
      <c r="FQ190" s="219"/>
      <c r="FR190" s="219"/>
      <c r="FS190" s="219"/>
      <c r="FT190" s="219"/>
      <c r="FU190" s="219"/>
      <c r="FV190" s="219"/>
      <c r="FW190" s="219"/>
      <c r="FX190" s="219"/>
      <c r="FY190" s="219"/>
      <c r="FZ190" s="219"/>
      <c r="GA190" s="219"/>
      <c r="GB190" s="219"/>
      <c r="GC190" s="219"/>
      <c r="GD190" s="219"/>
      <c r="GE190" s="219"/>
      <c r="GF190" s="219"/>
      <c r="GG190" s="219"/>
      <c r="GH190" s="219"/>
      <c r="GI190" s="219"/>
      <c r="GJ190" s="219"/>
      <c r="GK190" s="219"/>
      <c r="GL190" s="219"/>
      <c r="GM190" s="219"/>
      <c r="GN190" s="219"/>
      <c r="GO190" s="219"/>
      <c r="GP190" s="219"/>
      <c r="GQ190" s="219"/>
      <c r="GR190" s="219"/>
      <c r="GS190" s="219"/>
      <c r="GT190" s="219"/>
      <c r="GU190" s="219"/>
      <c r="GV190" s="219"/>
      <c r="GW190" s="219"/>
      <c r="GX190" s="219"/>
      <c r="GY190" s="219"/>
      <c r="GZ190" s="219"/>
      <c r="HA190" s="219"/>
      <c r="HB190" s="219"/>
      <c r="HC190" s="219"/>
      <c r="HD190" s="219"/>
      <c r="HE190" s="219"/>
      <c r="HF190" s="219"/>
      <c r="HG190" s="219"/>
      <c r="HH190" s="219"/>
      <c r="HI190" s="219"/>
      <c r="HJ190" s="219"/>
      <c r="HK190" s="219"/>
      <c r="HL190" s="219"/>
      <c r="HM190" s="219"/>
      <c r="HN190" s="219"/>
      <c r="HO190" s="219"/>
      <c r="HP190" s="219"/>
      <c r="HQ190" s="219"/>
      <c r="HR190" s="219"/>
      <c r="HS190" s="219"/>
      <c r="HT190" s="219"/>
      <c r="HU190" s="219"/>
      <c r="HV190" s="219"/>
      <c r="HW190" s="219"/>
      <c r="HX190" s="219"/>
      <c r="HY190" s="219"/>
      <c r="HZ190" s="219"/>
      <c r="IA190" s="219"/>
      <c r="IB190" s="219"/>
      <c r="IC190" s="219"/>
      <c r="ID190" s="219"/>
      <c r="IE190" s="219"/>
      <c r="IF190" s="219"/>
      <c r="IG190" s="219"/>
      <c r="IH190" s="219"/>
      <c r="II190" s="219"/>
      <c r="IJ190" s="219"/>
      <c r="IK190" s="219"/>
      <c r="IL190" s="219"/>
      <c r="IM190" s="219"/>
      <c r="IN190" s="219"/>
      <c r="IO190" s="219"/>
      <c r="IP190" s="219"/>
      <c r="IQ190" s="219"/>
      <c r="IR190" s="219"/>
      <c r="IS190" s="219"/>
      <c r="IT190" s="219"/>
      <c r="IU190" s="219"/>
      <c r="IV190" s="219"/>
      <c r="IW190" s="219"/>
      <c r="IX190" s="219"/>
      <c r="IY190" s="219"/>
      <c r="IZ190" s="219"/>
      <c r="JA190" s="219"/>
      <c r="JB190" s="219"/>
      <c r="JC190" s="219"/>
      <c r="JD190" s="219"/>
      <c r="JE190" s="219"/>
      <c r="JF190" s="219"/>
      <c r="JG190" s="219"/>
      <c r="JH190" s="219"/>
      <c r="JI190" s="219"/>
      <c r="JJ190" s="219"/>
      <c r="JK190" s="219"/>
      <c r="JL190" s="219"/>
      <c r="JM190" s="219"/>
      <c r="JN190" s="219"/>
      <c r="JO190" s="219"/>
      <c r="JP190" s="219"/>
      <c r="JQ190" s="219"/>
      <c r="JR190" s="219"/>
      <c r="JS190" s="219"/>
      <c r="JT190" s="219"/>
      <c r="JU190" s="219"/>
      <c r="JV190" s="219"/>
      <c r="JW190" s="219"/>
      <c r="JX190" s="219"/>
      <c r="JY190" s="219"/>
      <c r="JZ190" s="219"/>
      <c r="KA190" s="219"/>
      <c r="KB190" s="219"/>
      <c r="KC190" s="219"/>
      <c r="KD190" s="219"/>
      <c r="KE190" s="219"/>
      <c r="KF190" s="219"/>
      <c r="KG190" s="219"/>
      <c r="KH190" s="219"/>
      <c r="KI190" s="219"/>
      <c r="KJ190" s="219"/>
      <c r="KK190" s="219"/>
      <c r="KL190" s="219"/>
      <c r="KM190" s="219"/>
      <c r="KN190" s="219"/>
      <c r="KO190" s="219"/>
      <c r="KP190" s="219"/>
      <c r="KQ190" s="219"/>
      <c r="KR190" s="219"/>
      <c r="KS190" s="219"/>
      <c r="KT190" s="219"/>
      <c r="KU190" s="219"/>
      <c r="KV190" s="219"/>
      <c r="KW190" s="219"/>
      <c r="KX190" s="219"/>
      <c r="KY190" s="219"/>
      <c r="KZ190" s="219"/>
      <c r="LA190" s="219"/>
      <c r="LB190" s="219"/>
      <c r="LC190" s="219"/>
      <c r="LD190" s="219"/>
      <c r="LE190" s="219"/>
    </row>
    <row r="191" spans="1:317" x14ac:dyDescent="0.25">
      <c r="A191" s="214"/>
      <c r="B191" s="214"/>
      <c r="C191" s="214"/>
      <c r="D191" s="214"/>
      <c r="E191" s="214"/>
      <c r="F191" s="211"/>
      <c r="G191" s="211"/>
      <c r="H191" s="211"/>
      <c r="I191" s="211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  <c r="EV191" s="219"/>
      <c r="EW191" s="219"/>
      <c r="EX191" s="219"/>
      <c r="EY191" s="219"/>
      <c r="EZ191" s="219"/>
      <c r="FA191" s="219"/>
      <c r="FB191" s="219"/>
      <c r="FC191" s="219"/>
      <c r="FD191" s="219"/>
      <c r="FE191" s="219"/>
      <c r="FF191" s="219"/>
      <c r="FG191" s="219"/>
      <c r="FH191" s="219"/>
      <c r="FI191" s="219"/>
      <c r="FJ191" s="219"/>
      <c r="FK191" s="219"/>
      <c r="FL191" s="219"/>
      <c r="FM191" s="219"/>
      <c r="FN191" s="219"/>
      <c r="FO191" s="219"/>
      <c r="FP191" s="219"/>
      <c r="FQ191" s="219"/>
      <c r="FR191" s="219"/>
      <c r="FS191" s="219"/>
      <c r="FT191" s="219"/>
      <c r="FU191" s="219"/>
      <c r="FV191" s="219"/>
      <c r="FW191" s="219"/>
      <c r="FX191" s="219"/>
      <c r="FY191" s="219"/>
      <c r="FZ191" s="219"/>
      <c r="GA191" s="219"/>
      <c r="GB191" s="219"/>
      <c r="GC191" s="219"/>
      <c r="GD191" s="219"/>
      <c r="GE191" s="219"/>
      <c r="GF191" s="219"/>
      <c r="GG191" s="219"/>
      <c r="GH191" s="219"/>
      <c r="GI191" s="219"/>
      <c r="GJ191" s="219"/>
      <c r="GK191" s="219"/>
      <c r="GL191" s="219"/>
      <c r="GM191" s="219"/>
      <c r="GN191" s="219"/>
      <c r="GO191" s="219"/>
      <c r="GP191" s="219"/>
      <c r="GQ191" s="219"/>
      <c r="GR191" s="219"/>
      <c r="GS191" s="219"/>
      <c r="GT191" s="219"/>
      <c r="GU191" s="219"/>
      <c r="GV191" s="219"/>
      <c r="GW191" s="219"/>
      <c r="GX191" s="219"/>
      <c r="GY191" s="219"/>
      <c r="GZ191" s="219"/>
      <c r="HA191" s="219"/>
      <c r="HB191" s="219"/>
      <c r="HC191" s="219"/>
      <c r="HD191" s="219"/>
      <c r="HE191" s="219"/>
      <c r="HF191" s="219"/>
      <c r="HG191" s="219"/>
      <c r="HH191" s="219"/>
      <c r="HI191" s="219"/>
      <c r="HJ191" s="219"/>
      <c r="HK191" s="219"/>
      <c r="HL191" s="219"/>
      <c r="HM191" s="219"/>
      <c r="HN191" s="219"/>
      <c r="HO191" s="219"/>
      <c r="HP191" s="219"/>
      <c r="HQ191" s="219"/>
      <c r="HR191" s="219"/>
      <c r="HS191" s="219"/>
      <c r="HT191" s="219"/>
      <c r="HU191" s="219"/>
      <c r="HV191" s="219"/>
      <c r="HW191" s="219"/>
      <c r="HX191" s="219"/>
      <c r="HY191" s="219"/>
      <c r="HZ191" s="219"/>
      <c r="IA191" s="219"/>
      <c r="IB191" s="219"/>
      <c r="IC191" s="219"/>
      <c r="ID191" s="219"/>
      <c r="IE191" s="219"/>
      <c r="IF191" s="219"/>
      <c r="IG191" s="219"/>
      <c r="IH191" s="219"/>
      <c r="II191" s="219"/>
      <c r="IJ191" s="219"/>
      <c r="IK191" s="219"/>
      <c r="IL191" s="219"/>
      <c r="IM191" s="219"/>
      <c r="IN191" s="219"/>
      <c r="IO191" s="219"/>
      <c r="IP191" s="219"/>
      <c r="IQ191" s="219"/>
      <c r="IR191" s="219"/>
      <c r="IS191" s="219"/>
      <c r="IT191" s="219"/>
      <c r="IU191" s="219"/>
      <c r="IV191" s="219"/>
      <c r="IW191" s="219"/>
      <c r="IX191" s="219"/>
      <c r="IY191" s="219"/>
      <c r="IZ191" s="219"/>
      <c r="JA191" s="219"/>
      <c r="JB191" s="219"/>
      <c r="JC191" s="219"/>
      <c r="JD191" s="219"/>
      <c r="JE191" s="219"/>
      <c r="JF191" s="219"/>
      <c r="JG191" s="219"/>
      <c r="JH191" s="219"/>
      <c r="JI191" s="219"/>
      <c r="JJ191" s="219"/>
      <c r="JK191" s="219"/>
      <c r="JL191" s="219"/>
      <c r="JM191" s="219"/>
      <c r="JN191" s="219"/>
      <c r="JO191" s="219"/>
      <c r="JP191" s="219"/>
      <c r="JQ191" s="219"/>
      <c r="JR191" s="219"/>
      <c r="JS191" s="219"/>
      <c r="JT191" s="219"/>
      <c r="JU191" s="219"/>
      <c r="JV191" s="219"/>
      <c r="JW191" s="219"/>
      <c r="JX191" s="219"/>
      <c r="JY191" s="219"/>
      <c r="JZ191" s="219"/>
      <c r="KA191" s="219"/>
      <c r="KB191" s="219"/>
      <c r="KC191" s="219"/>
      <c r="KD191" s="219"/>
      <c r="KE191" s="219"/>
      <c r="KF191" s="219"/>
      <c r="KG191" s="219"/>
      <c r="KH191" s="219"/>
      <c r="KI191" s="219"/>
      <c r="KJ191" s="219"/>
      <c r="KK191" s="219"/>
      <c r="KL191" s="219"/>
      <c r="KM191" s="219"/>
      <c r="KN191" s="219"/>
      <c r="KO191" s="219"/>
      <c r="KP191" s="219"/>
      <c r="KQ191" s="219"/>
      <c r="KR191" s="219"/>
      <c r="KS191" s="219"/>
      <c r="KT191" s="219"/>
      <c r="KU191" s="219"/>
      <c r="KV191" s="219"/>
      <c r="KW191" s="219"/>
      <c r="KX191" s="219"/>
      <c r="KY191" s="219"/>
      <c r="KZ191" s="219"/>
      <c r="LA191" s="219"/>
      <c r="LB191" s="219"/>
      <c r="LC191" s="219"/>
      <c r="LD191" s="219"/>
      <c r="LE191" s="219"/>
    </row>
    <row r="192" spans="1:317" x14ac:dyDescent="0.25">
      <c r="A192" s="214"/>
      <c r="B192" s="214"/>
      <c r="C192" s="214"/>
      <c r="D192" s="214"/>
      <c r="E192" s="214"/>
      <c r="F192" s="211"/>
      <c r="G192" s="211"/>
      <c r="H192" s="211"/>
      <c r="I192" s="211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  <c r="EV192" s="219"/>
      <c r="EW192" s="219"/>
      <c r="EX192" s="219"/>
      <c r="EY192" s="219"/>
      <c r="EZ192" s="219"/>
      <c r="FA192" s="219"/>
      <c r="FB192" s="219"/>
      <c r="FC192" s="219"/>
      <c r="FD192" s="219"/>
      <c r="FE192" s="219"/>
      <c r="FF192" s="219"/>
      <c r="FG192" s="219"/>
      <c r="FH192" s="219"/>
      <c r="FI192" s="219"/>
      <c r="FJ192" s="219"/>
      <c r="FK192" s="219"/>
      <c r="FL192" s="219"/>
      <c r="FM192" s="219"/>
      <c r="FN192" s="219"/>
      <c r="FO192" s="219"/>
      <c r="FP192" s="219"/>
      <c r="FQ192" s="219"/>
      <c r="FR192" s="219"/>
      <c r="FS192" s="219"/>
      <c r="FT192" s="219"/>
      <c r="FU192" s="219"/>
      <c r="FV192" s="219"/>
      <c r="FW192" s="219"/>
      <c r="FX192" s="219"/>
      <c r="FY192" s="219"/>
      <c r="FZ192" s="219"/>
      <c r="GA192" s="219"/>
      <c r="GB192" s="219"/>
      <c r="GC192" s="219"/>
      <c r="GD192" s="219"/>
      <c r="GE192" s="219"/>
      <c r="GF192" s="219"/>
      <c r="GG192" s="219"/>
      <c r="GH192" s="219"/>
      <c r="GI192" s="219"/>
      <c r="GJ192" s="219"/>
      <c r="GK192" s="219"/>
      <c r="GL192" s="219"/>
      <c r="GM192" s="219"/>
      <c r="GN192" s="219"/>
      <c r="GO192" s="219"/>
      <c r="GP192" s="219"/>
      <c r="GQ192" s="219"/>
      <c r="GR192" s="219"/>
      <c r="GS192" s="219"/>
      <c r="GT192" s="219"/>
      <c r="GU192" s="219"/>
      <c r="GV192" s="219"/>
      <c r="GW192" s="219"/>
      <c r="GX192" s="219"/>
      <c r="GY192" s="219"/>
      <c r="GZ192" s="219"/>
      <c r="HA192" s="219"/>
      <c r="HB192" s="219"/>
      <c r="HC192" s="219"/>
      <c r="HD192" s="219"/>
      <c r="HE192" s="219"/>
      <c r="HF192" s="219"/>
      <c r="HG192" s="219"/>
      <c r="HH192" s="219"/>
      <c r="HI192" s="219"/>
      <c r="HJ192" s="219"/>
      <c r="HK192" s="219"/>
      <c r="HL192" s="219"/>
      <c r="HM192" s="219"/>
      <c r="HN192" s="219"/>
      <c r="HO192" s="219"/>
      <c r="HP192" s="219"/>
      <c r="HQ192" s="219"/>
      <c r="HR192" s="219"/>
      <c r="HS192" s="219"/>
      <c r="HT192" s="219"/>
      <c r="HU192" s="219"/>
      <c r="HV192" s="219"/>
      <c r="HW192" s="219"/>
      <c r="HX192" s="219"/>
      <c r="HY192" s="219"/>
      <c r="HZ192" s="219"/>
      <c r="IA192" s="219"/>
      <c r="IB192" s="219"/>
      <c r="IC192" s="219"/>
      <c r="ID192" s="219"/>
      <c r="IE192" s="219"/>
      <c r="IF192" s="219"/>
      <c r="IG192" s="219"/>
      <c r="IH192" s="219"/>
      <c r="II192" s="219"/>
      <c r="IJ192" s="219"/>
      <c r="IK192" s="219"/>
      <c r="IL192" s="219"/>
      <c r="IM192" s="219"/>
      <c r="IN192" s="219"/>
      <c r="IO192" s="219"/>
      <c r="IP192" s="219"/>
      <c r="IQ192" s="219"/>
      <c r="IR192" s="219"/>
      <c r="IS192" s="219"/>
      <c r="IT192" s="219"/>
      <c r="IU192" s="219"/>
      <c r="IV192" s="219"/>
      <c r="IW192" s="219"/>
      <c r="IX192" s="219"/>
      <c r="IY192" s="219"/>
      <c r="IZ192" s="219"/>
      <c r="JA192" s="219"/>
      <c r="JB192" s="219"/>
      <c r="JC192" s="219"/>
      <c r="JD192" s="219"/>
      <c r="JE192" s="219"/>
      <c r="JF192" s="219"/>
      <c r="JG192" s="219"/>
      <c r="JH192" s="219"/>
      <c r="JI192" s="219"/>
      <c r="JJ192" s="219"/>
      <c r="JK192" s="219"/>
      <c r="JL192" s="219"/>
      <c r="JM192" s="219"/>
      <c r="JN192" s="219"/>
      <c r="JO192" s="219"/>
      <c r="JP192" s="219"/>
      <c r="JQ192" s="219"/>
      <c r="JR192" s="219"/>
      <c r="JS192" s="219"/>
      <c r="JT192" s="219"/>
      <c r="JU192" s="219"/>
      <c r="JV192" s="219"/>
      <c r="JW192" s="219"/>
      <c r="JX192" s="219"/>
      <c r="JY192" s="219"/>
      <c r="JZ192" s="219"/>
      <c r="KA192" s="219"/>
      <c r="KB192" s="219"/>
      <c r="KC192" s="219"/>
      <c r="KD192" s="219"/>
      <c r="KE192" s="219"/>
      <c r="KF192" s="219"/>
      <c r="KG192" s="219"/>
      <c r="KH192" s="219"/>
      <c r="KI192" s="219"/>
      <c r="KJ192" s="219"/>
      <c r="KK192" s="219"/>
      <c r="KL192" s="219"/>
      <c r="KM192" s="219"/>
      <c r="KN192" s="219"/>
      <c r="KO192" s="219"/>
      <c r="KP192" s="219"/>
      <c r="KQ192" s="219"/>
      <c r="KR192" s="219"/>
      <c r="KS192" s="219"/>
      <c r="KT192" s="219"/>
      <c r="KU192" s="219"/>
      <c r="KV192" s="219"/>
      <c r="KW192" s="219"/>
      <c r="KX192" s="219"/>
      <c r="KY192" s="219"/>
      <c r="KZ192" s="219"/>
      <c r="LA192" s="219"/>
      <c r="LB192" s="219"/>
      <c r="LC192" s="219"/>
      <c r="LD192" s="219"/>
      <c r="LE192" s="219"/>
    </row>
    <row r="193" spans="1:317" x14ac:dyDescent="0.25">
      <c r="A193" s="214"/>
      <c r="B193" s="214"/>
      <c r="C193" s="214"/>
      <c r="D193" s="214"/>
      <c r="E193" s="214"/>
      <c r="F193" s="211"/>
      <c r="G193" s="211"/>
      <c r="H193" s="211"/>
      <c r="I193" s="211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  <c r="AM193" s="219"/>
      <c r="AN193" s="219"/>
      <c r="AO193" s="219"/>
      <c r="AP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  <c r="BE193" s="219"/>
      <c r="BF193" s="219"/>
      <c r="BG193" s="219"/>
      <c r="BH193" s="219"/>
      <c r="BI193" s="219"/>
      <c r="BJ193" s="219"/>
      <c r="BK193" s="219"/>
      <c r="BL193" s="219"/>
      <c r="BM193" s="219"/>
      <c r="BN193" s="219"/>
      <c r="BO193" s="219"/>
      <c r="BP193" s="219"/>
      <c r="BQ193" s="219"/>
      <c r="BR193" s="219"/>
      <c r="BS193" s="219"/>
      <c r="BT193" s="219"/>
      <c r="BU193" s="219"/>
      <c r="BV193" s="219"/>
      <c r="BW193" s="219"/>
      <c r="BX193" s="219"/>
      <c r="BY193" s="219"/>
      <c r="BZ193" s="219"/>
      <c r="CA193" s="219"/>
      <c r="CB193" s="219"/>
      <c r="CC193" s="219"/>
      <c r="CD193" s="219"/>
      <c r="CE193" s="219"/>
      <c r="CF193" s="219"/>
      <c r="CG193" s="219"/>
      <c r="CH193" s="219"/>
      <c r="CI193" s="219"/>
      <c r="CJ193" s="219"/>
      <c r="CK193" s="219"/>
      <c r="CL193" s="219"/>
      <c r="CM193" s="219"/>
      <c r="CN193" s="219"/>
      <c r="CO193" s="219"/>
      <c r="CP193" s="219"/>
      <c r="CQ193" s="219"/>
      <c r="CR193" s="219"/>
      <c r="CS193" s="219"/>
      <c r="CT193" s="219"/>
      <c r="CU193" s="219"/>
      <c r="CV193" s="219"/>
      <c r="CW193" s="219"/>
      <c r="CX193" s="219"/>
      <c r="CY193" s="219"/>
      <c r="CZ193" s="219"/>
      <c r="DA193" s="219"/>
      <c r="DB193" s="219"/>
      <c r="DC193" s="219"/>
      <c r="DD193" s="219"/>
      <c r="DE193" s="219"/>
      <c r="DF193" s="219"/>
      <c r="DG193" s="219"/>
      <c r="DH193" s="219"/>
      <c r="DI193" s="219"/>
      <c r="DJ193" s="219"/>
      <c r="DK193" s="219"/>
      <c r="DL193" s="219"/>
      <c r="DM193" s="219"/>
      <c r="DN193" s="219"/>
      <c r="DO193" s="219"/>
      <c r="DP193" s="219"/>
      <c r="DQ193" s="219"/>
      <c r="DR193" s="219"/>
      <c r="DS193" s="219"/>
      <c r="DT193" s="219"/>
      <c r="DU193" s="219"/>
      <c r="DV193" s="219"/>
      <c r="DW193" s="219"/>
      <c r="DX193" s="219"/>
      <c r="DY193" s="219"/>
      <c r="DZ193" s="219"/>
      <c r="EA193" s="219"/>
      <c r="EB193" s="219"/>
      <c r="EC193" s="219"/>
      <c r="ED193" s="219"/>
      <c r="EE193" s="219"/>
      <c r="EF193" s="219"/>
      <c r="EG193" s="219"/>
      <c r="EH193" s="219"/>
      <c r="EI193" s="219"/>
      <c r="EJ193" s="219"/>
      <c r="EK193" s="219"/>
      <c r="EL193" s="219"/>
      <c r="EM193" s="219"/>
      <c r="EN193" s="219"/>
      <c r="EO193" s="219"/>
      <c r="EP193" s="219"/>
      <c r="EQ193" s="219"/>
      <c r="ER193" s="219"/>
      <c r="ES193" s="219"/>
      <c r="ET193" s="219"/>
      <c r="EU193" s="219"/>
      <c r="EV193" s="219"/>
      <c r="EW193" s="219"/>
      <c r="EX193" s="219"/>
      <c r="EY193" s="219"/>
      <c r="EZ193" s="219"/>
      <c r="FA193" s="219"/>
      <c r="FB193" s="219"/>
      <c r="FC193" s="219"/>
      <c r="FD193" s="219"/>
      <c r="FE193" s="219"/>
      <c r="FF193" s="219"/>
      <c r="FG193" s="219"/>
      <c r="FH193" s="219"/>
      <c r="FI193" s="219"/>
      <c r="FJ193" s="219"/>
      <c r="FK193" s="219"/>
      <c r="FL193" s="219"/>
      <c r="FM193" s="219"/>
      <c r="FN193" s="219"/>
      <c r="FO193" s="219"/>
      <c r="FP193" s="219"/>
      <c r="FQ193" s="219"/>
      <c r="FR193" s="219"/>
      <c r="FS193" s="219"/>
      <c r="FT193" s="219"/>
      <c r="FU193" s="219"/>
      <c r="FV193" s="219"/>
      <c r="FW193" s="219"/>
      <c r="FX193" s="219"/>
      <c r="FY193" s="219"/>
      <c r="FZ193" s="219"/>
      <c r="GA193" s="219"/>
      <c r="GB193" s="219"/>
      <c r="GC193" s="219"/>
      <c r="GD193" s="219"/>
      <c r="GE193" s="219"/>
      <c r="GF193" s="219"/>
      <c r="GG193" s="219"/>
      <c r="GH193" s="219"/>
      <c r="GI193" s="219"/>
      <c r="GJ193" s="219"/>
      <c r="GK193" s="219"/>
      <c r="GL193" s="219"/>
      <c r="GM193" s="219"/>
      <c r="GN193" s="219"/>
      <c r="GO193" s="219"/>
      <c r="GP193" s="219"/>
      <c r="GQ193" s="219"/>
      <c r="GR193" s="219"/>
      <c r="GS193" s="219"/>
      <c r="GT193" s="219"/>
      <c r="GU193" s="219"/>
      <c r="GV193" s="219"/>
      <c r="GW193" s="219"/>
      <c r="GX193" s="219"/>
      <c r="GY193" s="219"/>
      <c r="GZ193" s="219"/>
      <c r="HA193" s="219"/>
      <c r="HB193" s="219"/>
      <c r="HC193" s="219"/>
      <c r="HD193" s="219"/>
      <c r="HE193" s="219"/>
      <c r="HF193" s="219"/>
      <c r="HG193" s="219"/>
      <c r="HH193" s="219"/>
      <c r="HI193" s="219"/>
      <c r="HJ193" s="219"/>
      <c r="HK193" s="219"/>
      <c r="HL193" s="219"/>
      <c r="HM193" s="219"/>
      <c r="HN193" s="219"/>
      <c r="HO193" s="219"/>
      <c r="HP193" s="219"/>
      <c r="HQ193" s="219"/>
      <c r="HR193" s="219"/>
      <c r="HS193" s="219"/>
      <c r="HT193" s="219"/>
      <c r="HU193" s="219"/>
      <c r="HV193" s="219"/>
      <c r="HW193" s="219"/>
      <c r="HX193" s="219"/>
      <c r="HY193" s="219"/>
      <c r="HZ193" s="219"/>
      <c r="IA193" s="219"/>
      <c r="IB193" s="219"/>
      <c r="IC193" s="219"/>
      <c r="ID193" s="219"/>
      <c r="IE193" s="219"/>
      <c r="IF193" s="219"/>
      <c r="IG193" s="219"/>
      <c r="IH193" s="219"/>
      <c r="II193" s="219"/>
      <c r="IJ193" s="219"/>
      <c r="IK193" s="219"/>
      <c r="IL193" s="219"/>
      <c r="IM193" s="219"/>
      <c r="IN193" s="219"/>
      <c r="IO193" s="219"/>
      <c r="IP193" s="219"/>
      <c r="IQ193" s="219"/>
      <c r="IR193" s="219"/>
      <c r="IS193" s="219"/>
      <c r="IT193" s="219"/>
      <c r="IU193" s="219"/>
      <c r="IV193" s="219"/>
      <c r="IW193" s="219"/>
      <c r="IX193" s="219"/>
      <c r="IY193" s="219"/>
      <c r="IZ193" s="219"/>
      <c r="JA193" s="219"/>
      <c r="JB193" s="219"/>
      <c r="JC193" s="219"/>
      <c r="JD193" s="219"/>
      <c r="JE193" s="219"/>
      <c r="JF193" s="219"/>
      <c r="JG193" s="219"/>
      <c r="JH193" s="219"/>
      <c r="JI193" s="219"/>
      <c r="JJ193" s="219"/>
      <c r="JK193" s="219"/>
      <c r="JL193" s="219"/>
      <c r="JM193" s="219"/>
      <c r="JN193" s="219"/>
      <c r="JO193" s="219"/>
      <c r="JP193" s="219"/>
      <c r="JQ193" s="219"/>
      <c r="JR193" s="219"/>
      <c r="JS193" s="219"/>
      <c r="JT193" s="219"/>
      <c r="JU193" s="219"/>
      <c r="JV193" s="219"/>
      <c r="JW193" s="219"/>
      <c r="JX193" s="219"/>
      <c r="JY193" s="219"/>
      <c r="JZ193" s="219"/>
      <c r="KA193" s="219"/>
      <c r="KB193" s="219"/>
      <c r="KC193" s="219"/>
      <c r="KD193" s="219"/>
      <c r="KE193" s="219"/>
      <c r="KF193" s="219"/>
      <c r="KG193" s="219"/>
      <c r="KH193" s="219"/>
      <c r="KI193" s="219"/>
      <c r="KJ193" s="219"/>
      <c r="KK193" s="219"/>
      <c r="KL193" s="219"/>
      <c r="KM193" s="219"/>
      <c r="KN193" s="219"/>
      <c r="KO193" s="219"/>
      <c r="KP193" s="219"/>
      <c r="KQ193" s="219"/>
      <c r="KR193" s="219"/>
      <c r="KS193" s="219"/>
      <c r="KT193" s="219"/>
      <c r="KU193" s="219"/>
      <c r="KV193" s="219"/>
      <c r="KW193" s="219"/>
      <c r="KX193" s="219"/>
      <c r="KY193" s="219"/>
      <c r="KZ193" s="219"/>
      <c r="LA193" s="219"/>
      <c r="LB193" s="219"/>
      <c r="LC193" s="219"/>
      <c r="LD193" s="219"/>
      <c r="LE193" s="219"/>
    </row>
    <row r="194" spans="1:317" x14ac:dyDescent="0.25">
      <c r="A194" s="214"/>
      <c r="B194" s="214"/>
      <c r="C194" s="214"/>
      <c r="D194" s="214"/>
      <c r="E194" s="214"/>
      <c r="F194" s="211"/>
      <c r="G194" s="211"/>
      <c r="H194" s="211"/>
      <c r="I194" s="211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  <c r="AM194" s="219"/>
      <c r="AN194" s="219"/>
      <c r="AO194" s="219"/>
      <c r="AP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  <c r="BE194" s="219"/>
      <c r="BF194" s="219"/>
      <c r="BG194" s="219"/>
      <c r="BH194" s="219"/>
      <c r="BI194" s="219"/>
      <c r="BJ194" s="219"/>
      <c r="BK194" s="219"/>
      <c r="BL194" s="219"/>
      <c r="BM194" s="219"/>
      <c r="BN194" s="219"/>
      <c r="BO194" s="219"/>
      <c r="BP194" s="219"/>
      <c r="BQ194" s="219"/>
      <c r="BR194" s="219"/>
      <c r="BS194" s="219"/>
      <c r="BT194" s="219"/>
      <c r="BU194" s="219"/>
      <c r="BV194" s="219"/>
      <c r="BW194" s="219"/>
      <c r="BX194" s="219"/>
      <c r="BY194" s="219"/>
      <c r="BZ194" s="219"/>
      <c r="CA194" s="219"/>
      <c r="CB194" s="219"/>
      <c r="CC194" s="219"/>
      <c r="CD194" s="219"/>
      <c r="CE194" s="219"/>
      <c r="CF194" s="219"/>
      <c r="CG194" s="219"/>
      <c r="CH194" s="219"/>
      <c r="CI194" s="219"/>
      <c r="CJ194" s="219"/>
      <c r="CK194" s="219"/>
      <c r="CL194" s="219"/>
      <c r="CM194" s="219"/>
      <c r="CN194" s="219"/>
      <c r="CO194" s="219"/>
      <c r="CP194" s="219"/>
      <c r="CQ194" s="219"/>
      <c r="CR194" s="219"/>
      <c r="CS194" s="219"/>
      <c r="CT194" s="219"/>
      <c r="CU194" s="219"/>
      <c r="CV194" s="219"/>
      <c r="CW194" s="219"/>
      <c r="CX194" s="219"/>
      <c r="CY194" s="219"/>
      <c r="CZ194" s="219"/>
      <c r="DA194" s="219"/>
      <c r="DB194" s="219"/>
      <c r="DC194" s="219"/>
      <c r="DD194" s="219"/>
      <c r="DE194" s="219"/>
      <c r="DF194" s="219"/>
      <c r="DG194" s="219"/>
      <c r="DH194" s="219"/>
      <c r="DI194" s="219"/>
      <c r="DJ194" s="219"/>
      <c r="DK194" s="219"/>
      <c r="DL194" s="219"/>
      <c r="DM194" s="219"/>
      <c r="DN194" s="219"/>
      <c r="DO194" s="219"/>
      <c r="DP194" s="219"/>
      <c r="DQ194" s="219"/>
      <c r="DR194" s="219"/>
      <c r="DS194" s="219"/>
      <c r="DT194" s="219"/>
      <c r="DU194" s="219"/>
      <c r="DV194" s="219"/>
      <c r="DW194" s="219"/>
      <c r="DX194" s="219"/>
      <c r="DY194" s="219"/>
      <c r="DZ194" s="219"/>
      <c r="EA194" s="219"/>
      <c r="EB194" s="219"/>
      <c r="EC194" s="219"/>
      <c r="ED194" s="219"/>
      <c r="EE194" s="219"/>
      <c r="EF194" s="219"/>
      <c r="EG194" s="219"/>
      <c r="EH194" s="219"/>
      <c r="EI194" s="219"/>
      <c r="EJ194" s="219"/>
      <c r="EK194" s="219"/>
      <c r="EL194" s="219"/>
      <c r="EM194" s="219"/>
      <c r="EN194" s="219"/>
      <c r="EO194" s="219"/>
      <c r="EP194" s="219"/>
      <c r="EQ194" s="219"/>
      <c r="ER194" s="219"/>
      <c r="ES194" s="219"/>
      <c r="ET194" s="219"/>
      <c r="EU194" s="219"/>
      <c r="EV194" s="219"/>
      <c r="EW194" s="219"/>
      <c r="EX194" s="219"/>
      <c r="EY194" s="219"/>
      <c r="EZ194" s="219"/>
      <c r="FA194" s="219"/>
      <c r="FB194" s="219"/>
      <c r="FC194" s="219"/>
      <c r="FD194" s="219"/>
      <c r="FE194" s="219"/>
      <c r="FF194" s="219"/>
      <c r="FG194" s="219"/>
      <c r="FH194" s="219"/>
      <c r="FI194" s="219"/>
      <c r="FJ194" s="219"/>
      <c r="FK194" s="219"/>
      <c r="FL194" s="219"/>
      <c r="FM194" s="219"/>
      <c r="FN194" s="219"/>
      <c r="FO194" s="219"/>
      <c r="FP194" s="219"/>
      <c r="FQ194" s="219"/>
      <c r="FR194" s="219"/>
      <c r="FS194" s="219"/>
      <c r="FT194" s="219"/>
      <c r="FU194" s="219"/>
      <c r="FV194" s="219"/>
      <c r="FW194" s="219"/>
      <c r="FX194" s="219"/>
      <c r="FY194" s="219"/>
      <c r="FZ194" s="219"/>
      <c r="GA194" s="219"/>
      <c r="GB194" s="219"/>
      <c r="GC194" s="219"/>
      <c r="GD194" s="219"/>
      <c r="GE194" s="219"/>
      <c r="GF194" s="219"/>
      <c r="GG194" s="219"/>
      <c r="GH194" s="219"/>
      <c r="GI194" s="219"/>
      <c r="GJ194" s="219"/>
      <c r="GK194" s="219"/>
      <c r="GL194" s="219"/>
      <c r="GM194" s="219"/>
      <c r="GN194" s="219"/>
      <c r="GO194" s="219"/>
      <c r="GP194" s="219"/>
      <c r="GQ194" s="219"/>
      <c r="GR194" s="219"/>
      <c r="GS194" s="219"/>
      <c r="GT194" s="219"/>
      <c r="GU194" s="219"/>
      <c r="GV194" s="219"/>
      <c r="GW194" s="219"/>
      <c r="GX194" s="219"/>
      <c r="GY194" s="219"/>
      <c r="GZ194" s="219"/>
      <c r="HA194" s="219"/>
      <c r="HB194" s="219"/>
      <c r="HC194" s="219"/>
      <c r="HD194" s="219"/>
      <c r="HE194" s="219"/>
      <c r="HF194" s="219"/>
      <c r="HG194" s="219"/>
      <c r="HH194" s="219"/>
      <c r="HI194" s="219"/>
      <c r="HJ194" s="219"/>
      <c r="HK194" s="219"/>
      <c r="HL194" s="219"/>
      <c r="HM194" s="219"/>
      <c r="HN194" s="219"/>
      <c r="HO194" s="219"/>
      <c r="HP194" s="219"/>
      <c r="HQ194" s="219"/>
      <c r="HR194" s="219"/>
      <c r="HS194" s="219"/>
      <c r="HT194" s="219"/>
      <c r="HU194" s="219"/>
      <c r="HV194" s="219"/>
      <c r="HW194" s="219"/>
      <c r="HX194" s="219"/>
      <c r="HY194" s="219"/>
      <c r="HZ194" s="219"/>
      <c r="IA194" s="219"/>
      <c r="IB194" s="219"/>
      <c r="IC194" s="219"/>
      <c r="ID194" s="219"/>
      <c r="IE194" s="219"/>
      <c r="IF194" s="219"/>
      <c r="IG194" s="219"/>
      <c r="IH194" s="219"/>
      <c r="II194" s="219"/>
      <c r="IJ194" s="219"/>
      <c r="IK194" s="219"/>
      <c r="IL194" s="219"/>
      <c r="IM194" s="219"/>
      <c r="IN194" s="219"/>
      <c r="IO194" s="219"/>
      <c r="IP194" s="219"/>
      <c r="IQ194" s="219"/>
      <c r="IR194" s="219"/>
      <c r="IS194" s="219"/>
      <c r="IT194" s="219"/>
      <c r="IU194" s="219"/>
      <c r="IV194" s="219"/>
      <c r="IW194" s="219"/>
      <c r="IX194" s="219"/>
      <c r="IY194" s="219"/>
      <c r="IZ194" s="219"/>
      <c r="JA194" s="219"/>
      <c r="JB194" s="219"/>
      <c r="JC194" s="219"/>
      <c r="JD194" s="219"/>
      <c r="JE194" s="219"/>
      <c r="JF194" s="219"/>
      <c r="JG194" s="219"/>
      <c r="JH194" s="219"/>
      <c r="JI194" s="219"/>
      <c r="JJ194" s="219"/>
      <c r="JK194" s="219"/>
      <c r="JL194" s="219"/>
      <c r="JM194" s="219"/>
      <c r="JN194" s="219"/>
      <c r="JO194" s="219"/>
      <c r="JP194" s="219"/>
      <c r="JQ194" s="219"/>
      <c r="JR194" s="219"/>
      <c r="JS194" s="219"/>
      <c r="JT194" s="219"/>
      <c r="JU194" s="219"/>
      <c r="JV194" s="219"/>
      <c r="JW194" s="219"/>
      <c r="JX194" s="219"/>
      <c r="JY194" s="219"/>
      <c r="JZ194" s="219"/>
      <c r="KA194" s="219"/>
      <c r="KB194" s="219"/>
      <c r="KC194" s="219"/>
      <c r="KD194" s="219"/>
      <c r="KE194" s="219"/>
      <c r="KF194" s="219"/>
      <c r="KG194" s="219"/>
      <c r="KH194" s="219"/>
      <c r="KI194" s="219"/>
      <c r="KJ194" s="219"/>
      <c r="KK194" s="219"/>
      <c r="KL194" s="219"/>
      <c r="KM194" s="219"/>
      <c r="KN194" s="219"/>
      <c r="KO194" s="219"/>
      <c r="KP194" s="219"/>
      <c r="KQ194" s="219"/>
      <c r="KR194" s="219"/>
      <c r="KS194" s="219"/>
      <c r="KT194" s="219"/>
      <c r="KU194" s="219"/>
      <c r="KV194" s="219"/>
      <c r="KW194" s="219"/>
      <c r="KX194" s="219"/>
      <c r="KY194" s="219"/>
      <c r="KZ194" s="219"/>
      <c r="LA194" s="219"/>
      <c r="LB194" s="219"/>
      <c r="LC194" s="219"/>
      <c r="LD194" s="219"/>
      <c r="LE194" s="219"/>
    </row>
    <row r="195" spans="1:317" x14ac:dyDescent="0.25">
      <c r="A195" s="214"/>
      <c r="B195" s="214"/>
      <c r="C195" s="214"/>
      <c r="D195" s="214"/>
      <c r="E195" s="214"/>
      <c r="F195" s="211"/>
      <c r="G195" s="211"/>
      <c r="H195" s="211"/>
      <c r="I195" s="211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219"/>
      <c r="HH195" s="219"/>
      <c r="HI195" s="219"/>
      <c r="HJ195" s="219"/>
      <c r="HK195" s="219"/>
      <c r="HL195" s="219"/>
      <c r="HM195" s="219"/>
      <c r="HN195" s="219"/>
      <c r="HO195" s="219"/>
      <c r="HP195" s="219"/>
      <c r="HQ195" s="219"/>
      <c r="HR195" s="219"/>
      <c r="HS195" s="219"/>
      <c r="HT195" s="219"/>
      <c r="HU195" s="219"/>
      <c r="HV195" s="219"/>
      <c r="HW195" s="219"/>
      <c r="HX195" s="219"/>
      <c r="HY195" s="219"/>
      <c r="HZ195" s="219"/>
      <c r="IA195" s="219"/>
      <c r="IB195" s="219"/>
      <c r="IC195" s="219"/>
      <c r="ID195" s="219"/>
      <c r="IE195" s="219"/>
      <c r="IF195" s="219"/>
      <c r="IG195" s="219"/>
      <c r="IH195" s="219"/>
      <c r="II195" s="219"/>
      <c r="IJ195" s="219"/>
      <c r="IK195" s="219"/>
      <c r="IL195" s="219"/>
      <c r="IM195" s="219"/>
      <c r="IN195" s="219"/>
      <c r="IO195" s="219"/>
      <c r="IP195" s="219"/>
      <c r="IQ195" s="219"/>
      <c r="IR195" s="219"/>
      <c r="IS195" s="219"/>
      <c r="IT195" s="219"/>
      <c r="IU195" s="219"/>
      <c r="IV195" s="219"/>
      <c r="IW195" s="219"/>
      <c r="IX195" s="219"/>
      <c r="IY195" s="219"/>
      <c r="IZ195" s="219"/>
      <c r="JA195" s="219"/>
      <c r="JB195" s="219"/>
      <c r="JC195" s="219"/>
      <c r="JD195" s="219"/>
      <c r="JE195" s="219"/>
      <c r="JF195" s="219"/>
      <c r="JG195" s="219"/>
      <c r="JH195" s="219"/>
      <c r="JI195" s="219"/>
      <c r="JJ195" s="219"/>
      <c r="JK195" s="219"/>
      <c r="JL195" s="219"/>
      <c r="JM195" s="219"/>
      <c r="JN195" s="219"/>
      <c r="JO195" s="219"/>
      <c r="JP195" s="219"/>
      <c r="JQ195" s="219"/>
      <c r="JR195" s="219"/>
      <c r="JS195" s="219"/>
      <c r="JT195" s="219"/>
      <c r="JU195" s="219"/>
      <c r="JV195" s="219"/>
      <c r="JW195" s="219"/>
      <c r="JX195" s="219"/>
      <c r="JY195" s="219"/>
      <c r="JZ195" s="219"/>
      <c r="KA195" s="219"/>
      <c r="KB195" s="219"/>
      <c r="KC195" s="219"/>
      <c r="KD195" s="219"/>
      <c r="KE195" s="219"/>
      <c r="KF195" s="219"/>
      <c r="KG195" s="219"/>
      <c r="KH195" s="219"/>
      <c r="KI195" s="219"/>
      <c r="KJ195" s="219"/>
      <c r="KK195" s="219"/>
      <c r="KL195" s="219"/>
      <c r="KM195" s="219"/>
      <c r="KN195" s="219"/>
      <c r="KO195" s="219"/>
      <c r="KP195" s="219"/>
      <c r="KQ195" s="219"/>
      <c r="KR195" s="219"/>
      <c r="KS195" s="219"/>
      <c r="KT195" s="219"/>
      <c r="KU195" s="219"/>
      <c r="KV195" s="219"/>
      <c r="KW195" s="219"/>
      <c r="KX195" s="219"/>
      <c r="KY195" s="219"/>
      <c r="KZ195" s="219"/>
      <c r="LA195" s="219"/>
      <c r="LB195" s="219"/>
      <c r="LC195" s="219"/>
      <c r="LD195" s="219"/>
      <c r="LE195" s="219"/>
    </row>
    <row r="196" spans="1:317" x14ac:dyDescent="0.25">
      <c r="A196" s="214"/>
      <c r="B196" s="214"/>
      <c r="C196" s="214"/>
      <c r="D196" s="214"/>
      <c r="E196" s="214"/>
      <c r="F196" s="211"/>
      <c r="G196" s="211"/>
      <c r="H196" s="211"/>
      <c r="I196" s="211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  <c r="EV196" s="219"/>
      <c r="EW196" s="219"/>
      <c r="EX196" s="219"/>
      <c r="EY196" s="219"/>
      <c r="EZ196" s="219"/>
      <c r="FA196" s="219"/>
      <c r="FB196" s="219"/>
      <c r="FC196" s="219"/>
      <c r="FD196" s="219"/>
      <c r="FE196" s="219"/>
      <c r="FF196" s="219"/>
      <c r="FG196" s="219"/>
      <c r="FH196" s="219"/>
      <c r="FI196" s="219"/>
      <c r="FJ196" s="219"/>
      <c r="FK196" s="219"/>
      <c r="FL196" s="219"/>
      <c r="FM196" s="219"/>
      <c r="FN196" s="219"/>
      <c r="FO196" s="219"/>
      <c r="FP196" s="219"/>
      <c r="FQ196" s="219"/>
      <c r="FR196" s="219"/>
      <c r="FS196" s="219"/>
      <c r="FT196" s="219"/>
      <c r="FU196" s="219"/>
      <c r="FV196" s="219"/>
      <c r="FW196" s="219"/>
      <c r="FX196" s="219"/>
      <c r="FY196" s="219"/>
      <c r="FZ196" s="219"/>
      <c r="GA196" s="219"/>
      <c r="GB196" s="219"/>
      <c r="GC196" s="219"/>
      <c r="GD196" s="219"/>
      <c r="GE196" s="219"/>
      <c r="GF196" s="219"/>
      <c r="GG196" s="219"/>
      <c r="GH196" s="219"/>
      <c r="GI196" s="219"/>
      <c r="GJ196" s="219"/>
      <c r="GK196" s="219"/>
      <c r="GL196" s="219"/>
      <c r="GM196" s="219"/>
      <c r="GN196" s="219"/>
      <c r="GO196" s="219"/>
      <c r="GP196" s="219"/>
      <c r="GQ196" s="219"/>
      <c r="GR196" s="219"/>
      <c r="GS196" s="219"/>
      <c r="GT196" s="219"/>
      <c r="GU196" s="219"/>
      <c r="GV196" s="219"/>
      <c r="GW196" s="219"/>
      <c r="GX196" s="219"/>
      <c r="GY196" s="219"/>
      <c r="GZ196" s="219"/>
      <c r="HA196" s="219"/>
      <c r="HB196" s="219"/>
      <c r="HC196" s="219"/>
      <c r="HD196" s="219"/>
      <c r="HE196" s="219"/>
      <c r="HF196" s="219"/>
      <c r="HG196" s="219"/>
      <c r="HH196" s="219"/>
      <c r="HI196" s="219"/>
      <c r="HJ196" s="219"/>
      <c r="HK196" s="219"/>
      <c r="HL196" s="219"/>
      <c r="HM196" s="219"/>
      <c r="HN196" s="219"/>
      <c r="HO196" s="219"/>
      <c r="HP196" s="219"/>
      <c r="HQ196" s="219"/>
      <c r="HR196" s="219"/>
      <c r="HS196" s="219"/>
      <c r="HT196" s="219"/>
      <c r="HU196" s="219"/>
      <c r="HV196" s="219"/>
      <c r="HW196" s="219"/>
      <c r="HX196" s="219"/>
      <c r="HY196" s="219"/>
      <c r="HZ196" s="219"/>
      <c r="IA196" s="219"/>
      <c r="IB196" s="219"/>
      <c r="IC196" s="219"/>
      <c r="ID196" s="219"/>
      <c r="IE196" s="219"/>
      <c r="IF196" s="219"/>
      <c r="IG196" s="219"/>
      <c r="IH196" s="219"/>
      <c r="II196" s="219"/>
      <c r="IJ196" s="219"/>
      <c r="IK196" s="219"/>
      <c r="IL196" s="219"/>
      <c r="IM196" s="219"/>
      <c r="IN196" s="219"/>
      <c r="IO196" s="219"/>
      <c r="IP196" s="219"/>
      <c r="IQ196" s="219"/>
      <c r="IR196" s="219"/>
      <c r="IS196" s="219"/>
      <c r="IT196" s="219"/>
      <c r="IU196" s="219"/>
      <c r="IV196" s="219"/>
      <c r="IW196" s="219"/>
      <c r="IX196" s="219"/>
      <c r="IY196" s="219"/>
      <c r="IZ196" s="219"/>
      <c r="JA196" s="219"/>
      <c r="JB196" s="219"/>
      <c r="JC196" s="219"/>
      <c r="JD196" s="219"/>
      <c r="JE196" s="219"/>
      <c r="JF196" s="219"/>
      <c r="JG196" s="219"/>
      <c r="JH196" s="219"/>
      <c r="JI196" s="219"/>
      <c r="JJ196" s="219"/>
      <c r="JK196" s="219"/>
      <c r="JL196" s="219"/>
      <c r="JM196" s="219"/>
      <c r="JN196" s="219"/>
      <c r="JO196" s="219"/>
      <c r="JP196" s="219"/>
      <c r="JQ196" s="219"/>
      <c r="JR196" s="219"/>
      <c r="JS196" s="219"/>
      <c r="JT196" s="219"/>
      <c r="JU196" s="219"/>
      <c r="JV196" s="219"/>
      <c r="JW196" s="219"/>
      <c r="JX196" s="219"/>
      <c r="JY196" s="219"/>
      <c r="JZ196" s="219"/>
      <c r="KA196" s="219"/>
      <c r="KB196" s="219"/>
      <c r="KC196" s="219"/>
      <c r="KD196" s="219"/>
      <c r="KE196" s="219"/>
      <c r="KF196" s="219"/>
      <c r="KG196" s="219"/>
      <c r="KH196" s="219"/>
      <c r="KI196" s="219"/>
      <c r="KJ196" s="219"/>
      <c r="KK196" s="219"/>
      <c r="KL196" s="219"/>
      <c r="KM196" s="219"/>
      <c r="KN196" s="219"/>
      <c r="KO196" s="219"/>
      <c r="KP196" s="219"/>
      <c r="KQ196" s="219"/>
      <c r="KR196" s="219"/>
      <c r="KS196" s="219"/>
      <c r="KT196" s="219"/>
      <c r="KU196" s="219"/>
      <c r="KV196" s="219"/>
      <c r="KW196" s="219"/>
      <c r="KX196" s="219"/>
      <c r="KY196" s="219"/>
      <c r="KZ196" s="219"/>
      <c r="LA196" s="219"/>
      <c r="LB196" s="219"/>
      <c r="LC196" s="219"/>
      <c r="LD196" s="219"/>
      <c r="LE196" s="219"/>
    </row>
    <row r="197" spans="1:317" x14ac:dyDescent="0.25">
      <c r="A197" s="214"/>
      <c r="B197" s="214"/>
      <c r="C197" s="214"/>
      <c r="D197" s="214"/>
      <c r="E197" s="214"/>
      <c r="F197" s="211"/>
      <c r="G197" s="211"/>
      <c r="H197" s="211"/>
      <c r="I197" s="211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  <c r="AM197" s="219"/>
      <c r="AN197" s="219"/>
      <c r="AO197" s="219"/>
      <c r="AP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  <c r="BE197" s="219"/>
      <c r="BF197" s="219"/>
      <c r="BG197" s="219"/>
      <c r="BH197" s="219"/>
      <c r="BI197" s="219"/>
      <c r="BJ197" s="219"/>
      <c r="BK197" s="219"/>
      <c r="BL197" s="219"/>
      <c r="BM197" s="219"/>
      <c r="BN197" s="219"/>
      <c r="BO197" s="219"/>
      <c r="BP197" s="219"/>
      <c r="BQ197" s="219"/>
      <c r="BR197" s="219"/>
      <c r="BS197" s="219"/>
      <c r="BT197" s="219"/>
      <c r="BU197" s="219"/>
      <c r="BV197" s="219"/>
      <c r="BW197" s="219"/>
      <c r="BX197" s="219"/>
      <c r="BY197" s="219"/>
      <c r="BZ197" s="219"/>
      <c r="CA197" s="219"/>
      <c r="CB197" s="219"/>
      <c r="CC197" s="219"/>
      <c r="CD197" s="219"/>
      <c r="CE197" s="219"/>
      <c r="CF197" s="219"/>
      <c r="CG197" s="219"/>
      <c r="CH197" s="219"/>
      <c r="CI197" s="219"/>
      <c r="CJ197" s="219"/>
      <c r="CK197" s="219"/>
      <c r="CL197" s="219"/>
      <c r="CM197" s="219"/>
      <c r="CN197" s="219"/>
      <c r="CO197" s="219"/>
      <c r="CP197" s="219"/>
      <c r="CQ197" s="219"/>
      <c r="CR197" s="219"/>
      <c r="CS197" s="219"/>
      <c r="CT197" s="219"/>
      <c r="CU197" s="219"/>
      <c r="CV197" s="219"/>
      <c r="CW197" s="219"/>
      <c r="CX197" s="219"/>
      <c r="CY197" s="219"/>
      <c r="CZ197" s="219"/>
      <c r="DA197" s="219"/>
      <c r="DB197" s="219"/>
      <c r="DC197" s="219"/>
      <c r="DD197" s="219"/>
      <c r="DE197" s="219"/>
      <c r="DF197" s="219"/>
      <c r="DG197" s="219"/>
      <c r="DH197" s="219"/>
      <c r="DI197" s="219"/>
      <c r="DJ197" s="219"/>
      <c r="DK197" s="219"/>
      <c r="DL197" s="219"/>
      <c r="DM197" s="219"/>
      <c r="DN197" s="219"/>
      <c r="DO197" s="219"/>
      <c r="DP197" s="219"/>
      <c r="DQ197" s="219"/>
      <c r="DR197" s="219"/>
      <c r="DS197" s="219"/>
      <c r="DT197" s="219"/>
      <c r="DU197" s="219"/>
      <c r="DV197" s="219"/>
      <c r="DW197" s="219"/>
      <c r="DX197" s="219"/>
      <c r="DY197" s="219"/>
      <c r="DZ197" s="219"/>
      <c r="EA197" s="219"/>
      <c r="EB197" s="219"/>
      <c r="EC197" s="219"/>
      <c r="ED197" s="219"/>
      <c r="EE197" s="219"/>
      <c r="EF197" s="219"/>
      <c r="EG197" s="219"/>
      <c r="EH197" s="219"/>
      <c r="EI197" s="219"/>
      <c r="EJ197" s="219"/>
      <c r="EK197" s="219"/>
      <c r="EL197" s="219"/>
      <c r="EM197" s="219"/>
      <c r="EN197" s="219"/>
      <c r="EO197" s="219"/>
      <c r="EP197" s="219"/>
      <c r="EQ197" s="219"/>
      <c r="ER197" s="219"/>
      <c r="ES197" s="219"/>
      <c r="ET197" s="219"/>
      <c r="EU197" s="219"/>
      <c r="EV197" s="219"/>
      <c r="EW197" s="219"/>
      <c r="EX197" s="219"/>
      <c r="EY197" s="219"/>
      <c r="EZ197" s="219"/>
      <c r="FA197" s="219"/>
      <c r="FB197" s="219"/>
      <c r="FC197" s="219"/>
      <c r="FD197" s="219"/>
      <c r="FE197" s="219"/>
      <c r="FF197" s="219"/>
      <c r="FG197" s="219"/>
      <c r="FH197" s="219"/>
      <c r="FI197" s="219"/>
      <c r="FJ197" s="219"/>
      <c r="FK197" s="219"/>
      <c r="FL197" s="219"/>
      <c r="FM197" s="219"/>
      <c r="FN197" s="219"/>
      <c r="FO197" s="219"/>
      <c r="FP197" s="219"/>
      <c r="FQ197" s="219"/>
      <c r="FR197" s="219"/>
      <c r="FS197" s="219"/>
      <c r="FT197" s="219"/>
      <c r="FU197" s="219"/>
      <c r="FV197" s="219"/>
      <c r="FW197" s="219"/>
      <c r="FX197" s="219"/>
      <c r="FY197" s="219"/>
      <c r="FZ197" s="219"/>
      <c r="GA197" s="219"/>
      <c r="GB197" s="219"/>
      <c r="GC197" s="219"/>
      <c r="GD197" s="219"/>
      <c r="GE197" s="219"/>
      <c r="GF197" s="219"/>
      <c r="GG197" s="219"/>
      <c r="GH197" s="219"/>
      <c r="GI197" s="219"/>
      <c r="GJ197" s="219"/>
      <c r="GK197" s="219"/>
      <c r="GL197" s="219"/>
      <c r="GM197" s="219"/>
      <c r="GN197" s="219"/>
      <c r="GO197" s="219"/>
      <c r="GP197" s="219"/>
      <c r="GQ197" s="219"/>
      <c r="GR197" s="219"/>
      <c r="GS197" s="219"/>
      <c r="GT197" s="219"/>
      <c r="GU197" s="219"/>
      <c r="GV197" s="219"/>
      <c r="GW197" s="219"/>
      <c r="GX197" s="219"/>
      <c r="GY197" s="219"/>
      <c r="GZ197" s="219"/>
      <c r="HA197" s="219"/>
      <c r="HB197" s="219"/>
      <c r="HC197" s="219"/>
      <c r="HD197" s="219"/>
      <c r="HE197" s="219"/>
      <c r="HF197" s="219"/>
      <c r="HG197" s="219"/>
      <c r="HH197" s="219"/>
      <c r="HI197" s="219"/>
      <c r="HJ197" s="219"/>
      <c r="HK197" s="219"/>
      <c r="HL197" s="219"/>
      <c r="HM197" s="219"/>
      <c r="HN197" s="219"/>
      <c r="HO197" s="219"/>
      <c r="HP197" s="219"/>
      <c r="HQ197" s="219"/>
      <c r="HR197" s="219"/>
      <c r="HS197" s="219"/>
      <c r="HT197" s="219"/>
      <c r="HU197" s="219"/>
      <c r="HV197" s="219"/>
      <c r="HW197" s="219"/>
      <c r="HX197" s="219"/>
      <c r="HY197" s="219"/>
      <c r="HZ197" s="219"/>
      <c r="IA197" s="219"/>
      <c r="IB197" s="219"/>
      <c r="IC197" s="219"/>
      <c r="ID197" s="219"/>
      <c r="IE197" s="219"/>
      <c r="IF197" s="219"/>
      <c r="IG197" s="219"/>
      <c r="IH197" s="219"/>
      <c r="II197" s="219"/>
      <c r="IJ197" s="219"/>
      <c r="IK197" s="219"/>
      <c r="IL197" s="219"/>
      <c r="IM197" s="219"/>
      <c r="IN197" s="219"/>
      <c r="IO197" s="219"/>
      <c r="IP197" s="219"/>
      <c r="IQ197" s="219"/>
      <c r="IR197" s="219"/>
      <c r="IS197" s="219"/>
      <c r="IT197" s="219"/>
      <c r="IU197" s="219"/>
      <c r="IV197" s="219"/>
      <c r="IW197" s="219"/>
      <c r="IX197" s="219"/>
      <c r="IY197" s="219"/>
      <c r="IZ197" s="219"/>
      <c r="JA197" s="219"/>
      <c r="JB197" s="219"/>
      <c r="JC197" s="219"/>
      <c r="JD197" s="219"/>
      <c r="JE197" s="219"/>
      <c r="JF197" s="219"/>
      <c r="JG197" s="219"/>
      <c r="JH197" s="219"/>
      <c r="JI197" s="219"/>
      <c r="JJ197" s="219"/>
      <c r="JK197" s="219"/>
      <c r="JL197" s="219"/>
      <c r="JM197" s="219"/>
      <c r="JN197" s="219"/>
      <c r="JO197" s="219"/>
      <c r="JP197" s="219"/>
      <c r="JQ197" s="219"/>
      <c r="JR197" s="219"/>
      <c r="JS197" s="219"/>
      <c r="JT197" s="219"/>
      <c r="JU197" s="219"/>
      <c r="JV197" s="219"/>
      <c r="JW197" s="219"/>
      <c r="JX197" s="219"/>
      <c r="JY197" s="219"/>
      <c r="JZ197" s="219"/>
      <c r="KA197" s="219"/>
      <c r="KB197" s="219"/>
      <c r="KC197" s="219"/>
      <c r="KD197" s="219"/>
      <c r="KE197" s="219"/>
      <c r="KF197" s="219"/>
      <c r="KG197" s="219"/>
      <c r="KH197" s="219"/>
      <c r="KI197" s="219"/>
      <c r="KJ197" s="219"/>
      <c r="KK197" s="219"/>
      <c r="KL197" s="219"/>
      <c r="KM197" s="219"/>
      <c r="KN197" s="219"/>
      <c r="KO197" s="219"/>
      <c r="KP197" s="219"/>
      <c r="KQ197" s="219"/>
      <c r="KR197" s="219"/>
      <c r="KS197" s="219"/>
      <c r="KT197" s="219"/>
      <c r="KU197" s="219"/>
      <c r="KV197" s="219"/>
      <c r="KW197" s="219"/>
      <c r="KX197" s="219"/>
      <c r="KY197" s="219"/>
      <c r="KZ197" s="219"/>
      <c r="LA197" s="219"/>
      <c r="LB197" s="219"/>
      <c r="LC197" s="219"/>
      <c r="LD197" s="219"/>
      <c r="LE197" s="219"/>
    </row>
    <row r="198" spans="1:317" x14ac:dyDescent="0.25">
      <c r="A198" s="214"/>
      <c r="B198" s="214"/>
      <c r="C198" s="214"/>
      <c r="D198" s="214"/>
      <c r="E198" s="214"/>
      <c r="F198" s="211"/>
      <c r="G198" s="211"/>
      <c r="H198" s="211"/>
      <c r="I198" s="211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  <c r="DU198" s="219"/>
      <c r="DV198" s="219"/>
      <c r="DW198" s="219"/>
      <c r="DX198" s="219"/>
      <c r="DY198" s="219"/>
      <c r="DZ198" s="219"/>
      <c r="EA198" s="219"/>
      <c r="EB198" s="219"/>
      <c r="EC198" s="219"/>
      <c r="ED198" s="219"/>
      <c r="EE198" s="219"/>
      <c r="EF198" s="219"/>
      <c r="EG198" s="219"/>
      <c r="EH198" s="219"/>
      <c r="EI198" s="219"/>
      <c r="EJ198" s="219"/>
      <c r="EK198" s="219"/>
      <c r="EL198" s="219"/>
      <c r="EM198" s="219"/>
      <c r="EN198" s="219"/>
      <c r="EO198" s="219"/>
      <c r="EP198" s="219"/>
      <c r="EQ198" s="219"/>
      <c r="ER198" s="219"/>
      <c r="ES198" s="219"/>
      <c r="ET198" s="219"/>
      <c r="EU198" s="219"/>
      <c r="EV198" s="219"/>
      <c r="EW198" s="219"/>
      <c r="EX198" s="219"/>
      <c r="EY198" s="219"/>
      <c r="EZ198" s="219"/>
      <c r="FA198" s="219"/>
      <c r="FB198" s="219"/>
      <c r="FC198" s="219"/>
      <c r="FD198" s="219"/>
      <c r="FE198" s="219"/>
      <c r="FF198" s="219"/>
      <c r="FG198" s="219"/>
      <c r="FH198" s="219"/>
      <c r="FI198" s="219"/>
      <c r="FJ198" s="219"/>
      <c r="FK198" s="219"/>
      <c r="FL198" s="219"/>
      <c r="FM198" s="219"/>
      <c r="FN198" s="219"/>
      <c r="FO198" s="219"/>
      <c r="FP198" s="219"/>
      <c r="FQ198" s="219"/>
      <c r="FR198" s="219"/>
      <c r="FS198" s="219"/>
      <c r="FT198" s="219"/>
      <c r="FU198" s="219"/>
      <c r="FV198" s="219"/>
      <c r="FW198" s="219"/>
      <c r="FX198" s="219"/>
      <c r="FY198" s="219"/>
      <c r="FZ198" s="219"/>
      <c r="GA198" s="219"/>
      <c r="GB198" s="219"/>
      <c r="GC198" s="219"/>
      <c r="GD198" s="219"/>
      <c r="GE198" s="219"/>
      <c r="GF198" s="219"/>
      <c r="GG198" s="219"/>
      <c r="GH198" s="219"/>
      <c r="GI198" s="219"/>
      <c r="GJ198" s="219"/>
      <c r="GK198" s="219"/>
      <c r="GL198" s="219"/>
      <c r="GM198" s="219"/>
      <c r="GN198" s="219"/>
      <c r="GO198" s="219"/>
      <c r="GP198" s="219"/>
      <c r="GQ198" s="219"/>
      <c r="GR198" s="219"/>
      <c r="GS198" s="219"/>
      <c r="GT198" s="219"/>
      <c r="GU198" s="219"/>
      <c r="GV198" s="219"/>
      <c r="GW198" s="219"/>
      <c r="GX198" s="219"/>
      <c r="GY198" s="219"/>
      <c r="GZ198" s="219"/>
      <c r="HA198" s="219"/>
      <c r="HB198" s="219"/>
      <c r="HC198" s="219"/>
      <c r="HD198" s="219"/>
      <c r="HE198" s="219"/>
      <c r="HF198" s="219"/>
      <c r="HG198" s="219"/>
      <c r="HH198" s="219"/>
      <c r="HI198" s="219"/>
      <c r="HJ198" s="219"/>
      <c r="HK198" s="219"/>
      <c r="HL198" s="219"/>
      <c r="HM198" s="219"/>
      <c r="HN198" s="219"/>
      <c r="HO198" s="219"/>
      <c r="HP198" s="219"/>
      <c r="HQ198" s="219"/>
      <c r="HR198" s="219"/>
      <c r="HS198" s="219"/>
      <c r="HT198" s="219"/>
      <c r="HU198" s="219"/>
      <c r="HV198" s="219"/>
      <c r="HW198" s="219"/>
      <c r="HX198" s="219"/>
      <c r="HY198" s="219"/>
      <c r="HZ198" s="219"/>
      <c r="IA198" s="219"/>
      <c r="IB198" s="219"/>
      <c r="IC198" s="219"/>
      <c r="ID198" s="219"/>
      <c r="IE198" s="219"/>
      <c r="IF198" s="219"/>
      <c r="IG198" s="219"/>
      <c r="IH198" s="219"/>
      <c r="II198" s="219"/>
      <c r="IJ198" s="219"/>
      <c r="IK198" s="219"/>
      <c r="IL198" s="219"/>
      <c r="IM198" s="219"/>
      <c r="IN198" s="219"/>
      <c r="IO198" s="219"/>
      <c r="IP198" s="219"/>
      <c r="IQ198" s="219"/>
      <c r="IR198" s="219"/>
      <c r="IS198" s="219"/>
      <c r="IT198" s="219"/>
      <c r="IU198" s="219"/>
      <c r="IV198" s="219"/>
      <c r="IW198" s="219"/>
      <c r="IX198" s="219"/>
      <c r="IY198" s="219"/>
      <c r="IZ198" s="219"/>
      <c r="JA198" s="219"/>
      <c r="JB198" s="219"/>
      <c r="JC198" s="219"/>
      <c r="JD198" s="219"/>
      <c r="JE198" s="219"/>
      <c r="JF198" s="219"/>
      <c r="JG198" s="219"/>
      <c r="JH198" s="219"/>
      <c r="JI198" s="219"/>
      <c r="JJ198" s="219"/>
      <c r="JK198" s="219"/>
      <c r="JL198" s="219"/>
      <c r="JM198" s="219"/>
      <c r="JN198" s="219"/>
      <c r="JO198" s="219"/>
      <c r="JP198" s="219"/>
      <c r="JQ198" s="219"/>
      <c r="JR198" s="219"/>
      <c r="JS198" s="219"/>
      <c r="JT198" s="219"/>
      <c r="JU198" s="219"/>
      <c r="JV198" s="219"/>
      <c r="JW198" s="219"/>
      <c r="JX198" s="219"/>
      <c r="JY198" s="219"/>
      <c r="JZ198" s="219"/>
      <c r="KA198" s="219"/>
      <c r="KB198" s="219"/>
      <c r="KC198" s="219"/>
      <c r="KD198" s="219"/>
      <c r="KE198" s="219"/>
      <c r="KF198" s="219"/>
      <c r="KG198" s="219"/>
      <c r="KH198" s="219"/>
      <c r="KI198" s="219"/>
      <c r="KJ198" s="219"/>
      <c r="KK198" s="219"/>
      <c r="KL198" s="219"/>
      <c r="KM198" s="219"/>
      <c r="KN198" s="219"/>
      <c r="KO198" s="219"/>
      <c r="KP198" s="219"/>
      <c r="KQ198" s="219"/>
      <c r="KR198" s="219"/>
      <c r="KS198" s="219"/>
      <c r="KT198" s="219"/>
      <c r="KU198" s="219"/>
      <c r="KV198" s="219"/>
      <c r="KW198" s="219"/>
      <c r="KX198" s="219"/>
      <c r="KY198" s="219"/>
      <c r="KZ198" s="219"/>
      <c r="LA198" s="219"/>
      <c r="LB198" s="219"/>
      <c r="LC198" s="219"/>
      <c r="LD198" s="219"/>
      <c r="LE198" s="219"/>
    </row>
    <row r="199" spans="1:317" x14ac:dyDescent="0.25">
      <c r="A199" s="214"/>
      <c r="B199" s="214"/>
      <c r="C199" s="214"/>
      <c r="D199" s="214"/>
      <c r="E199" s="214"/>
      <c r="F199" s="211"/>
      <c r="G199" s="211"/>
      <c r="H199" s="211"/>
      <c r="I199" s="211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  <c r="AM199" s="219"/>
      <c r="AN199" s="219"/>
      <c r="AO199" s="219"/>
      <c r="AP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  <c r="BE199" s="219"/>
      <c r="BF199" s="219"/>
      <c r="BG199" s="219"/>
      <c r="BH199" s="219"/>
      <c r="BI199" s="219"/>
      <c r="BJ199" s="219"/>
      <c r="BK199" s="219"/>
      <c r="BL199" s="219"/>
      <c r="BM199" s="219"/>
      <c r="BN199" s="219"/>
      <c r="BO199" s="219"/>
      <c r="BP199" s="219"/>
      <c r="BQ199" s="219"/>
      <c r="BR199" s="219"/>
      <c r="BS199" s="219"/>
      <c r="BT199" s="219"/>
      <c r="BU199" s="219"/>
      <c r="BV199" s="219"/>
      <c r="BW199" s="219"/>
      <c r="BX199" s="219"/>
      <c r="BY199" s="219"/>
      <c r="BZ199" s="219"/>
      <c r="CA199" s="219"/>
      <c r="CB199" s="219"/>
      <c r="CC199" s="219"/>
      <c r="CD199" s="219"/>
      <c r="CE199" s="219"/>
      <c r="CF199" s="219"/>
      <c r="CG199" s="219"/>
      <c r="CH199" s="219"/>
      <c r="CI199" s="219"/>
      <c r="CJ199" s="219"/>
      <c r="CK199" s="219"/>
      <c r="CL199" s="219"/>
      <c r="CM199" s="219"/>
      <c r="CN199" s="219"/>
      <c r="CO199" s="219"/>
      <c r="CP199" s="219"/>
      <c r="CQ199" s="219"/>
      <c r="CR199" s="219"/>
      <c r="CS199" s="219"/>
      <c r="CT199" s="219"/>
      <c r="CU199" s="219"/>
      <c r="CV199" s="219"/>
      <c r="CW199" s="219"/>
      <c r="CX199" s="219"/>
      <c r="CY199" s="219"/>
      <c r="CZ199" s="219"/>
      <c r="DA199" s="219"/>
      <c r="DB199" s="219"/>
      <c r="DC199" s="219"/>
      <c r="DD199" s="219"/>
      <c r="DE199" s="219"/>
      <c r="DF199" s="219"/>
      <c r="DG199" s="219"/>
      <c r="DH199" s="219"/>
      <c r="DI199" s="219"/>
      <c r="DJ199" s="219"/>
      <c r="DK199" s="219"/>
      <c r="DL199" s="219"/>
      <c r="DM199" s="219"/>
      <c r="DN199" s="219"/>
      <c r="DO199" s="219"/>
      <c r="DP199" s="219"/>
      <c r="DQ199" s="219"/>
      <c r="DR199" s="219"/>
      <c r="DS199" s="219"/>
      <c r="DT199" s="219"/>
      <c r="DU199" s="219"/>
      <c r="DV199" s="219"/>
      <c r="DW199" s="219"/>
      <c r="DX199" s="219"/>
      <c r="DY199" s="219"/>
      <c r="DZ199" s="219"/>
      <c r="EA199" s="219"/>
      <c r="EB199" s="219"/>
      <c r="EC199" s="219"/>
      <c r="ED199" s="219"/>
      <c r="EE199" s="219"/>
      <c r="EF199" s="219"/>
      <c r="EG199" s="219"/>
      <c r="EH199" s="219"/>
      <c r="EI199" s="219"/>
      <c r="EJ199" s="219"/>
      <c r="EK199" s="219"/>
      <c r="EL199" s="219"/>
      <c r="EM199" s="219"/>
      <c r="EN199" s="219"/>
      <c r="EO199" s="219"/>
      <c r="EP199" s="219"/>
      <c r="EQ199" s="219"/>
      <c r="ER199" s="219"/>
      <c r="ES199" s="219"/>
      <c r="ET199" s="219"/>
      <c r="EU199" s="219"/>
      <c r="EV199" s="219"/>
      <c r="EW199" s="219"/>
      <c r="EX199" s="219"/>
      <c r="EY199" s="219"/>
      <c r="EZ199" s="219"/>
      <c r="FA199" s="219"/>
      <c r="FB199" s="219"/>
      <c r="FC199" s="219"/>
      <c r="FD199" s="219"/>
      <c r="FE199" s="219"/>
      <c r="FF199" s="219"/>
      <c r="FG199" s="219"/>
      <c r="FH199" s="219"/>
      <c r="FI199" s="219"/>
      <c r="FJ199" s="219"/>
      <c r="FK199" s="219"/>
      <c r="FL199" s="219"/>
      <c r="FM199" s="219"/>
      <c r="FN199" s="219"/>
      <c r="FO199" s="219"/>
      <c r="FP199" s="219"/>
      <c r="FQ199" s="219"/>
      <c r="FR199" s="219"/>
      <c r="FS199" s="219"/>
      <c r="FT199" s="219"/>
      <c r="FU199" s="219"/>
      <c r="FV199" s="219"/>
      <c r="FW199" s="219"/>
      <c r="FX199" s="219"/>
      <c r="FY199" s="219"/>
      <c r="FZ199" s="219"/>
      <c r="GA199" s="219"/>
      <c r="GB199" s="219"/>
      <c r="GC199" s="219"/>
      <c r="GD199" s="219"/>
      <c r="GE199" s="219"/>
      <c r="GF199" s="219"/>
      <c r="GG199" s="219"/>
      <c r="GH199" s="219"/>
      <c r="GI199" s="219"/>
      <c r="GJ199" s="219"/>
      <c r="GK199" s="219"/>
      <c r="GL199" s="219"/>
      <c r="GM199" s="219"/>
      <c r="GN199" s="219"/>
      <c r="GO199" s="219"/>
      <c r="GP199" s="219"/>
      <c r="GQ199" s="219"/>
      <c r="GR199" s="219"/>
      <c r="GS199" s="219"/>
      <c r="GT199" s="219"/>
      <c r="GU199" s="219"/>
      <c r="GV199" s="219"/>
      <c r="GW199" s="219"/>
      <c r="GX199" s="219"/>
      <c r="GY199" s="219"/>
      <c r="GZ199" s="219"/>
      <c r="HA199" s="219"/>
      <c r="HB199" s="219"/>
      <c r="HC199" s="219"/>
      <c r="HD199" s="219"/>
      <c r="HE199" s="219"/>
      <c r="HF199" s="219"/>
      <c r="HG199" s="219"/>
      <c r="HH199" s="219"/>
      <c r="HI199" s="219"/>
      <c r="HJ199" s="219"/>
      <c r="HK199" s="219"/>
      <c r="HL199" s="219"/>
      <c r="HM199" s="219"/>
      <c r="HN199" s="219"/>
      <c r="HO199" s="219"/>
      <c r="HP199" s="219"/>
      <c r="HQ199" s="219"/>
      <c r="HR199" s="219"/>
      <c r="HS199" s="219"/>
      <c r="HT199" s="219"/>
      <c r="HU199" s="219"/>
      <c r="HV199" s="219"/>
      <c r="HW199" s="219"/>
      <c r="HX199" s="219"/>
      <c r="HY199" s="219"/>
      <c r="HZ199" s="219"/>
      <c r="IA199" s="219"/>
      <c r="IB199" s="219"/>
      <c r="IC199" s="219"/>
      <c r="ID199" s="219"/>
      <c r="IE199" s="219"/>
      <c r="IF199" s="219"/>
      <c r="IG199" s="219"/>
      <c r="IH199" s="219"/>
      <c r="II199" s="219"/>
      <c r="IJ199" s="219"/>
      <c r="IK199" s="219"/>
      <c r="IL199" s="219"/>
      <c r="IM199" s="219"/>
      <c r="IN199" s="219"/>
      <c r="IO199" s="219"/>
      <c r="IP199" s="219"/>
      <c r="IQ199" s="219"/>
      <c r="IR199" s="219"/>
      <c r="IS199" s="219"/>
      <c r="IT199" s="219"/>
      <c r="IU199" s="219"/>
      <c r="IV199" s="219"/>
      <c r="IW199" s="219"/>
      <c r="IX199" s="219"/>
      <c r="IY199" s="219"/>
      <c r="IZ199" s="219"/>
      <c r="JA199" s="219"/>
      <c r="JB199" s="219"/>
      <c r="JC199" s="219"/>
      <c r="JD199" s="219"/>
      <c r="JE199" s="219"/>
      <c r="JF199" s="219"/>
      <c r="JG199" s="219"/>
      <c r="JH199" s="219"/>
      <c r="JI199" s="219"/>
      <c r="JJ199" s="219"/>
      <c r="JK199" s="219"/>
      <c r="JL199" s="219"/>
      <c r="JM199" s="219"/>
      <c r="JN199" s="219"/>
      <c r="JO199" s="219"/>
      <c r="JP199" s="219"/>
      <c r="JQ199" s="219"/>
      <c r="JR199" s="219"/>
      <c r="JS199" s="219"/>
      <c r="JT199" s="219"/>
      <c r="JU199" s="219"/>
      <c r="JV199" s="219"/>
      <c r="JW199" s="219"/>
      <c r="JX199" s="219"/>
      <c r="JY199" s="219"/>
      <c r="JZ199" s="219"/>
      <c r="KA199" s="219"/>
      <c r="KB199" s="219"/>
      <c r="KC199" s="219"/>
      <c r="KD199" s="219"/>
      <c r="KE199" s="219"/>
      <c r="KF199" s="219"/>
      <c r="KG199" s="219"/>
      <c r="KH199" s="219"/>
      <c r="KI199" s="219"/>
      <c r="KJ199" s="219"/>
      <c r="KK199" s="219"/>
      <c r="KL199" s="219"/>
      <c r="KM199" s="219"/>
      <c r="KN199" s="219"/>
      <c r="KO199" s="219"/>
      <c r="KP199" s="219"/>
      <c r="KQ199" s="219"/>
      <c r="KR199" s="219"/>
      <c r="KS199" s="219"/>
      <c r="KT199" s="219"/>
      <c r="KU199" s="219"/>
      <c r="KV199" s="219"/>
      <c r="KW199" s="219"/>
      <c r="KX199" s="219"/>
      <c r="KY199" s="219"/>
      <c r="KZ199" s="219"/>
      <c r="LA199" s="219"/>
      <c r="LB199" s="219"/>
      <c r="LC199" s="219"/>
      <c r="LD199" s="219"/>
      <c r="LE199" s="219"/>
    </row>
    <row r="200" spans="1:317" x14ac:dyDescent="0.25">
      <c r="A200" s="214"/>
      <c r="B200" s="214"/>
      <c r="C200" s="214"/>
      <c r="D200" s="214"/>
      <c r="E200" s="214"/>
      <c r="F200" s="211"/>
      <c r="G200" s="211"/>
      <c r="H200" s="211"/>
      <c r="I200" s="211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21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19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19"/>
      <c r="DF200" s="219"/>
      <c r="DG200" s="219"/>
      <c r="DH200" s="219"/>
      <c r="DI200" s="219"/>
      <c r="DJ200" s="219"/>
      <c r="DK200" s="219"/>
      <c r="DL200" s="219"/>
      <c r="DM200" s="219"/>
      <c r="DN200" s="219"/>
      <c r="DO200" s="219"/>
      <c r="DP200" s="219"/>
      <c r="DQ200" s="219"/>
      <c r="DR200" s="219"/>
      <c r="DS200" s="219"/>
      <c r="DT200" s="219"/>
      <c r="DU200" s="219"/>
      <c r="DV200" s="219"/>
      <c r="DW200" s="219"/>
      <c r="DX200" s="219"/>
      <c r="DY200" s="219"/>
      <c r="DZ200" s="219"/>
      <c r="EA200" s="219"/>
      <c r="EB200" s="219"/>
      <c r="EC200" s="219"/>
      <c r="ED200" s="219"/>
      <c r="EE200" s="219"/>
      <c r="EF200" s="219"/>
      <c r="EG200" s="219"/>
      <c r="EH200" s="219"/>
      <c r="EI200" s="219"/>
      <c r="EJ200" s="219"/>
      <c r="EK200" s="219"/>
      <c r="EL200" s="219"/>
      <c r="EM200" s="219"/>
      <c r="EN200" s="219"/>
      <c r="EO200" s="219"/>
      <c r="EP200" s="219"/>
      <c r="EQ200" s="219"/>
      <c r="ER200" s="219"/>
      <c r="ES200" s="219"/>
      <c r="ET200" s="219"/>
      <c r="EU200" s="219"/>
      <c r="EV200" s="219"/>
      <c r="EW200" s="219"/>
      <c r="EX200" s="219"/>
      <c r="EY200" s="219"/>
      <c r="EZ200" s="219"/>
      <c r="FA200" s="219"/>
      <c r="FB200" s="219"/>
      <c r="FC200" s="219"/>
      <c r="FD200" s="219"/>
      <c r="FE200" s="219"/>
      <c r="FF200" s="219"/>
      <c r="FG200" s="219"/>
      <c r="FH200" s="219"/>
      <c r="FI200" s="219"/>
      <c r="FJ200" s="219"/>
      <c r="FK200" s="219"/>
      <c r="FL200" s="219"/>
      <c r="FM200" s="219"/>
      <c r="FN200" s="219"/>
      <c r="FO200" s="219"/>
      <c r="FP200" s="219"/>
      <c r="FQ200" s="219"/>
      <c r="FR200" s="219"/>
      <c r="FS200" s="219"/>
      <c r="FT200" s="219"/>
      <c r="FU200" s="219"/>
      <c r="FV200" s="219"/>
      <c r="FW200" s="219"/>
      <c r="FX200" s="219"/>
      <c r="FY200" s="219"/>
      <c r="FZ200" s="219"/>
      <c r="GA200" s="219"/>
      <c r="GB200" s="219"/>
      <c r="GC200" s="219"/>
      <c r="GD200" s="219"/>
      <c r="GE200" s="219"/>
      <c r="GF200" s="219"/>
      <c r="GG200" s="219"/>
      <c r="GH200" s="219"/>
      <c r="GI200" s="219"/>
      <c r="GJ200" s="219"/>
      <c r="GK200" s="219"/>
      <c r="GL200" s="219"/>
      <c r="GM200" s="219"/>
      <c r="GN200" s="219"/>
      <c r="GO200" s="219"/>
      <c r="GP200" s="219"/>
      <c r="GQ200" s="219"/>
      <c r="GR200" s="219"/>
      <c r="GS200" s="219"/>
      <c r="GT200" s="219"/>
      <c r="GU200" s="219"/>
      <c r="GV200" s="219"/>
      <c r="GW200" s="219"/>
      <c r="GX200" s="219"/>
      <c r="GY200" s="219"/>
      <c r="GZ200" s="219"/>
      <c r="HA200" s="219"/>
      <c r="HB200" s="219"/>
      <c r="HC200" s="219"/>
      <c r="HD200" s="219"/>
      <c r="HE200" s="219"/>
      <c r="HF200" s="219"/>
      <c r="HG200" s="219"/>
      <c r="HH200" s="219"/>
      <c r="HI200" s="219"/>
      <c r="HJ200" s="219"/>
      <c r="HK200" s="219"/>
      <c r="HL200" s="219"/>
      <c r="HM200" s="219"/>
      <c r="HN200" s="219"/>
      <c r="HO200" s="219"/>
      <c r="HP200" s="219"/>
      <c r="HQ200" s="219"/>
      <c r="HR200" s="219"/>
      <c r="HS200" s="219"/>
      <c r="HT200" s="219"/>
      <c r="HU200" s="219"/>
      <c r="HV200" s="219"/>
      <c r="HW200" s="219"/>
      <c r="HX200" s="219"/>
      <c r="HY200" s="219"/>
      <c r="HZ200" s="219"/>
      <c r="IA200" s="219"/>
      <c r="IB200" s="219"/>
      <c r="IC200" s="219"/>
      <c r="ID200" s="219"/>
      <c r="IE200" s="219"/>
      <c r="IF200" s="219"/>
      <c r="IG200" s="219"/>
      <c r="IH200" s="219"/>
      <c r="II200" s="219"/>
      <c r="IJ200" s="219"/>
      <c r="IK200" s="219"/>
      <c r="IL200" s="219"/>
      <c r="IM200" s="219"/>
      <c r="IN200" s="219"/>
      <c r="IO200" s="219"/>
      <c r="IP200" s="219"/>
      <c r="IQ200" s="219"/>
      <c r="IR200" s="219"/>
      <c r="IS200" s="219"/>
      <c r="IT200" s="219"/>
      <c r="IU200" s="219"/>
      <c r="IV200" s="219"/>
      <c r="IW200" s="219"/>
      <c r="IX200" s="219"/>
      <c r="IY200" s="219"/>
      <c r="IZ200" s="219"/>
      <c r="JA200" s="219"/>
      <c r="JB200" s="219"/>
      <c r="JC200" s="219"/>
      <c r="JD200" s="219"/>
      <c r="JE200" s="219"/>
      <c r="JF200" s="219"/>
      <c r="JG200" s="219"/>
      <c r="JH200" s="219"/>
      <c r="JI200" s="219"/>
      <c r="JJ200" s="219"/>
      <c r="JK200" s="219"/>
      <c r="JL200" s="219"/>
      <c r="JM200" s="219"/>
      <c r="JN200" s="219"/>
      <c r="JO200" s="219"/>
      <c r="JP200" s="219"/>
      <c r="JQ200" s="219"/>
      <c r="JR200" s="219"/>
      <c r="JS200" s="219"/>
      <c r="JT200" s="219"/>
      <c r="JU200" s="219"/>
      <c r="JV200" s="219"/>
      <c r="JW200" s="219"/>
      <c r="JX200" s="219"/>
      <c r="JY200" s="219"/>
      <c r="JZ200" s="219"/>
      <c r="KA200" s="219"/>
      <c r="KB200" s="219"/>
      <c r="KC200" s="219"/>
      <c r="KD200" s="219"/>
      <c r="KE200" s="219"/>
      <c r="KF200" s="219"/>
      <c r="KG200" s="219"/>
      <c r="KH200" s="219"/>
      <c r="KI200" s="219"/>
      <c r="KJ200" s="219"/>
      <c r="KK200" s="219"/>
      <c r="KL200" s="219"/>
      <c r="KM200" s="219"/>
      <c r="KN200" s="219"/>
      <c r="KO200" s="219"/>
      <c r="KP200" s="219"/>
      <c r="KQ200" s="219"/>
      <c r="KR200" s="219"/>
      <c r="KS200" s="219"/>
      <c r="KT200" s="219"/>
      <c r="KU200" s="219"/>
      <c r="KV200" s="219"/>
      <c r="KW200" s="219"/>
      <c r="KX200" s="219"/>
      <c r="KY200" s="219"/>
      <c r="KZ200" s="219"/>
      <c r="LA200" s="219"/>
      <c r="LB200" s="219"/>
      <c r="LC200" s="219"/>
      <c r="LD200" s="219"/>
      <c r="LE200" s="219"/>
    </row>
    <row r="201" spans="1:317" x14ac:dyDescent="0.25">
      <c r="A201" s="214"/>
      <c r="B201" s="214"/>
      <c r="C201" s="214"/>
      <c r="D201" s="214"/>
      <c r="E201" s="214"/>
      <c r="F201" s="211"/>
      <c r="G201" s="211"/>
      <c r="H201" s="211"/>
      <c r="I201" s="211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  <c r="EV201" s="219"/>
      <c r="EW201" s="219"/>
      <c r="EX201" s="219"/>
      <c r="EY201" s="219"/>
      <c r="EZ201" s="219"/>
      <c r="FA201" s="219"/>
      <c r="FB201" s="219"/>
      <c r="FC201" s="219"/>
      <c r="FD201" s="219"/>
      <c r="FE201" s="219"/>
      <c r="FF201" s="219"/>
      <c r="FG201" s="219"/>
      <c r="FH201" s="219"/>
      <c r="FI201" s="219"/>
      <c r="FJ201" s="219"/>
      <c r="FK201" s="219"/>
      <c r="FL201" s="219"/>
      <c r="FM201" s="219"/>
      <c r="FN201" s="219"/>
      <c r="FO201" s="219"/>
      <c r="FP201" s="219"/>
      <c r="FQ201" s="219"/>
      <c r="FR201" s="219"/>
      <c r="FS201" s="219"/>
      <c r="FT201" s="219"/>
      <c r="FU201" s="219"/>
      <c r="FV201" s="219"/>
      <c r="FW201" s="219"/>
      <c r="FX201" s="219"/>
      <c r="FY201" s="219"/>
      <c r="FZ201" s="219"/>
      <c r="GA201" s="219"/>
      <c r="GB201" s="219"/>
      <c r="GC201" s="219"/>
      <c r="GD201" s="219"/>
      <c r="GE201" s="219"/>
      <c r="GF201" s="219"/>
      <c r="GG201" s="219"/>
      <c r="GH201" s="219"/>
      <c r="GI201" s="219"/>
      <c r="GJ201" s="219"/>
      <c r="GK201" s="219"/>
      <c r="GL201" s="219"/>
      <c r="GM201" s="219"/>
      <c r="GN201" s="219"/>
      <c r="GO201" s="219"/>
      <c r="GP201" s="219"/>
      <c r="GQ201" s="219"/>
      <c r="GR201" s="219"/>
      <c r="GS201" s="219"/>
      <c r="GT201" s="219"/>
      <c r="GU201" s="219"/>
      <c r="GV201" s="219"/>
      <c r="GW201" s="219"/>
      <c r="GX201" s="219"/>
      <c r="GY201" s="219"/>
      <c r="GZ201" s="219"/>
      <c r="HA201" s="219"/>
      <c r="HB201" s="219"/>
      <c r="HC201" s="219"/>
      <c r="HD201" s="219"/>
      <c r="HE201" s="219"/>
      <c r="HF201" s="219"/>
      <c r="HG201" s="219"/>
      <c r="HH201" s="219"/>
      <c r="HI201" s="219"/>
      <c r="HJ201" s="219"/>
      <c r="HK201" s="219"/>
      <c r="HL201" s="219"/>
      <c r="HM201" s="219"/>
      <c r="HN201" s="219"/>
      <c r="HO201" s="219"/>
      <c r="HP201" s="219"/>
      <c r="HQ201" s="219"/>
      <c r="HR201" s="219"/>
      <c r="HS201" s="219"/>
      <c r="HT201" s="219"/>
      <c r="HU201" s="219"/>
      <c r="HV201" s="219"/>
      <c r="HW201" s="219"/>
      <c r="HX201" s="219"/>
      <c r="HY201" s="219"/>
      <c r="HZ201" s="219"/>
      <c r="IA201" s="219"/>
      <c r="IB201" s="219"/>
      <c r="IC201" s="219"/>
      <c r="ID201" s="219"/>
      <c r="IE201" s="219"/>
      <c r="IF201" s="219"/>
      <c r="IG201" s="219"/>
      <c r="IH201" s="219"/>
      <c r="II201" s="219"/>
      <c r="IJ201" s="219"/>
      <c r="IK201" s="219"/>
      <c r="IL201" s="219"/>
      <c r="IM201" s="219"/>
      <c r="IN201" s="219"/>
      <c r="IO201" s="219"/>
      <c r="IP201" s="219"/>
      <c r="IQ201" s="219"/>
      <c r="IR201" s="219"/>
      <c r="IS201" s="219"/>
      <c r="IT201" s="219"/>
      <c r="IU201" s="219"/>
      <c r="IV201" s="219"/>
      <c r="IW201" s="219"/>
      <c r="IX201" s="219"/>
      <c r="IY201" s="219"/>
      <c r="IZ201" s="219"/>
      <c r="JA201" s="219"/>
      <c r="JB201" s="219"/>
      <c r="JC201" s="219"/>
      <c r="JD201" s="219"/>
      <c r="JE201" s="219"/>
      <c r="JF201" s="219"/>
      <c r="JG201" s="219"/>
      <c r="JH201" s="219"/>
      <c r="JI201" s="219"/>
      <c r="JJ201" s="219"/>
      <c r="JK201" s="219"/>
      <c r="JL201" s="219"/>
      <c r="JM201" s="219"/>
      <c r="JN201" s="219"/>
      <c r="JO201" s="219"/>
      <c r="JP201" s="219"/>
      <c r="JQ201" s="219"/>
      <c r="JR201" s="219"/>
      <c r="JS201" s="219"/>
      <c r="JT201" s="219"/>
      <c r="JU201" s="219"/>
      <c r="JV201" s="219"/>
      <c r="JW201" s="219"/>
      <c r="JX201" s="219"/>
      <c r="JY201" s="219"/>
      <c r="JZ201" s="219"/>
      <c r="KA201" s="219"/>
      <c r="KB201" s="219"/>
      <c r="KC201" s="219"/>
      <c r="KD201" s="219"/>
      <c r="KE201" s="219"/>
      <c r="KF201" s="219"/>
      <c r="KG201" s="219"/>
      <c r="KH201" s="219"/>
      <c r="KI201" s="219"/>
      <c r="KJ201" s="219"/>
      <c r="KK201" s="219"/>
      <c r="KL201" s="219"/>
      <c r="KM201" s="219"/>
      <c r="KN201" s="219"/>
      <c r="KO201" s="219"/>
      <c r="KP201" s="219"/>
      <c r="KQ201" s="219"/>
      <c r="KR201" s="219"/>
      <c r="KS201" s="219"/>
      <c r="KT201" s="219"/>
      <c r="KU201" s="219"/>
      <c r="KV201" s="219"/>
      <c r="KW201" s="219"/>
      <c r="KX201" s="219"/>
      <c r="KY201" s="219"/>
      <c r="KZ201" s="219"/>
      <c r="LA201" s="219"/>
      <c r="LB201" s="219"/>
      <c r="LC201" s="219"/>
      <c r="LD201" s="219"/>
      <c r="LE201" s="219"/>
    </row>
    <row r="202" spans="1:317" x14ac:dyDescent="0.25">
      <c r="A202" s="214"/>
      <c r="B202" s="214"/>
      <c r="C202" s="214"/>
      <c r="D202" s="214"/>
      <c r="E202" s="214"/>
      <c r="F202" s="211"/>
      <c r="G202" s="211"/>
      <c r="H202" s="211"/>
      <c r="I202" s="211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  <c r="EV202" s="219"/>
      <c r="EW202" s="219"/>
      <c r="EX202" s="219"/>
      <c r="EY202" s="219"/>
      <c r="EZ202" s="219"/>
      <c r="FA202" s="219"/>
      <c r="FB202" s="219"/>
      <c r="FC202" s="219"/>
      <c r="FD202" s="219"/>
      <c r="FE202" s="219"/>
      <c r="FF202" s="219"/>
      <c r="FG202" s="219"/>
      <c r="FH202" s="219"/>
      <c r="FI202" s="219"/>
      <c r="FJ202" s="219"/>
      <c r="FK202" s="219"/>
      <c r="FL202" s="219"/>
      <c r="FM202" s="219"/>
      <c r="FN202" s="219"/>
      <c r="FO202" s="219"/>
      <c r="FP202" s="219"/>
      <c r="FQ202" s="219"/>
      <c r="FR202" s="219"/>
      <c r="FS202" s="219"/>
      <c r="FT202" s="219"/>
      <c r="FU202" s="219"/>
      <c r="FV202" s="219"/>
      <c r="FW202" s="219"/>
      <c r="FX202" s="219"/>
      <c r="FY202" s="219"/>
      <c r="FZ202" s="219"/>
      <c r="GA202" s="219"/>
      <c r="GB202" s="219"/>
      <c r="GC202" s="219"/>
      <c r="GD202" s="219"/>
      <c r="GE202" s="219"/>
      <c r="GF202" s="219"/>
      <c r="GG202" s="219"/>
      <c r="GH202" s="219"/>
      <c r="GI202" s="219"/>
      <c r="GJ202" s="219"/>
      <c r="GK202" s="219"/>
      <c r="GL202" s="219"/>
      <c r="GM202" s="219"/>
      <c r="GN202" s="219"/>
      <c r="GO202" s="219"/>
      <c r="GP202" s="219"/>
      <c r="GQ202" s="219"/>
      <c r="GR202" s="219"/>
      <c r="GS202" s="219"/>
      <c r="GT202" s="219"/>
      <c r="GU202" s="219"/>
      <c r="GV202" s="219"/>
      <c r="GW202" s="219"/>
      <c r="GX202" s="219"/>
      <c r="GY202" s="219"/>
      <c r="GZ202" s="219"/>
      <c r="HA202" s="219"/>
      <c r="HB202" s="219"/>
      <c r="HC202" s="219"/>
      <c r="HD202" s="219"/>
      <c r="HE202" s="219"/>
      <c r="HF202" s="219"/>
      <c r="HG202" s="219"/>
      <c r="HH202" s="219"/>
      <c r="HI202" s="219"/>
      <c r="HJ202" s="219"/>
      <c r="HK202" s="219"/>
      <c r="HL202" s="219"/>
      <c r="HM202" s="219"/>
      <c r="HN202" s="219"/>
      <c r="HO202" s="219"/>
      <c r="HP202" s="219"/>
      <c r="HQ202" s="219"/>
      <c r="HR202" s="219"/>
      <c r="HS202" s="219"/>
      <c r="HT202" s="219"/>
      <c r="HU202" s="219"/>
      <c r="HV202" s="219"/>
      <c r="HW202" s="219"/>
      <c r="HX202" s="219"/>
      <c r="HY202" s="219"/>
      <c r="HZ202" s="219"/>
      <c r="IA202" s="219"/>
      <c r="IB202" s="219"/>
      <c r="IC202" s="219"/>
      <c r="ID202" s="219"/>
      <c r="IE202" s="219"/>
      <c r="IF202" s="219"/>
      <c r="IG202" s="219"/>
      <c r="IH202" s="219"/>
      <c r="II202" s="219"/>
      <c r="IJ202" s="219"/>
      <c r="IK202" s="219"/>
      <c r="IL202" s="219"/>
      <c r="IM202" s="219"/>
      <c r="IN202" s="219"/>
      <c r="IO202" s="219"/>
      <c r="IP202" s="219"/>
      <c r="IQ202" s="219"/>
      <c r="IR202" s="219"/>
      <c r="IS202" s="219"/>
      <c r="IT202" s="219"/>
      <c r="IU202" s="219"/>
      <c r="IV202" s="219"/>
      <c r="IW202" s="219"/>
      <c r="IX202" s="219"/>
      <c r="IY202" s="219"/>
      <c r="IZ202" s="219"/>
      <c r="JA202" s="219"/>
      <c r="JB202" s="219"/>
      <c r="JC202" s="219"/>
      <c r="JD202" s="219"/>
      <c r="JE202" s="219"/>
      <c r="JF202" s="219"/>
      <c r="JG202" s="219"/>
      <c r="JH202" s="219"/>
      <c r="JI202" s="219"/>
      <c r="JJ202" s="219"/>
      <c r="JK202" s="219"/>
      <c r="JL202" s="219"/>
      <c r="JM202" s="219"/>
      <c r="JN202" s="219"/>
      <c r="JO202" s="219"/>
      <c r="JP202" s="219"/>
      <c r="JQ202" s="219"/>
      <c r="JR202" s="219"/>
      <c r="JS202" s="219"/>
      <c r="JT202" s="219"/>
      <c r="JU202" s="219"/>
      <c r="JV202" s="219"/>
      <c r="JW202" s="219"/>
      <c r="JX202" s="219"/>
      <c r="JY202" s="219"/>
      <c r="JZ202" s="219"/>
      <c r="KA202" s="219"/>
      <c r="KB202" s="219"/>
      <c r="KC202" s="219"/>
      <c r="KD202" s="219"/>
      <c r="KE202" s="219"/>
      <c r="KF202" s="219"/>
      <c r="KG202" s="219"/>
      <c r="KH202" s="219"/>
      <c r="KI202" s="219"/>
      <c r="KJ202" s="219"/>
      <c r="KK202" s="219"/>
      <c r="KL202" s="219"/>
      <c r="KM202" s="219"/>
      <c r="KN202" s="219"/>
      <c r="KO202" s="219"/>
      <c r="KP202" s="219"/>
      <c r="KQ202" s="219"/>
      <c r="KR202" s="219"/>
      <c r="KS202" s="219"/>
      <c r="KT202" s="219"/>
      <c r="KU202" s="219"/>
      <c r="KV202" s="219"/>
      <c r="KW202" s="219"/>
      <c r="KX202" s="219"/>
      <c r="KY202" s="219"/>
      <c r="KZ202" s="219"/>
      <c r="LA202" s="219"/>
      <c r="LB202" s="219"/>
      <c r="LC202" s="219"/>
      <c r="LD202" s="219"/>
      <c r="LE202" s="219"/>
    </row>
    <row r="203" spans="1:317" x14ac:dyDescent="0.25">
      <c r="A203" s="214"/>
      <c r="B203" s="214"/>
      <c r="C203" s="214"/>
      <c r="D203" s="214"/>
      <c r="E203" s="214"/>
      <c r="F203" s="211"/>
      <c r="G203" s="211"/>
      <c r="H203" s="211"/>
      <c r="I203" s="211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  <c r="EV203" s="219"/>
      <c r="EW203" s="219"/>
      <c r="EX203" s="219"/>
      <c r="EY203" s="219"/>
      <c r="EZ203" s="219"/>
      <c r="FA203" s="219"/>
      <c r="FB203" s="219"/>
      <c r="FC203" s="219"/>
      <c r="FD203" s="219"/>
      <c r="FE203" s="219"/>
      <c r="FF203" s="219"/>
      <c r="FG203" s="219"/>
      <c r="FH203" s="219"/>
      <c r="FI203" s="219"/>
      <c r="FJ203" s="219"/>
      <c r="FK203" s="219"/>
      <c r="FL203" s="219"/>
      <c r="FM203" s="219"/>
      <c r="FN203" s="219"/>
      <c r="FO203" s="219"/>
      <c r="FP203" s="219"/>
      <c r="FQ203" s="219"/>
      <c r="FR203" s="219"/>
      <c r="FS203" s="219"/>
      <c r="FT203" s="219"/>
      <c r="FU203" s="219"/>
      <c r="FV203" s="219"/>
      <c r="FW203" s="219"/>
      <c r="FX203" s="219"/>
      <c r="FY203" s="219"/>
      <c r="FZ203" s="219"/>
      <c r="GA203" s="219"/>
      <c r="GB203" s="219"/>
      <c r="GC203" s="219"/>
      <c r="GD203" s="219"/>
      <c r="GE203" s="219"/>
      <c r="GF203" s="219"/>
      <c r="GG203" s="219"/>
      <c r="GH203" s="219"/>
      <c r="GI203" s="219"/>
      <c r="GJ203" s="219"/>
      <c r="GK203" s="219"/>
      <c r="GL203" s="219"/>
      <c r="GM203" s="219"/>
      <c r="GN203" s="219"/>
      <c r="GO203" s="219"/>
      <c r="GP203" s="219"/>
      <c r="GQ203" s="219"/>
      <c r="GR203" s="219"/>
      <c r="GS203" s="219"/>
      <c r="GT203" s="219"/>
      <c r="GU203" s="219"/>
      <c r="GV203" s="219"/>
      <c r="GW203" s="219"/>
      <c r="GX203" s="219"/>
      <c r="GY203" s="219"/>
      <c r="GZ203" s="219"/>
      <c r="HA203" s="219"/>
      <c r="HB203" s="219"/>
      <c r="HC203" s="219"/>
      <c r="HD203" s="219"/>
      <c r="HE203" s="219"/>
      <c r="HF203" s="219"/>
      <c r="HG203" s="219"/>
      <c r="HH203" s="219"/>
      <c r="HI203" s="219"/>
      <c r="HJ203" s="219"/>
      <c r="HK203" s="219"/>
      <c r="HL203" s="219"/>
      <c r="HM203" s="219"/>
      <c r="HN203" s="219"/>
      <c r="HO203" s="219"/>
      <c r="HP203" s="219"/>
      <c r="HQ203" s="219"/>
      <c r="HR203" s="219"/>
      <c r="HS203" s="219"/>
      <c r="HT203" s="219"/>
      <c r="HU203" s="219"/>
      <c r="HV203" s="219"/>
      <c r="HW203" s="219"/>
      <c r="HX203" s="219"/>
      <c r="HY203" s="219"/>
      <c r="HZ203" s="219"/>
      <c r="IA203" s="219"/>
      <c r="IB203" s="219"/>
      <c r="IC203" s="219"/>
      <c r="ID203" s="219"/>
      <c r="IE203" s="219"/>
      <c r="IF203" s="219"/>
      <c r="IG203" s="219"/>
      <c r="IH203" s="219"/>
      <c r="II203" s="219"/>
      <c r="IJ203" s="219"/>
      <c r="IK203" s="219"/>
      <c r="IL203" s="219"/>
      <c r="IM203" s="219"/>
      <c r="IN203" s="219"/>
      <c r="IO203" s="219"/>
      <c r="IP203" s="219"/>
      <c r="IQ203" s="219"/>
      <c r="IR203" s="219"/>
      <c r="IS203" s="219"/>
      <c r="IT203" s="219"/>
      <c r="IU203" s="219"/>
      <c r="IV203" s="219"/>
      <c r="IW203" s="219"/>
      <c r="IX203" s="219"/>
      <c r="IY203" s="219"/>
      <c r="IZ203" s="219"/>
      <c r="JA203" s="219"/>
      <c r="JB203" s="219"/>
      <c r="JC203" s="219"/>
      <c r="JD203" s="219"/>
      <c r="JE203" s="219"/>
      <c r="JF203" s="219"/>
      <c r="JG203" s="219"/>
      <c r="JH203" s="219"/>
      <c r="JI203" s="219"/>
      <c r="JJ203" s="219"/>
      <c r="JK203" s="219"/>
      <c r="JL203" s="219"/>
      <c r="JM203" s="219"/>
      <c r="JN203" s="219"/>
      <c r="JO203" s="219"/>
      <c r="JP203" s="219"/>
      <c r="JQ203" s="219"/>
      <c r="JR203" s="219"/>
      <c r="JS203" s="219"/>
      <c r="JT203" s="219"/>
      <c r="JU203" s="219"/>
      <c r="JV203" s="219"/>
      <c r="JW203" s="219"/>
      <c r="JX203" s="219"/>
      <c r="JY203" s="219"/>
      <c r="JZ203" s="219"/>
      <c r="KA203" s="219"/>
      <c r="KB203" s="219"/>
      <c r="KC203" s="219"/>
      <c r="KD203" s="219"/>
      <c r="KE203" s="219"/>
      <c r="KF203" s="219"/>
      <c r="KG203" s="219"/>
      <c r="KH203" s="219"/>
      <c r="KI203" s="219"/>
      <c r="KJ203" s="219"/>
      <c r="KK203" s="219"/>
      <c r="KL203" s="219"/>
      <c r="KM203" s="219"/>
      <c r="KN203" s="219"/>
      <c r="KO203" s="219"/>
      <c r="KP203" s="219"/>
      <c r="KQ203" s="219"/>
      <c r="KR203" s="219"/>
      <c r="KS203" s="219"/>
      <c r="KT203" s="219"/>
      <c r="KU203" s="219"/>
      <c r="KV203" s="219"/>
      <c r="KW203" s="219"/>
      <c r="KX203" s="219"/>
      <c r="KY203" s="219"/>
      <c r="KZ203" s="219"/>
      <c r="LA203" s="219"/>
      <c r="LB203" s="219"/>
      <c r="LC203" s="219"/>
      <c r="LD203" s="219"/>
      <c r="LE203" s="219"/>
    </row>
    <row r="204" spans="1:317" x14ac:dyDescent="0.25">
      <c r="A204" s="214"/>
      <c r="B204" s="214"/>
      <c r="C204" s="214"/>
      <c r="D204" s="214"/>
      <c r="E204" s="214"/>
      <c r="F204" s="211"/>
      <c r="G204" s="211"/>
      <c r="H204" s="211"/>
      <c r="I204" s="211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  <c r="EV204" s="219"/>
      <c r="EW204" s="219"/>
      <c r="EX204" s="219"/>
      <c r="EY204" s="219"/>
      <c r="EZ204" s="219"/>
      <c r="FA204" s="219"/>
      <c r="FB204" s="219"/>
      <c r="FC204" s="219"/>
      <c r="FD204" s="219"/>
      <c r="FE204" s="219"/>
      <c r="FF204" s="219"/>
      <c r="FG204" s="219"/>
      <c r="FH204" s="219"/>
      <c r="FI204" s="219"/>
      <c r="FJ204" s="219"/>
      <c r="FK204" s="219"/>
      <c r="FL204" s="219"/>
      <c r="FM204" s="219"/>
      <c r="FN204" s="219"/>
      <c r="FO204" s="219"/>
      <c r="FP204" s="219"/>
      <c r="FQ204" s="219"/>
      <c r="FR204" s="219"/>
      <c r="FS204" s="219"/>
      <c r="FT204" s="219"/>
      <c r="FU204" s="219"/>
      <c r="FV204" s="219"/>
      <c r="FW204" s="219"/>
      <c r="FX204" s="219"/>
      <c r="FY204" s="219"/>
      <c r="FZ204" s="219"/>
      <c r="GA204" s="219"/>
      <c r="GB204" s="219"/>
      <c r="GC204" s="219"/>
      <c r="GD204" s="219"/>
      <c r="GE204" s="219"/>
      <c r="GF204" s="219"/>
      <c r="GG204" s="219"/>
      <c r="GH204" s="219"/>
      <c r="GI204" s="219"/>
      <c r="GJ204" s="219"/>
      <c r="GK204" s="219"/>
      <c r="GL204" s="219"/>
      <c r="GM204" s="219"/>
      <c r="GN204" s="219"/>
      <c r="GO204" s="219"/>
      <c r="GP204" s="219"/>
      <c r="GQ204" s="219"/>
      <c r="GR204" s="219"/>
      <c r="GS204" s="219"/>
      <c r="GT204" s="219"/>
      <c r="GU204" s="219"/>
      <c r="GV204" s="219"/>
      <c r="GW204" s="219"/>
      <c r="GX204" s="219"/>
      <c r="GY204" s="219"/>
      <c r="GZ204" s="219"/>
      <c r="HA204" s="219"/>
      <c r="HB204" s="219"/>
      <c r="HC204" s="219"/>
      <c r="HD204" s="219"/>
      <c r="HE204" s="219"/>
      <c r="HF204" s="219"/>
      <c r="HG204" s="219"/>
      <c r="HH204" s="219"/>
      <c r="HI204" s="219"/>
      <c r="HJ204" s="219"/>
      <c r="HK204" s="219"/>
      <c r="HL204" s="219"/>
      <c r="HM204" s="219"/>
      <c r="HN204" s="219"/>
      <c r="HO204" s="219"/>
      <c r="HP204" s="219"/>
      <c r="HQ204" s="219"/>
      <c r="HR204" s="219"/>
      <c r="HS204" s="219"/>
      <c r="HT204" s="219"/>
      <c r="HU204" s="219"/>
      <c r="HV204" s="219"/>
      <c r="HW204" s="219"/>
      <c r="HX204" s="219"/>
      <c r="HY204" s="219"/>
      <c r="HZ204" s="219"/>
      <c r="IA204" s="219"/>
      <c r="IB204" s="219"/>
      <c r="IC204" s="219"/>
      <c r="ID204" s="219"/>
      <c r="IE204" s="219"/>
      <c r="IF204" s="219"/>
      <c r="IG204" s="219"/>
      <c r="IH204" s="219"/>
      <c r="II204" s="219"/>
      <c r="IJ204" s="219"/>
      <c r="IK204" s="219"/>
      <c r="IL204" s="219"/>
      <c r="IM204" s="219"/>
      <c r="IN204" s="219"/>
      <c r="IO204" s="219"/>
      <c r="IP204" s="219"/>
      <c r="IQ204" s="219"/>
      <c r="IR204" s="219"/>
      <c r="IS204" s="219"/>
      <c r="IT204" s="219"/>
      <c r="IU204" s="219"/>
      <c r="IV204" s="219"/>
      <c r="IW204" s="219"/>
      <c r="IX204" s="219"/>
      <c r="IY204" s="219"/>
      <c r="IZ204" s="219"/>
      <c r="JA204" s="219"/>
      <c r="JB204" s="219"/>
      <c r="JC204" s="219"/>
      <c r="JD204" s="219"/>
      <c r="JE204" s="219"/>
      <c r="JF204" s="219"/>
      <c r="JG204" s="219"/>
      <c r="JH204" s="219"/>
      <c r="JI204" s="219"/>
      <c r="JJ204" s="219"/>
      <c r="JK204" s="219"/>
      <c r="JL204" s="219"/>
      <c r="JM204" s="219"/>
      <c r="JN204" s="219"/>
      <c r="JO204" s="219"/>
      <c r="JP204" s="219"/>
      <c r="JQ204" s="219"/>
      <c r="JR204" s="219"/>
      <c r="JS204" s="219"/>
      <c r="JT204" s="219"/>
      <c r="JU204" s="219"/>
      <c r="JV204" s="219"/>
      <c r="JW204" s="219"/>
      <c r="JX204" s="219"/>
      <c r="JY204" s="219"/>
      <c r="JZ204" s="219"/>
      <c r="KA204" s="219"/>
      <c r="KB204" s="219"/>
      <c r="KC204" s="219"/>
      <c r="KD204" s="219"/>
      <c r="KE204" s="219"/>
      <c r="KF204" s="219"/>
      <c r="KG204" s="219"/>
      <c r="KH204" s="219"/>
      <c r="KI204" s="219"/>
      <c r="KJ204" s="219"/>
      <c r="KK204" s="219"/>
      <c r="KL204" s="219"/>
      <c r="KM204" s="219"/>
      <c r="KN204" s="219"/>
      <c r="KO204" s="219"/>
      <c r="KP204" s="219"/>
      <c r="KQ204" s="219"/>
      <c r="KR204" s="219"/>
      <c r="KS204" s="219"/>
      <c r="KT204" s="219"/>
      <c r="KU204" s="219"/>
      <c r="KV204" s="219"/>
      <c r="KW204" s="219"/>
      <c r="KX204" s="219"/>
      <c r="KY204" s="219"/>
      <c r="KZ204" s="219"/>
      <c r="LA204" s="219"/>
      <c r="LB204" s="219"/>
      <c r="LC204" s="219"/>
      <c r="LD204" s="219"/>
      <c r="LE204" s="219"/>
    </row>
    <row r="205" spans="1:317" x14ac:dyDescent="0.25">
      <c r="A205" s="214"/>
      <c r="B205" s="214"/>
      <c r="C205" s="214"/>
      <c r="D205" s="214"/>
      <c r="E205" s="214"/>
      <c r="F205" s="211"/>
      <c r="G205" s="211"/>
      <c r="H205" s="211"/>
      <c r="I205" s="211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21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19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19"/>
      <c r="DF205" s="219"/>
      <c r="DG205" s="219"/>
      <c r="DH205" s="219"/>
      <c r="DI205" s="219"/>
      <c r="DJ205" s="219"/>
      <c r="DK205" s="219"/>
      <c r="DL205" s="219"/>
      <c r="DM205" s="219"/>
      <c r="DN205" s="219"/>
      <c r="DO205" s="219"/>
      <c r="DP205" s="219"/>
      <c r="DQ205" s="219"/>
      <c r="DR205" s="219"/>
      <c r="DS205" s="219"/>
      <c r="DT205" s="219"/>
      <c r="DU205" s="219"/>
      <c r="DV205" s="219"/>
      <c r="DW205" s="219"/>
      <c r="DX205" s="219"/>
      <c r="DY205" s="219"/>
      <c r="DZ205" s="219"/>
      <c r="EA205" s="219"/>
      <c r="EB205" s="219"/>
      <c r="EC205" s="219"/>
      <c r="ED205" s="219"/>
      <c r="EE205" s="219"/>
      <c r="EF205" s="219"/>
      <c r="EG205" s="219"/>
      <c r="EH205" s="219"/>
      <c r="EI205" s="219"/>
      <c r="EJ205" s="219"/>
      <c r="EK205" s="219"/>
      <c r="EL205" s="219"/>
      <c r="EM205" s="219"/>
      <c r="EN205" s="219"/>
      <c r="EO205" s="219"/>
      <c r="EP205" s="219"/>
      <c r="EQ205" s="219"/>
      <c r="ER205" s="219"/>
      <c r="ES205" s="219"/>
      <c r="ET205" s="219"/>
      <c r="EU205" s="219"/>
      <c r="EV205" s="219"/>
      <c r="EW205" s="219"/>
      <c r="EX205" s="219"/>
      <c r="EY205" s="219"/>
      <c r="EZ205" s="219"/>
      <c r="FA205" s="219"/>
      <c r="FB205" s="219"/>
      <c r="FC205" s="219"/>
      <c r="FD205" s="219"/>
      <c r="FE205" s="219"/>
      <c r="FF205" s="219"/>
      <c r="FG205" s="219"/>
      <c r="FH205" s="219"/>
      <c r="FI205" s="219"/>
      <c r="FJ205" s="219"/>
      <c r="FK205" s="219"/>
      <c r="FL205" s="219"/>
      <c r="FM205" s="219"/>
      <c r="FN205" s="219"/>
      <c r="FO205" s="219"/>
      <c r="FP205" s="219"/>
      <c r="FQ205" s="219"/>
      <c r="FR205" s="219"/>
      <c r="FS205" s="219"/>
      <c r="FT205" s="219"/>
      <c r="FU205" s="219"/>
      <c r="FV205" s="219"/>
      <c r="FW205" s="219"/>
      <c r="FX205" s="219"/>
      <c r="FY205" s="219"/>
      <c r="FZ205" s="219"/>
      <c r="GA205" s="219"/>
      <c r="GB205" s="219"/>
      <c r="GC205" s="219"/>
      <c r="GD205" s="219"/>
      <c r="GE205" s="219"/>
      <c r="GF205" s="219"/>
      <c r="GG205" s="219"/>
      <c r="GH205" s="219"/>
      <c r="GI205" s="219"/>
      <c r="GJ205" s="219"/>
      <c r="GK205" s="219"/>
      <c r="GL205" s="219"/>
      <c r="GM205" s="219"/>
      <c r="GN205" s="219"/>
      <c r="GO205" s="219"/>
      <c r="GP205" s="219"/>
      <c r="GQ205" s="219"/>
      <c r="GR205" s="219"/>
      <c r="GS205" s="219"/>
      <c r="GT205" s="219"/>
      <c r="GU205" s="219"/>
      <c r="GV205" s="219"/>
      <c r="GW205" s="219"/>
      <c r="GX205" s="219"/>
      <c r="GY205" s="219"/>
      <c r="GZ205" s="219"/>
      <c r="HA205" s="219"/>
      <c r="HB205" s="219"/>
      <c r="HC205" s="219"/>
      <c r="HD205" s="219"/>
      <c r="HE205" s="219"/>
      <c r="HF205" s="219"/>
      <c r="HG205" s="219"/>
      <c r="HH205" s="219"/>
      <c r="HI205" s="219"/>
      <c r="HJ205" s="219"/>
      <c r="HK205" s="219"/>
      <c r="HL205" s="219"/>
      <c r="HM205" s="219"/>
      <c r="HN205" s="219"/>
      <c r="HO205" s="219"/>
      <c r="HP205" s="219"/>
      <c r="HQ205" s="219"/>
      <c r="HR205" s="219"/>
      <c r="HS205" s="219"/>
      <c r="HT205" s="219"/>
      <c r="HU205" s="219"/>
      <c r="HV205" s="219"/>
      <c r="HW205" s="219"/>
      <c r="HX205" s="219"/>
      <c r="HY205" s="219"/>
      <c r="HZ205" s="219"/>
      <c r="IA205" s="219"/>
      <c r="IB205" s="219"/>
      <c r="IC205" s="219"/>
      <c r="ID205" s="219"/>
      <c r="IE205" s="219"/>
      <c r="IF205" s="219"/>
      <c r="IG205" s="219"/>
      <c r="IH205" s="219"/>
      <c r="II205" s="219"/>
      <c r="IJ205" s="219"/>
      <c r="IK205" s="219"/>
      <c r="IL205" s="219"/>
      <c r="IM205" s="219"/>
      <c r="IN205" s="219"/>
      <c r="IO205" s="219"/>
      <c r="IP205" s="219"/>
      <c r="IQ205" s="219"/>
      <c r="IR205" s="219"/>
      <c r="IS205" s="219"/>
      <c r="IT205" s="219"/>
      <c r="IU205" s="219"/>
      <c r="IV205" s="219"/>
      <c r="IW205" s="219"/>
      <c r="IX205" s="219"/>
      <c r="IY205" s="219"/>
      <c r="IZ205" s="219"/>
      <c r="JA205" s="219"/>
      <c r="JB205" s="219"/>
      <c r="JC205" s="219"/>
      <c r="JD205" s="219"/>
      <c r="JE205" s="219"/>
      <c r="JF205" s="219"/>
      <c r="JG205" s="219"/>
      <c r="JH205" s="219"/>
      <c r="JI205" s="219"/>
      <c r="JJ205" s="219"/>
      <c r="JK205" s="219"/>
      <c r="JL205" s="219"/>
      <c r="JM205" s="219"/>
      <c r="JN205" s="219"/>
      <c r="JO205" s="219"/>
      <c r="JP205" s="219"/>
      <c r="JQ205" s="219"/>
      <c r="JR205" s="219"/>
      <c r="JS205" s="219"/>
      <c r="JT205" s="219"/>
      <c r="JU205" s="219"/>
      <c r="JV205" s="219"/>
      <c r="JW205" s="219"/>
      <c r="JX205" s="219"/>
      <c r="JY205" s="219"/>
      <c r="JZ205" s="219"/>
      <c r="KA205" s="219"/>
      <c r="KB205" s="219"/>
      <c r="KC205" s="219"/>
      <c r="KD205" s="219"/>
      <c r="KE205" s="219"/>
      <c r="KF205" s="219"/>
      <c r="KG205" s="219"/>
      <c r="KH205" s="219"/>
      <c r="KI205" s="219"/>
      <c r="KJ205" s="219"/>
      <c r="KK205" s="219"/>
      <c r="KL205" s="219"/>
      <c r="KM205" s="219"/>
      <c r="KN205" s="219"/>
      <c r="KO205" s="219"/>
      <c r="KP205" s="219"/>
      <c r="KQ205" s="219"/>
      <c r="KR205" s="219"/>
      <c r="KS205" s="219"/>
      <c r="KT205" s="219"/>
      <c r="KU205" s="219"/>
      <c r="KV205" s="219"/>
      <c r="KW205" s="219"/>
      <c r="KX205" s="219"/>
      <c r="KY205" s="219"/>
      <c r="KZ205" s="219"/>
      <c r="LA205" s="219"/>
      <c r="LB205" s="219"/>
      <c r="LC205" s="219"/>
      <c r="LD205" s="219"/>
      <c r="LE205" s="219"/>
    </row>
    <row r="206" spans="1:317" x14ac:dyDescent="0.25">
      <c r="A206" s="214"/>
      <c r="B206" s="214"/>
      <c r="C206" s="214"/>
      <c r="D206" s="214"/>
      <c r="E206" s="214"/>
      <c r="F206" s="211"/>
      <c r="G206" s="211"/>
      <c r="H206" s="211"/>
      <c r="I206" s="211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  <c r="AM206" s="219"/>
      <c r="AN206" s="219"/>
      <c r="AO206" s="219"/>
      <c r="AP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  <c r="BE206" s="219"/>
      <c r="BF206" s="219"/>
      <c r="BG206" s="219"/>
      <c r="BH206" s="219"/>
      <c r="BI206" s="219"/>
      <c r="BJ206" s="219"/>
      <c r="BK206" s="219"/>
      <c r="BL206" s="219"/>
      <c r="BM206" s="219"/>
      <c r="BN206" s="219"/>
      <c r="BO206" s="219"/>
      <c r="BP206" s="219"/>
      <c r="BQ206" s="219"/>
      <c r="BR206" s="219"/>
      <c r="BS206" s="219"/>
      <c r="BT206" s="219"/>
      <c r="BU206" s="219"/>
      <c r="BV206" s="219"/>
      <c r="BW206" s="219"/>
      <c r="BX206" s="219"/>
      <c r="BY206" s="219"/>
      <c r="BZ206" s="219"/>
      <c r="CA206" s="219"/>
      <c r="CB206" s="219"/>
      <c r="CC206" s="219"/>
      <c r="CD206" s="219"/>
      <c r="CE206" s="219"/>
      <c r="CF206" s="219"/>
      <c r="CG206" s="219"/>
      <c r="CH206" s="219"/>
      <c r="CI206" s="219"/>
      <c r="CJ206" s="219"/>
      <c r="CK206" s="219"/>
      <c r="CL206" s="219"/>
      <c r="CM206" s="219"/>
      <c r="CN206" s="219"/>
      <c r="CO206" s="219"/>
      <c r="CP206" s="219"/>
      <c r="CQ206" s="219"/>
      <c r="CR206" s="219"/>
      <c r="CS206" s="219"/>
      <c r="CT206" s="219"/>
      <c r="CU206" s="219"/>
      <c r="CV206" s="219"/>
      <c r="CW206" s="219"/>
      <c r="CX206" s="219"/>
      <c r="CY206" s="219"/>
      <c r="CZ206" s="219"/>
      <c r="DA206" s="219"/>
      <c r="DB206" s="219"/>
      <c r="DC206" s="219"/>
      <c r="DD206" s="219"/>
      <c r="DE206" s="219"/>
      <c r="DF206" s="219"/>
      <c r="DG206" s="219"/>
      <c r="DH206" s="219"/>
      <c r="DI206" s="219"/>
      <c r="DJ206" s="219"/>
      <c r="DK206" s="219"/>
      <c r="DL206" s="219"/>
      <c r="DM206" s="219"/>
      <c r="DN206" s="219"/>
      <c r="DO206" s="219"/>
      <c r="DP206" s="219"/>
      <c r="DQ206" s="219"/>
      <c r="DR206" s="219"/>
      <c r="DS206" s="219"/>
      <c r="DT206" s="219"/>
      <c r="DU206" s="219"/>
      <c r="DV206" s="219"/>
      <c r="DW206" s="219"/>
      <c r="DX206" s="219"/>
      <c r="DY206" s="219"/>
      <c r="DZ206" s="219"/>
      <c r="EA206" s="219"/>
      <c r="EB206" s="219"/>
      <c r="EC206" s="219"/>
      <c r="ED206" s="219"/>
      <c r="EE206" s="219"/>
      <c r="EF206" s="219"/>
      <c r="EG206" s="219"/>
      <c r="EH206" s="219"/>
      <c r="EI206" s="219"/>
      <c r="EJ206" s="219"/>
      <c r="EK206" s="219"/>
      <c r="EL206" s="219"/>
      <c r="EM206" s="219"/>
      <c r="EN206" s="219"/>
      <c r="EO206" s="219"/>
      <c r="EP206" s="219"/>
      <c r="EQ206" s="219"/>
      <c r="ER206" s="219"/>
      <c r="ES206" s="219"/>
      <c r="ET206" s="219"/>
      <c r="EU206" s="219"/>
      <c r="EV206" s="219"/>
      <c r="EW206" s="219"/>
      <c r="EX206" s="219"/>
      <c r="EY206" s="219"/>
      <c r="EZ206" s="219"/>
      <c r="FA206" s="219"/>
      <c r="FB206" s="219"/>
      <c r="FC206" s="219"/>
      <c r="FD206" s="219"/>
      <c r="FE206" s="219"/>
      <c r="FF206" s="219"/>
      <c r="FG206" s="219"/>
      <c r="FH206" s="219"/>
      <c r="FI206" s="219"/>
      <c r="FJ206" s="219"/>
      <c r="FK206" s="219"/>
      <c r="FL206" s="219"/>
      <c r="FM206" s="219"/>
      <c r="FN206" s="219"/>
      <c r="FO206" s="219"/>
      <c r="FP206" s="219"/>
      <c r="FQ206" s="219"/>
      <c r="FR206" s="219"/>
      <c r="FS206" s="219"/>
      <c r="FT206" s="219"/>
      <c r="FU206" s="219"/>
      <c r="FV206" s="219"/>
      <c r="FW206" s="219"/>
      <c r="FX206" s="219"/>
      <c r="FY206" s="219"/>
      <c r="FZ206" s="219"/>
      <c r="GA206" s="219"/>
      <c r="GB206" s="219"/>
      <c r="GC206" s="219"/>
      <c r="GD206" s="219"/>
      <c r="GE206" s="219"/>
      <c r="GF206" s="219"/>
      <c r="GG206" s="219"/>
      <c r="GH206" s="219"/>
      <c r="GI206" s="219"/>
      <c r="GJ206" s="219"/>
      <c r="GK206" s="219"/>
      <c r="GL206" s="219"/>
      <c r="GM206" s="219"/>
      <c r="GN206" s="219"/>
      <c r="GO206" s="219"/>
      <c r="GP206" s="219"/>
      <c r="GQ206" s="219"/>
      <c r="GR206" s="219"/>
      <c r="GS206" s="219"/>
      <c r="GT206" s="219"/>
      <c r="GU206" s="219"/>
      <c r="GV206" s="219"/>
      <c r="GW206" s="219"/>
      <c r="GX206" s="219"/>
      <c r="GY206" s="219"/>
      <c r="GZ206" s="219"/>
      <c r="HA206" s="219"/>
      <c r="HB206" s="219"/>
      <c r="HC206" s="219"/>
      <c r="HD206" s="219"/>
      <c r="HE206" s="219"/>
      <c r="HF206" s="219"/>
      <c r="HG206" s="219"/>
      <c r="HH206" s="219"/>
      <c r="HI206" s="219"/>
      <c r="HJ206" s="219"/>
      <c r="HK206" s="219"/>
      <c r="HL206" s="219"/>
      <c r="HM206" s="219"/>
      <c r="HN206" s="219"/>
      <c r="HO206" s="219"/>
      <c r="HP206" s="219"/>
      <c r="HQ206" s="219"/>
      <c r="HR206" s="219"/>
      <c r="HS206" s="219"/>
      <c r="HT206" s="219"/>
      <c r="HU206" s="219"/>
      <c r="HV206" s="219"/>
      <c r="HW206" s="219"/>
      <c r="HX206" s="219"/>
      <c r="HY206" s="219"/>
      <c r="HZ206" s="219"/>
      <c r="IA206" s="219"/>
      <c r="IB206" s="219"/>
      <c r="IC206" s="219"/>
      <c r="ID206" s="219"/>
      <c r="IE206" s="219"/>
      <c r="IF206" s="219"/>
      <c r="IG206" s="219"/>
      <c r="IH206" s="219"/>
      <c r="II206" s="219"/>
      <c r="IJ206" s="219"/>
      <c r="IK206" s="219"/>
      <c r="IL206" s="219"/>
      <c r="IM206" s="219"/>
      <c r="IN206" s="219"/>
      <c r="IO206" s="219"/>
      <c r="IP206" s="219"/>
      <c r="IQ206" s="219"/>
      <c r="IR206" s="219"/>
      <c r="IS206" s="219"/>
      <c r="IT206" s="219"/>
      <c r="IU206" s="219"/>
      <c r="IV206" s="219"/>
      <c r="IW206" s="219"/>
      <c r="IX206" s="219"/>
      <c r="IY206" s="219"/>
      <c r="IZ206" s="219"/>
      <c r="JA206" s="219"/>
      <c r="JB206" s="219"/>
      <c r="JC206" s="219"/>
      <c r="JD206" s="219"/>
      <c r="JE206" s="219"/>
      <c r="JF206" s="219"/>
      <c r="JG206" s="219"/>
      <c r="JH206" s="219"/>
      <c r="JI206" s="219"/>
      <c r="JJ206" s="219"/>
      <c r="JK206" s="219"/>
      <c r="JL206" s="219"/>
      <c r="JM206" s="219"/>
      <c r="JN206" s="219"/>
      <c r="JO206" s="219"/>
      <c r="JP206" s="219"/>
      <c r="JQ206" s="219"/>
      <c r="JR206" s="219"/>
      <c r="JS206" s="219"/>
      <c r="JT206" s="219"/>
      <c r="JU206" s="219"/>
      <c r="JV206" s="219"/>
      <c r="JW206" s="219"/>
      <c r="JX206" s="219"/>
      <c r="JY206" s="219"/>
      <c r="JZ206" s="219"/>
      <c r="KA206" s="219"/>
      <c r="KB206" s="219"/>
      <c r="KC206" s="219"/>
      <c r="KD206" s="219"/>
      <c r="KE206" s="219"/>
      <c r="KF206" s="219"/>
      <c r="KG206" s="219"/>
      <c r="KH206" s="219"/>
      <c r="KI206" s="219"/>
      <c r="KJ206" s="219"/>
      <c r="KK206" s="219"/>
      <c r="KL206" s="219"/>
      <c r="KM206" s="219"/>
      <c r="KN206" s="219"/>
      <c r="KO206" s="219"/>
      <c r="KP206" s="219"/>
      <c r="KQ206" s="219"/>
      <c r="KR206" s="219"/>
      <c r="KS206" s="219"/>
      <c r="KT206" s="219"/>
      <c r="KU206" s="219"/>
      <c r="KV206" s="219"/>
      <c r="KW206" s="219"/>
      <c r="KX206" s="219"/>
      <c r="KY206" s="219"/>
      <c r="KZ206" s="219"/>
      <c r="LA206" s="219"/>
      <c r="LB206" s="219"/>
      <c r="LC206" s="219"/>
      <c r="LD206" s="219"/>
      <c r="LE206" s="219"/>
    </row>
    <row r="207" spans="1:317" x14ac:dyDescent="0.25">
      <c r="A207" s="214"/>
      <c r="B207" s="214"/>
      <c r="C207" s="214"/>
      <c r="D207" s="214"/>
      <c r="E207" s="214"/>
      <c r="F207" s="211"/>
      <c r="G207" s="211"/>
      <c r="H207" s="211"/>
      <c r="I207" s="211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  <c r="AM207" s="219"/>
      <c r="AN207" s="219"/>
      <c r="AO207" s="219"/>
      <c r="AP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  <c r="BE207" s="219"/>
      <c r="BF207" s="219"/>
      <c r="BG207" s="219"/>
      <c r="BH207" s="219"/>
      <c r="BI207" s="219"/>
      <c r="BJ207" s="219"/>
      <c r="BK207" s="219"/>
      <c r="BL207" s="219"/>
      <c r="BM207" s="219"/>
      <c r="BN207" s="219"/>
      <c r="BO207" s="219"/>
      <c r="BP207" s="219"/>
      <c r="BQ207" s="219"/>
      <c r="BR207" s="219"/>
      <c r="BS207" s="219"/>
      <c r="BT207" s="219"/>
      <c r="BU207" s="219"/>
      <c r="BV207" s="219"/>
      <c r="BW207" s="219"/>
      <c r="BX207" s="219"/>
      <c r="BY207" s="219"/>
      <c r="BZ207" s="219"/>
      <c r="CA207" s="219"/>
      <c r="CB207" s="219"/>
      <c r="CC207" s="219"/>
      <c r="CD207" s="219"/>
      <c r="CE207" s="219"/>
      <c r="CF207" s="219"/>
      <c r="CG207" s="219"/>
      <c r="CH207" s="219"/>
      <c r="CI207" s="219"/>
      <c r="CJ207" s="219"/>
      <c r="CK207" s="219"/>
      <c r="CL207" s="219"/>
      <c r="CM207" s="219"/>
      <c r="CN207" s="219"/>
      <c r="CO207" s="219"/>
      <c r="CP207" s="219"/>
      <c r="CQ207" s="219"/>
      <c r="CR207" s="219"/>
      <c r="CS207" s="219"/>
      <c r="CT207" s="219"/>
      <c r="CU207" s="219"/>
      <c r="CV207" s="219"/>
      <c r="CW207" s="219"/>
      <c r="CX207" s="219"/>
      <c r="CY207" s="219"/>
      <c r="CZ207" s="219"/>
      <c r="DA207" s="219"/>
      <c r="DB207" s="219"/>
      <c r="DC207" s="219"/>
      <c r="DD207" s="219"/>
      <c r="DE207" s="219"/>
      <c r="DF207" s="219"/>
      <c r="DG207" s="219"/>
      <c r="DH207" s="219"/>
      <c r="DI207" s="219"/>
      <c r="DJ207" s="219"/>
      <c r="DK207" s="219"/>
      <c r="DL207" s="219"/>
      <c r="DM207" s="219"/>
      <c r="DN207" s="219"/>
      <c r="DO207" s="219"/>
      <c r="DP207" s="219"/>
      <c r="DQ207" s="219"/>
      <c r="DR207" s="219"/>
      <c r="DS207" s="219"/>
      <c r="DT207" s="219"/>
      <c r="DU207" s="219"/>
      <c r="DV207" s="219"/>
      <c r="DW207" s="219"/>
      <c r="DX207" s="219"/>
      <c r="DY207" s="219"/>
      <c r="DZ207" s="219"/>
      <c r="EA207" s="219"/>
      <c r="EB207" s="219"/>
      <c r="EC207" s="219"/>
      <c r="ED207" s="219"/>
      <c r="EE207" s="219"/>
      <c r="EF207" s="219"/>
      <c r="EG207" s="219"/>
      <c r="EH207" s="219"/>
      <c r="EI207" s="219"/>
      <c r="EJ207" s="219"/>
      <c r="EK207" s="219"/>
      <c r="EL207" s="219"/>
      <c r="EM207" s="219"/>
      <c r="EN207" s="219"/>
      <c r="EO207" s="219"/>
      <c r="EP207" s="219"/>
      <c r="EQ207" s="219"/>
      <c r="ER207" s="219"/>
      <c r="ES207" s="219"/>
      <c r="ET207" s="219"/>
      <c r="EU207" s="219"/>
      <c r="EV207" s="219"/>
      <c r="EW207" s="219"/>
      <c r="EX207" s="219"/>
      <c r="EY207" s="219"/>
      <c r="EZ207" s="219"/>
      <c r="FA207" s="219"/>
      <c r="FB207" s="219"/>
      <c r="FC207" s="219"/>
      <c r="FD207" s="219"/>
      <c r="FE207" s="219"/>
      <c r="FF207" s="219"/>
      <c r="FG207" s="219"/>
      <c r="FH207" s="219"/>
      <c r="FI207" s="219"/>
      <c r="FJ207" s="219"/>
      <c r="FK207" s="219"/>
      <c r="FL207" s="219"/>
      <c r="FM207" s="219"/>
      <c r="FN207" s="219"/>
      <c r="FO207" s="219"/>
      <c r="FP207" s="219"/>
      <c r="FQ207" s="219"/>
      <c r="FR207" s="219"/>
      <c r="FS207" s="219"/>
      <c r="FT207" s="219"/>
      <c r="FU207" s="219"/>
      <c r="FV207" s="219"/>
      <c r="FW207" s="219"/>
      <c r="FX207" s="219"/>
      <c r="FY207" s="219"/>
      <c r="FZ207" s="219"/>
      <c r="GA207" s="219"/>
      <c r="GB207" s="219"/>
      <c r="GC207" s="219"/>
      <c r="GD207" s="219"/>
      <c r="GE207" s="219"/>
      <c r="GF207" s="219"/>
      <c r="GG207" s="219"/>
      <c r="GH207" s="219"/>
      <c r="GI207" s="219"/>
      <c r="GJ207" s="219"/>
      <c r="GK207" s="219"/>
      <c r="GL207" s="219"/>
      <c r="GM207" s="219"/>
      <c r="GN207" s="219"/>
      <c r="GO207" s="219"/>
      <c r="GP207" s="219"/>
      <c r="GQ207" s="219"/>
      <c r="GR207" s="219"/>
      <c r="GS207" s="219"/>
      <c r="GT207" s="219"/>
      <c r="GU207" s="219"/>
      <c r="GV207" s="219"/>
      <c r="GW207" s="219"/>
      <c r="GX207" s="219"/>
      <c r="GY207" s="219"/>
      <c r="GZ207" s="219"/>
      <c r="HA207" s="219"/>
      <c r="HB207" s="219"/>
      <c r="HC207" s="219"/>
      <c r="HD207" s="219"/>
      <c r="HE207" s="219"/>
      <c r="HF207" s="219"/>
      <c r="HG207" s="219"/>
      <c r="HH207" s="219"/>
      <c r="HI207" s="219"/>
      <c r="HJ207" s="219"/>
      <c r="HK207" s="219"/>
      <c r="HL207" s="219"/>
      <c r="HM207" s="219"/>
      <c r="HN207" s="219"/>
      <c r="HO207" s="219"/>
      <c r="HP207" s="219"/>
      <c r="HQ207" s="219"/>
      <c r="HR207" s="219"/>
      <c r="HS207" s="219"/>
      <c r="HT207" s="219"/>
      <c r="HU207" s="219"/>
      <c r="HV207" s="219"/>
      <c r="HW207" s="219"/>
      <c r="HX207" s="219"/>
      <c r="HY207" s="219"/>
      <c r="HZ207" s="219"/>
      <c r="IA207" s="219"/>
      <c r="IB207" s="219"/>
      <c r="IC207" s="219"/>
      <c r="ID207" s="219"/>
      <c r="IE207" s="219"/>
      <c r="IF207" s="219"/>
      <c r="IG207" s="219"/>
      <c r="IH207" s="219"/>
      <c r="II207" s="219"/>
      <c r="IJ207" s="219"/>
      <c r="IK207" s="219"/>
      <c r="IL207" s="219"/>
      <c r="IM207" s="219"/>
      <c r="IN207" s="219"/>
      <c r="IO207" s="219"/>
      <c r="IP207" s="219"/>
      <c r="IQ207" s="219"/>
      <c r="IR207" s="219"/>
      <c r="IS207" s="219"/>
      <c r="IT207" s="219"/>
      <c r="IU207" s="219"/>
      <c r="IV207" s="219"/>
      <c r="IW207" s="219"/>
      <c r="IX207" s="219"/>
      <c r="IY207" s="219"/>
      <c r="IZ207" s="219"/>
      <c r="JA207" s="219"/>
      <c r="JB207" s="219"/>
      <c r="JC207" s="219"/>
      <c r="JD207" s="219"/>
      <c r="JE207" s="219"/>
      <c r="JF207" s="219"/>
      <c r="JG207" s="219"/>
      <c r="JH207" s="219"/>
      <c r="JI207" s="219"/>
      <c r="JJ207" s="219"/>
      <c r="JK207" s="219"/>
      <c r="JL207" s="219"/>
      <c r="JM207" s="219"/>
      <c r="JN207" s="219"/>
      <c r="JO207" s="219"/>
      <c r="JP207" s="219"/>
      <c r="JQ207" s="219"/>
      <c r="JR207" s="219"/>
      <c r="JS207" s="219"/>
      <c r="JT207" s="219"/>
      <c r="JU207" s="219"/>
      <c r="JV207" s="219"/>
      <c r="JW207" s="219"/>
      <c r="JX207" s="219"/>
      <c r="JY207" s="219"/>
      <c r="JZ207" s="219"/>
      <c r="KA207" s="219"/>
      <c r="KB207" s="219"/>
      <c r="KC207" s="219"/>
      <c r="KD207" s="219"/>
      <c r="KE207" s="219"/>
      <c r="KF207" s="219"/>
      <c r="KG207" s="219"/>
      <c r="KH207" s="219"/>
      <c r="KI207" s="219"/>
      <c r="KJ207" s="219"/>
      <c r="KK207" s="219"/>
      <c r="KL207" s="219"/>
      <c r="KM207" s="219"/>
      <c r="KN207" s="219"/>
      <c r="KO207" s="219"/>
      <c r="KP207" s="219"/>
      <c r="KQ207" s="219"/>
      <c r="KR207" s="219"/>
      <c r="KS207" s="219"/>
      <c r="KT207" s="219"/>
      <c r="KU207" s="219"/>
      <c r="KV207" s="219"/>
      <c r="KW207" s="219"/>
      <c r="KX207" s="219"/>
      <c r="KY207" s="219"/>
      <c r="KZ207" s="219"/>
      <c r="LA207" s="219"/>
      <c r="LB207" s="219"/>
      <c r="LC207" s="219"/>
      <c r="LD207" s="219"/>
      <c r="LE207" s="219"/>
    </row>
    <row r="208" spans="1:317" x14ac:dyDescent="0.25">
      <c r="A208" s="214"/>
      <c r="B208" s="214"/>
      <c r="C208" s="214"/>
      <c r="D208" s="214"/>
      <c r="E208" s="214"/>
      <c r="F208" s="211"/>
      <c r="G208" s="211"/>
      <c r="H208" s="211"/>
      <c r="I208" s="211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  <c r="EV208" s="219"/>
      <c r="EW208" s="219"/>
      <c r="EX208" s="219"/>
      <c r="EY208" s="219"/>
      <c r="EZ208" s="219"/>
      <c r="FA208" s="219"/>
      <c r="FB208" s="219"/>
      <c r="FC208" s="219"/>
      <c r="FD208" s="219"/>
      <c r="FE208" s="219"/>
      <c r="FF208" s="219"/>
      <c r="FG208" s="219"/>
      <c r="FH208" s="219"/>
      <c r="FI208" s="219"/>
      <c r="FJ208" s="219"/>
      <c r="FK208" s="219"/>
      <c r="FL208" s="219"/>
      <c r="FM208" s="219"/>
      <c r="FN208" s="219"/>
      <c r="FO208" s="219"/>
      <c r="FP208" s="219"/>
      <c r="FQ208" s="219"/>
      <c r="FR208" s="219"/>
      <c r="FS208" s="219"/>
      <c r="FT208" s="219"/>
      <c r="FU208" s="219"/>
      <c r="FV208" s="219"/>
      <c r="FW208" s="219"/>
      <c r="FX208" s="219"/>
      <c r="FY208" s="219"/>
      <c r="FZ208" s="219"/>
      <c r="GA208" s="219"/>
      <c r="GB208" s="219"/>
      <c r="GC208" s="219"/>
      <c r="GD208" s="219"/>
      <c r="GE208" s="219"/>
      <c r="GF208" s="219"/>
      <c r="GG208" s="219"/>
      <c r="GH208" s="219"/>
      <c r="GI208" s="219"/>
      <c r="GJ208" s="219"/>
      <c r="GK208" s="219"/>
      <c r="GL208" s="219"/>
      <c r="GM208" s="219"/>
      <c r="GN208" s="219"/>
      <c r="GO208" s="219"/>
      <c r="GP208" s="219"/>
      <c r="GQ208" s="219"/>
      <c r="GR208" s="219"/>
      <c r="GS208" s="219"/>
      <c r="GT208" s="219"/>
      <c r="GU208" s="219"/>
      <c r="GV208" s="219"/>
      <c r="GW208" s="219"/>
      <c r="GX208" s="219"/>
      <c r="GY208" s="219"/>
      <c r="GZ208" s="219"/>
      <c r="HA208" s="219"/>
      <c r="HB208" s="219"/>
      <c r="HC208" s="219"/>
      <c r="HD208" s="219"/>
      <c r="HE208" s="219"/>
      <c r="HF208" s="219"/>
      <c r="HG208" s="219"/>
      <c r="HH208" s="219"/>
      <c r="HI208" s="219"/>
      <c r="HJ208" s="219"/>
      <c r="HK208" s="219"/>
      <c r="HL208" s="219"/>
      <c r="HM208" s="219"/>
      <c r="HN208" s="219"/>
      <c r="HO208" s="219"/>
      <c r="HP208" s="219"/>
      <c r="HQ208" s="219"/>
      <c r="HR208" s="219"/>
      <c r="HS208" s="219"/>
      <c r="HT208" s="219"/>
      <c r="HU208" s="219"/>
      <c r="HV208" s="219"/>
      <c r="HW208" s="219"/>
      <c r="HX208" s="219"/>
      <c r="HY208" s="219"/>
      <c r="HZ208" s="219"/>
      <c r="IA208" s="219"/>
      <c r="IB208" s="219"/>
      <c r="IC208" s="219"/>
      <c r="ID208" s="219"/>
      <c r="IE208" s="219"/>
      <c r="IF208" s="219"/>
      <c r="IG208" s="219"/>
      <c r="IH208" s="219"/>
      <c r="II208" s="219"/>
      <c r="IJ208" s="219"/>
      <c r="IK208" s="219"/>
      <c r="IL208" s="219"/>
      <c r="IM208" s="219"/>
      <c r="IN208" s="219"/>
      <c r="IO208" s="219"/>
      <c r="IP208" s="219"/>
      <c r="IQ208" s="219"/>
      <c r="IR208" s="219"/>
      <c r="IS208" s="219"/>
      <c r="IT208" s="219"/>
      <c r="IU208" s="219"/>
      <c r="IV208" s="219"/>
      <c r="IW208" s="219"/>
      <c r="IX208" s="219"/>
      <c r="IY208" s="219"/>
      <c r="IZ208" s="219"/>
      <c r="JA208" s="219"/>
      <c r="JB208" s="219"/>
      <c r="JC208" s="219"/>
      <c r="JD208" s="219"/>
      <c r="JE208" s="219"/>
      <c r="JF208" s="219"/>
      <c r="JG208" s="219"/>
      <c r="JH208" s="219"/>
      <c r="JI208" s="219"/>
      <c r="JJ208" s="219"/>
      <c r="JK208" s="219"/>
      <c r="JL208" s="219"/>
      <c r="JM208" s="219"/>
      <c r="JN208" s="219"/>
      <c r="JO208" s="219"/>
      <c r="JP208" s="219"/>
      <c r="JQ208" s="219"/>
      <c r="JR208" s="219"/>
      <c r="JS208" s="219"/>
      <c r="JT208" s="219"/>
      <c r="JU208" s="219"/>
      <c r="JV208" s="219"/>
      <c r="JW208" s="219"/>
      <c r="JX208" s="219"/>
      <c r="JY208" s="219"/>
      <c r="JZ208" s="219"/>
      <c r="KA208" s="219"/>
      <c r="KB208" s="219"/>
      <c r="KC208" s="219"/>
      <c r="KD208" s="219"/>
      <c r="KE208" s="219"/>
      <c r="KF208" s="219"/>
      <c r="KG208" s="219"/>
      <c r="KH208" s="219"/>
      <c r="KI208" s="219"/>
      <c r="KJ208" s="219"/>
      <c r="KK208" s="219"/>
      <c r="KL208" s="219"/>
      <c r="KM208" s="219"/>
      <c r="KN208" s="219"/>
      <c r="KO208" s="219"/>
      <c r="KP208" s="219"/>
      <c r="KQ208" s="219"/>
      <c r="KR208" s="219"/>
      <c r="KS208" s="219"/>
      <c r="KT208" s="219"/>
      <c r="KU208" s="219"/>
      <c r="KV208" s="219"/>
      <c r="KW208" s="219"/>
      <c r="KX208" s="219"/>
      <c r="KY208" s="219"/>
      <c r="KZ208" s="219"/>
      <c r="LA208" s="219"/>
      <c r="LB208" s="219"/>
      <c r="LC208" s="219"/>
      <c r="LD208" s="219"/>
      <c r="LE208" s="219"/>
    </row>
    <row r="209" spans="1:317" x14ac:dyDescent="0.25">
      <c r="A209" s="214"/>
      <c r="B209" s="214"/>
      <c r="C209" s="214"/>
      <c r="D209" s="214"/>
      <c r="E209" s="214"/>
      <c r="F209" s="211"/>
      <c r="G209" s="211"/>
      <c r="H209" s="211"/>
      <c r="I209" s="211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  <c r="BE209" s="219"/>
      <c r="BF209" s="219"/>
      <c r="BG209" s="219"/>
      <c r="BH209" s="219"/>
      <c r="BI209" s="219"/>
      <c r="BJ209" s="219"/>
      <c r="BK209" s="219"/>
      <c r="BL209" s="219"/>
      <c r="BM209" s="219"/>
      <c r="BN209" s="219"/>
      <c r="BO209" s="219"/>
      <c r="BP209" s="219"/>
      <c r="BQ209" s="219"/>
      <c r="BR209" s="219"/>
      <c r="BS209" s="219"/>
      <c r="BT209" s="219"/>
      <c r="BU209" s="219"/>
      <c r="BV209" s="219"/>
      <c r="BW209" s="219"/>
      <c r="BX209" s="219"/>
      <c r="BY209" s="219"/>
      <c r="BZ209" s="219"/>
      <c r="CA209" s="219"/>
      <c r="CB209" s="219"/>
      <c r="CC209" s="219"/>
      <c r="CD209" s="219"/>
      <c r="CE209" s="219"/>
      <c r="CF209" s="219"/>
      <c r="CG209" s="219"/>
      <c r="CH209" s="219"/>
      <c r="CI209" s="219"/>
      <c r="CJ209" s="219"/>
      <c r="CK209" s="219"/>
      <c r="CL209" s="219"/>
      <c r="CM209" s="219"/>
      <c r="CN209" s="219"/>
      <c r="CO209" s="219"/>
      <c r="CP209" s="219"/>
      <c r="CQ209" s="219"/>
      <c r="CR209" s="219"/>
      <c r="CS209" s="219"/>
      <c r="CT209" s="219"/>
      <c r="CU209" s="219"/>
      <c r="CV209" s="219"/>
      <c r="CW209" s="219"/>
      <c r="CX209" s="219"/>
      <c r="CY209" s="219"/>
      <c r="CZ209" s="219"/>
      <c r="DA209" s="219"/>
      <c r="DB209" s="219"/>
      <c r="DC209" s="219"/>
      <c r="DD209" s="219"/>
      <c r="DE209" s="219"/>
      <c r="DF209" s="219"/>
      <c r="DG209" s="219"/>
      <c r="DH209" s="219"/>
      <c r="DI209" s="219"/>
      <c r="DJ209" s="219"/>
      <c r="DK209" s="219"/>
      <c r="DL209" s="219"/>
      <c r="DM209" s="219"/>
      <c r="DN209" s="219"/>
      <c r="DO209" s="219"/>
      <c r="DP209" s="219"/>
      <c r="DQ209" s="219"/>
      <c r="DR209" s="219"/>
      <c r="DS209" s="219"/>
      <c r="DT209" s="219"/>
      <c r="DU209" s="219"/>
      <c r="DV209" s="219"/>
      <c r="DW209" s="219"/>
      <c r="DX209" s="219"/>
      <c r="DY209" s="219"/>
      <c r="DZ209" s="219"/>
      <c r="EA209" s="219"/>
      <c r="EB209" s="219"/>
      <c r="EC209" s="219"/>
      <c r="ED209" s="219"/>
      <c r="EE209" s="219"/>
      <c r="EF209" s="219"/>
      <c r="EG209" s="219"/>
      <c r="EH209" s="219"/>
      <c r="EI209" s="219"/>
      <c r="EJ209" s="219"/>
      <c r="EK209" s="219"/>
      <c r="EL209" s="219"/>
      <c r="EM209" s="219"/>
      <c r="EN209" s="219"/>
      <c r="EO209" s="219"/>
      <c r="EP209" s="219"/>
      <c r="EQ209" s="219"/>
      <c r="ER209" s="219"/>
      <c r="ES209" s="219"/>
      <c r="ET209" s="219"/>
      <c r="EU209" s="219"/>
      <c r="EV209" s="219"/>
      <c r="EW209" s="219"/>
      <c r="EX209" s="219"/>
      <c r="EY209" s="219"/>
      <c r="EZ209" s="219"/>
      <c r="FA209" s="219"/>
      <c r="FB209" s="219"/>
      <c r="FC209" s="219"/>
      <c r="FD209" s="219"/>
      <c r="FE209" s="219"/>
      <c r="FF209" s="219"/>
      <c r="FG209" s="219"/>
      <c r="FH209" s="219"/>
      <c r="FI209" s="219"/>
      <c r="FJ209" s="219"/>
      <c r="FK209" s="219"/>
      <c r="FL209" s="219"/>
      <c r="FM209" s="219"/>
      <c r="FN209" s="219"/>
      <c r="FO209" s="219"/>
      <c r="FP209" s="219"/>
      <c r="FQ209" s="219"/>
      <c r="FR209" s="219"/>
      <c r="FS209" s="219"/>
      <c r="FT209" s="219"/>
      <c r="FU209" s="219"/>
      <c r="FV209" s="219"/>
      <c r="FW209" s="219"/>
      <c r="FX209" s="219"/>
      <c r="FY209" s="219"/>
      <c r="FZ209" s="219"/>
      <c r="GA209" s="219"/>
      <c r="GB209" s="219"/>
      <c r="GC209" s="219"/>
      <c r="GD209" s="219"/>
      <c r="GE209" s="219"/>
      <c r="GF209" s="219"/>
      <c r="GG209" s="219"/>
      <c r="GH209" s="219"/>
      <c r="GI209" s="219"/>
      <c r="GJ209" s="219"/>
      <c r="GK209" s="219"/>
      <c r="GL209" s="219"/>
      <c r="GM209" s="219"/>
      <c r="GN209" s="219"/>
      <c r="GO209" s="219"/>
      <c r="GP209" s="219"/>
      <c r="GQ209" s="219"/>
      <c r="GR209" s="219"/>
      <c r="GS209" s="219"/>
      <c r="GT209" s="219"/>
      <c r="GU209" s="219"/>
      <c r="GV209" s="219"/>
      <c r="GW209" s="219"/>
      <c r="GX209" s="219"/>
      <c r="GY209" s="219"/>
      <c r="GZ209" s="219"/>
      <c r="HA209" s="219"/>
      <c r="HB209" s="219"/>
      <c r="HC209" s="219"/>
      <c r="HD209" s="219"/>
      <c r="HE209" s="219"/>
      <c r="HF209" s="219"/>
      <c r="HG209" s="219"/>
      <c r="HH209" s="219"/>
      <c r="HI209" s="219"/>
      <c r="HJ209" s="219"/>
      <c r="HK209" s="219"/>
      <c r="HL209" s="219"/>
      <c r="HM209" s="219"/>
      <c r="HN209" s="219"/>
      <c r="HO209" s="219"/>
      <c r="HP209" s="219"/>
      <c r="HQ209" s="219"/>
      <c r="HR209" s="219"/>
      <c r="HS209" s="219"/>
      <c r="HT209" s="219"/>
      <c r="HU209" s="219"/>
      <c r="HV209" s="219"/>
      <c r="HW209" s="219"/>
      <c r="HX209" s="219"/>
      <c r="HY209" s="219"/>
      <c r="HZ209" s="219"/>
      <c r="IA209" s="219"/>
      <c r="IB209" s="219"/>
      <c r="IC209" s="219"/>
      <c r="ID209" s="219"/>
      <c r="IE209" s="219"/>
      <c r="IF209" s="219"/>
      <c r="IG209" s="219"/>
      <c r="IH209" s="219"/>
      <c r="II209" s="219"/>
      <c r="IJ209" s="219"/>
      <c r="IK209" s="219"/>
      <c r="IL209" s="219"/>
      <c r="IM209" s="219"/>
      <c r="IN209" s="219"/>
      <c r="IO209" s="219"/>
      <c r="IP209" s="219"/>
      <c r="IQ209" s="219"/>
      <c r="IR209" s="219"/>
      <c r="IS209" s="219"/>
      <c r="IT209" s="219"/>
      <c r="IU209" s="219"/>
      <c r="IV209" s="219"/>
      <c r="IW209" s="219"/>
      <c r="IX209" s="219"/>
      <c r="IY209" s="219"/>
      <c r="IZ209" s="219"/>
      <c r="JA209" s="219"/>
      <c r="JB209" s="219"/>
      <c r="JC209" s="219"/>
      <c r="JD209" s="219"/>
      <c r="JE209" s="219"/>
      <c r="JF209" s="219"/>
      <c r="JG209" s="219"/>
      <c r="JH209" s="219"/>
      <c r="JI209" s="219"/>
      <c r="JJ209" s="219"/>
      <c r="JK209" s="219"/>
      <c r="JL209" s="219"/>
      <c r="JM209" s="219"/>
      <c r="JN209" s="219"/>
      <c r="JO209" s="219"/>
      <c r="JP209" s="219"/>
      <c r="JQ209" s="219"/>
      <c r="JR209" s="219"/>
      <c r="JS209" s="219"/>
      <c r="JT209" s="219"/>
      <c r="JU209" s="219"/>
      <c r="JV209" s="219"/>
      <c r="JW209" s="219"/>
      <c r="JX209" s="219"/>
      <c r="JY209" s="219"/>
      <c r="JZ209" s="219"/>
      <c r="KA209" s="219"/>
      <c r="KB209" s="219"/>
      <c r="KC209" s="219"/>
      <c r="KD209" s="219"/>
      <c r="KE209" s="219"/>
      <c r="KF209" s="219"/>
      <c r="KG209" s="219"/>
      <c r="KH209" s="219"/>
      <c r="KI209" s="219"/>
      <c r="KJ209" s="219"/>
      <c r="KK209" s="219"/>
      <c r="KL209" s="219"/>
      <c r="KM209" s="219"/>
      <c r="KN209" s="219"/>
      <c r="KO209" s="219"/>
      <c r="KP209" s="219"/>
      <c r="KQ209" s="219"/>
      <c r="KR209" s="219"/>
      <c r="KS209" s="219"/>
      <c r="KT209" s="219"/>
      <c r="KU209" s="219"/>
      <c r="KV209" s="219"/>
      <c r="KW209" s="219"/>
      <c r="KX209" s="219"/>
      <c r="KY209" s="219"/>
      <c r="KZ209" s="219"/>
      <c r="LA209" s="219"/>
      <c r="LB209" s="219"/>
      <c r="LC209" s="219"/>
      <c r="LD209" s="219"/>
      <c r="LE209" s="219"/>
    </row>
    <row r="210" spans="1:317" x14ac:dyDescent="0.25">
      <c r="A210" s="214"/>
      <c r="B210" s="214"/>
      <c r="C210" s="214"/>
      <c r="D210" s="214"/>
      <c r="E210" s="214"/>
      <c r="F210" s="211"/>
      <c r="G210" s="211"/>
      <c r="H210" s="211"/>
      <c r="I210" s="211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  <c r="BE210" s="219"/>
      <c r="BF210" s="219"/>
      <c r="BG210" s="219"/>
      <c r="BH210" s="219"/>
      <c r="BI210" s="219"/>
      <c r="BJ210" s="219"/>
      <c r="BK210" s="219"/>
      <c r="BL210" s="219"/>
      <c r="BM210" s="219"/>
      <c r="BN210" s="219"/>
      <c r="BO210" s="219"/>
      <c r="BP210" s="219"/>
      <c r="BQ210" s="219"/>
      <c r="BR210" s="219"/>
      <c r="BS210" s="219"/>
      <c r="BT210" s="219"/>
      <c r="BU210" s="219"/>
      <c r="BV210" s="219"/>
      <c r="BW210" s="219"/>
      <c r="BX210" s="219"/>
      <c r="BY210" s="219"/>
      <c r="BZ210" s="219"/>
      <c r="CA210" s="219"/>
      <c r="CB210" s="219"/>
      <c r="CC210" s="219"/>
      <c r="CD210" s="219"/>
      <c r="CE210" s="219"/>
      <c r="CF210" s="219"/>
      <c r="CG210" s="219"/>
      <c r="CH210" s="219"/>
      <c r="CI210" s="219"/>
      <c r="CJ210" s="219"/>
      <c r="CK210" s="219"/>
      <c r="CL210" s="219"/>
      <c r="CM210" s="219"/>
      <c r="CN210" s="219"/>
      <c r="CO210" s="219"/>
      <c r="CP210" s="219"/>
      <c r="CQ210" s="219"/>
      <c r="CR210" s="219"/>
      <c r="CS210" s="219"/>
      <c r="CT210" s="219"/>
      <c r="CU210" s="219"/>
      <c r="CV210" s="219"/>
      <c r="CW210" s="219"/>
      <c r="CX210" s="219"/>
      <c r="CY210" s="219"/>
      <c r="CZ210" s="219"/>
      <c r="DA210" s="219"/>
      <c r="DB210" s="219"/>
      <c r="DC210" s="219"/>
      <c r="DD210" s="219"/>
      <c r="DE210" s="219"/>
      <c r="DF210" s="219"/>
      <c r="DG210" s="219"/>
      <c r="DH210" s="219"/>
      <c r="DI210" s="219"/>
      <c r="DJ210" s="219"/>
      <c r="DK210" s="219"/>
      <c r="DL210" s="219"/>
      <c r="DM210" s="219"/>
      <c r="DN210" s="219"/>
      <c r="DO210" s="219"/>
      <c r="DP210" s="219"/>
      <c r="DQ210" s="219"/>
      <c r="DR210" s="219"/>
      <c r="DS210" s="219"/>
      <c r="DT210" s="219"/>
      <c r="DU210" s="219"/>
      <c r="DV210" s="219"/>
      <c r="DW210" s="219"/>
      <c r="DX210" s="219"/>
      <c r="DY210" s="219"/>
      <c r="DZ210" s="219"/>
      <c r="EA210" s="219"/>
      <c r="EB210" s="219"/>
      <c r="EC210" s="219"/>
      <c r="ED210" s="219"/>
      <c r="EE210" s="219"/>
      <c r="EF210" s="219"/>
      <c r="EG210" s="219"/>
      <c r="EH210" s="219"/>
      <c r="EI210" s="219"/>
      <c r="EJ210" s="219"/>
      <c r="EK210" s="219"/>
      <c r="EL210" s="219"/>
      <c r="EM210" s="219"/>
      <c r="EN210" s="219"/>
      <c r="EO210" s="219"/>
      <c r="EP210" s="219"/>
      <c r="EQ210" s="219"/>
      <c r="ER210" s="219"/>
      <c r="ES210" s="219"/>
      <c r="ET210" s="219"/>
      <c r="EU210" s="219"/>
      <c r="EV210" s="219"/>
      <c r="EW210" s="219"/>
      <c r="EX210" s="219"/>
      <c r="EY210" s="219"/>
      <c r="EZ210" s="219"/>
      <c r="FA210" s="219"/>
      <c r="FB210" s="219"/>
      <c r="FC210" s="219"/>
      <c r="FD210" s="219"/>
      <c r="FE210" s="219"/>
      <c r="FF210" s="219"/>
      <c r="FG210" s="219"/>
      <c r="FH210" s="219"/>
      <c r="FI210" s="219"/>
      <c r="FJ210" s="219"/>
      <c r="FK210" s="219"/>
      <c r="FL210" s="219"/>
      <c r="FM210" s="219"/>
      <c r="FN210" s="219"/>
      <c r="FO210" s="219"/>
      <c r="FP210" s="219"/>
      <c r="FQ210" s="219"/>
      <c r="FR210" s="219"/>
      <c r="FS210" s="219"/>
      <c r="FT210" s="219"/>
      <c r="FU210" s="219"/>
      <c r="FV210" s="219"/>
      <c r="FW210" s="219"/>
      <c r="FX210" s="219"/>
      <c r="FY210" s="219"/>
      <c r="FZ210" s="219"/>
      <c r="GA210" s="219"/>
      <c r="GB210" s="219"/>
      <c r="GC210" s="219"/>
      <c r="GD210" s="219"/>
      <c r="GE210" s="219"/>
      <c r="GF210" s="219"/>
      <c r="GG210" s="219"/>
      <c r="GH210" s="219"/>
      <c r="GI210" s="219"/>
      <c r="GJ210" s="219"/>
      <c r="GK210" s="219"/>
      <c r="GL210" s="219"/>
      <c r="GM210" s="219"/>
      <c r="GN210" s="219"/>
      <c r="GO210" s="219"/>
      <c r="GP210" s="219"/>
      <c r="GQ210" s="219"/>
      <c r="GR210" s="219"/>
      <c r="GS210" s="219"/>
      <c r="GT210" s="219"/>
      <c r="GU210" s="219"/>
      <c r="GV210" s="219"/>
      <c r="GW210" s="219"/>
      <c r="GX210" s="219"/>
      <c r="GY210" s="219"/>
      <c r="GZ210" s="219"/>
      <c r="HA210" s="219"/>
      <c r="HB210" s="219"/>
      <c r="HC210" s="219"/>
      <c r="HD210" s="219"/>
      <c r="HE210" s="219"/>
      <c r="HF210" s="219"/>
      <c r="HG210" s="219"/>
      <c r="HH210" s="219"/>
      <c r="HI210" s="219"/>
      <c r="HJ210" s="219"/>
      <c r="HK210" s="219"/>
      <c r="HL210" s="219"/>
      <c r="HM210" s="219"/>
      <c r="HN210" s="219"/>
      <c r="HO210" s="219"/>
      <c r="HP210" s="219"/>
      <c r="HQ210" s="219"/>
      <c r="HR210" s="219"/>
      <c r="HS210" s="219"/>
      <c r="HT210" s="219"/>
      <c r="HU210" s="219"/>
      <c r="HV210" s="219"/>
      <c r="HW210" s="219"/>
      <c r="HX210" s="219"/>
      <c r="HY210" s="219"/>
      <c r="HZ210" s="219"/>
      <c r="IA210" s="219"/>
      <c r="IB210" s="219"/>
      <c r="IC210" s="219"/>
      <c r="ID210" s="219"/>
      <c r="IE210" s="219"/>
      <c r="IF210" s="219"/>
      <c r="IG210" s="219"/>
      <c r="IH210" s="219"/>
      <c r="II210" s="219"/>
      <c r="IJ210" s="219"/>
      <c r="IK210" s="219"/>
      <c r="IL210" s="219"/>
      <c r="IM210" s="219"/>
      <c r="IN210" s="219"/>
      <c r="IO210" s="219"/>
      <c r="IP210" s="219"/>
      <c r="IQ210" s="219"/>
      <c r="IR210" s="219"/>
      <c r="IS210" s="219"/>
      <c r="IT210" s="219"/>
      <c r="IU210" s="219"/>
      <c r="IV210" s="219"/>
      <c r="IW210" s="219"/>
      <c r="IX210" s="219"/>
      <c r="IY210" s="219"/>
      <c r="IZ210" s="219"/>
      <c r="JA210" s="219"/>
      <c r="JB210" s="219"/>
      <c r="JC210" s="219"/>
      <c r="JD210" s="219"/>
      <c r="JE210" s="219"/>
      <c r="JF210" s="219"/>
      <c r="JG210" s="219"/>
      <c r="JH210" s="219"/>
      <c r="JI210" s="219"/>
      <c r="JJ210" s="219"/>
      <c r="JK210" s="219"/>
      <c r="JL210" s="219"/>
      <c r="JM210" s="219"/>
      <c r="JN210" s="219"/>
      <c r="JO210" s="219"/>
      <c r="JP210" s="219"/>
      <c r="JQ210" s="219"/>
      <c r="JR210" s="219"/>
      <c r="JS210" s="219"/>
      <c r="JT210" s="219"/>
      <c r="JU210" s="219"/>
      <c r="JV210" s="219"/>
      <c r="JW210" s="219"/>
      <c r="JX210" s="219"/>
      <c r="JY210" s="219"/>
      <c r="JZ210" s="219"/>
      <c r="KA210" s="219"/>
      <c r="KB210" s="219"/>
      <c r="KC210" s="219"/>
      <c r="KD210" s="219"/>
      <c r="KE210" s="219"/>
      <c r="KF210" s="219"/>
      <c r="KG210" s="219"/>
      <c r="KH210" s="219"/>
      <c r="KI210" s="219"/>
      <c r="KJ210" s="219"/>
      <c r="KK210" s="219"/>
      <c r="KL210" s="219"/>
      <c r="KM210" s="219"/>
      <c r="KN210" s="219"/>
      <c r="KO210" s="219"/>
      <c r="KP210" s="219"/>
      <c r="KQ210" s="219"/>
      <c r="KR210" s="219"/>
      <c r="KS210" s="219"/>
      <c r="KT210" s="219"/>
      <c r="KU210" s="219"/>
      <c r="KV210" s="219"/>
      <c r="KW210" s="219"/>
      <c r="KX210" s="219"/>
      <c r="KY210" s="219"/>
      <c r="KZ210" s="219"/>
      <c r="LA210" s="219"/>
      <c r="LB210" s="219"/>
      <c r="LC210" s="219"/>
      <c r="LD210" s="219"/>
      <c r="LE210" s="219"/>
    </row>
    <row r="211" spans="1:317" x14ac:dyDescent="0.25">
      <c r="A211" s="214"/>
      <c r="B211" s="214"/>
      <c r="C211" s="214"/>
      <c r="D211" s="214"/>
      <c r="E211" s="214"/>
      <c r="F211" s="211"/>
      <c r="G211" s="211"/>
      <c r="H211" s="211"/>
      <c r="I211" s="211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21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19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19"/>
      <c r="DF211" s="219"/>
      <c r="DG211" s="219"/>
      <c r="DH211" s="219"/>
      <c r="DI211" s="219"/>
      <c r="DJ211" s="219"/>
      <c r="DK211" s="219"/>
      <c r="DL211" s="219"/>
      <c r="DM211" s="219"/>
      <c r="DN211" s="219"/>
      <c r="DO211" s="219"/>
      <c r="DP211" s="219"/>
      <c r="DQ211" s="219"/>
      <c r="DR211" s="219"/>
      <c r="DS211" s="219"/>
      <c r="DT211" s="219"/>
      <c r="DU211" s="219"/>
      <c r="DV211" s="219"/>
      <c r="DW211" s="219"/>
      <c r="DX211" s="219"/>
      <c r="DY211" s="219"/>
      <c r="DZ211" s="219"/>
      <c r="EA211" s="219"/>
      <c r="EB211" s="219"/>
      <c r="EC211" s="219"/>
      <c r="ED211" s="219"/>
      <c r="EE211" s="219"/>
      <c r="EF211" s="219"/>
      <c r="EG211" s="219"/>
      <c r="EH211" s="219"/>
      <c r="EI211" s="219"/>
      <c r="EJ211" s="219"/>
      <c r="EK211" s="219"/>
      <c r="EL211" s="219"/>
      <c r="EM211" s="219"/>
      <c r="EN211" s="219"/>
      <c r="EO211" s="219"/>
      <c r="EP211" s="219"/>
      <c r="EQ211" s="219"/>
      <c r="ER211" s="219"/>
      <c r="ES211" s="219"/>
      <c r="ET211" s="219"/>
      <c r="EU211" s="219"/>
      <c r="EV211" s="219"/>
      <c r="EW211" s="219"/>
      <c r="EX211" s="219"/>
      <c r="EY211" s="219"/>
      <c r="EZ211" s="219"/>
      <c r="FA211" s="219"/>
      <c r="FB211" s="219"/>
      <c r="FC211" s="219"/>
      <c r="FD211" s="219"/>
      <c r="FE211" s="219"/>
      <c r="FF211" s="219"/>
      <c r="FG211" s="219"/>
      <c r="FH211" s="219"/>
      <c r="FI211" s="219"/>
      <c r="FJ211" s="219"/>
      <c r="FK211" s="219"/>
      <c r="FL211" s="219"/>
      <c r="FM211" s="219"/>
      <c r="FN211" s="219"/>
      <c r="FO211" s="219"/>
      <c r="FP211" s="219"/>
      <c r="FQ211" s="219"/>
      <c r="FR211" s="219"/>
      <c r="FS211" s="219"/>
      <c r="FT211" s="219"/>
      <c r="FU211" s="219"/>
      <c r="FV211" s="219"/>
      <c r="FW211" s="219"/>
      <c r="FX211" s="219"/>
      <c r="FY211" s="219"/>
      <c r="FZ211" s="219"/>
      <c r="GA211" s="219"/>
      <c r="GB211" s="219"/>
      <c r="GC211" s="219"/>
      <c r="GD211" s="219"/>
      <c r="GE211" s="219"/>
      <c r="GF211" s="219"/>
      <c r="GG211" s="219"/>
      <c r="GH211" s="219"/>
      <c r="GI211" s="219"/>
      <c r="GJ211" s="219"/>
      <c r="GK211" s="219"/>
      <c r="GL211" s="219"/>
      <c r="GM211" s="219"/>
      <c r="GN211" s="219"/>
      <c r="GO211" s="219"/>
      <c r="GP211" s="219"/>
      <c r="GQ211" s="219"/>
      <c r="GR211" s="219"/>
      <c r="GS211" s="219"/>
      <c r="GT211" s="219"/>
      <c r="GU211" s="219"/>
      <c r="GV211" s="219"/>
      <c r="GW211" s="219"/>
      <c r="GX211" s="219"/>
      <c r="GY211" s="219"/>
      <c r="GZ211" s="219"/>
      <c r="HA211" s="219"/>
      <c r="HB211" s="219"/>
      <c r="HC211" s="219"/>
      <c r="HD211" s="219"/>
      <c r="HE211" s="219"/>
      <c r="HF211" s="219"/>
      <c r="HG211" s="219"/>
      <c r="HH211" s="219"/>
      <c r="HI211" s="219"/>
      <c r="HJ211" s="219"/>
      <c r="HK211" s="219"/>
      <c r="HL211" s="219"/>
      <c r="HM211" s="219"/>
      <c r="HN211" s="219"/>
      <c r="HO211" s="219"/>
      <c r="HP211" s="219"/>
      <c r="HQ211" s="219"/>
      <c r="HR211" s="219"/>
      <c r="HS211" s="219"/>
      <c r="HT211" s="219"/>
      <c r="HU211" s="219"/>
      <c r="HV211" s="219"/>
      <c r="HW211" s="219"/>
      <c r="HX211" s="219"/>
      <c r="HY211" s="219"/>
      <c r="HZ211" s="219"/>
      <c r="IA211" s="219"/>
      <c r="IB211" s="219"/>
      <c r="IC211" s="219"/>
      <c r="ID211" s="219"/>
      <c r="IE211" s="219"/>
      <c r="IF211" s="219"/>
      <c r="IG211" s="219"/>
      <c r="IH211" s="219"/>
      <c r="II211" s="219"/>
      <c r="IJ211" s="219"/>
      <c r="IK211" s="219"/>
      <c r="IL211" s="219"/>
      <c r="IM211" s="219"/>
      <c r="IN211" s="219"/>
      <c r="IO211" s="219"/>
      <c r="IP211" s="219"/>
      <c r="IQ211" s="219"/>
      <c r="IR211" s="219"/>
      <c r="IS211" s="219"/>
      <c r="IT211" s="219"/>
      <c r="IU211" s="219"/>
      <c r="IV211" s="219"/>
      <c r="IW211" s="219"/>
      <c r="IX211" s="219"/>
      <c r="IY211" s="219"/>
      <c r="IZ211" s="219"/>
      <c r="JA211" s="219"/>
      <c r="JB211" s="219"/>
      <c r="JC211" s="219"/>
      <c r="JD211" s="219"/>
      <c r="JE211" s="219"/>
      <c r="JF211" s="219"/>
      <c r="JG211" s="219"/>
      <c r="JH211" s="219"/>
      <c r="JI211" s="219"/>
      <c r="JJ211" s="219"/>
      <c r="JK211" s="219"/>
      <c r="JL211" s="219"/>
      <c r="JM211" s="219"/>
      <c r="JN211" s="219"/>
      <c r="JO211" s="219"/>
      <c r="JP211" s="219"/>
      <c r="JQ211" s="219"/>
      <c r="JR211" s="219"/>
      <c r="JS211" s="219"/>
      <c r="JT211" s="219"/>
      <c r="JU211" s="219"/>
      <c r="JV211" s="219"/>
      <c r="JW211" s="219"/>
      <c r="JX211" s="219"/>
      <c r="JY211" s="219"/>
      <c r="JZ211" s="219"/>
      <c r="KA211" s="219"/>
      <c r="KB211" s="219"/>
      <c r="KC211" s="219"/>
      <c r="KD211" s="219"/>
      <c r="KE211" s="219"/>
      <c r="KF211" s="219"/>
      <c r="KG211" s="219"/>
      <c r="KH211" s="219"/>
      <c r="KI211" s="219"/>
      <c r="KJ211" s="219"/>
      <c r="KK211" s="219"/>
      <c r="KL211" s="219"/>
      <c r="KM211" s="219"/>
      <c r="KN211" s="219"/>
      <c r="KO211" s="219"/>
      <c r="KP211" s="219"/>
      <c r="KQ211" s="219"/>
      <c r="KR211" s="219"/>
      <c r="KS211" s="219"/>
      <c r="KT211" s="219"/>
      <c r="KU211" s="219"/>
      <c r="KV211" s="219"/>
      <c r="KW211" s="219"/>
      <c r="KX211" s="219"/>
      <c r="KY211" s="219"/>
      <c r="KZ211" s="219"/>
      <c r="LA211" s="219"/>
      <c r="LB211" s="219"/>
      <c r="LC211" s="219"/>
      <c r="LD211" s="219"/>
      <c r="LE211" s="219"/>
    </row>
    <row r="212" spans="1:317" x14ac:dyDescent="0.25">
      <c r="A212" s="214"/>
      <c r="B212" s="214"/>
      <c r="C212" s="214"/>
      <c r="D212" s="214"/>
      <c r="E212" s="214"/>
      <c r="F212" s="211"/>
      <c r="G212" s="211"/>
      <c r="H212" s="211"/>
      <c r="I212" s="211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  <c r="EV212" s="219"/>
      <c r="EW212" s="219"/>
      <c r="EX212" s="219"/>
      <c r="EY212" s="219"/>
      <c r="EZ212" s="219"/>
      <c r="FA212" s="219"/>
      <c r="FB212" s="219"/>
      <c r="FC212" s="219"/>
      <c r="FD212" s="219"/>
      <c r="FE212" s="219"/>
      <c r="FF212" s="219"/>
      <c r="FG212" s="219"/>
      <c r="FH212" s="219"/>
      <c r="FI212" s="219"/>
      <c r="FJ212" s="219"/>
      <c r="FK212" s="219"/>
      <c r="FL212" s="219"/>
      <c r="FM212" s="219"/>
      <c r="FN212" s="219"/>
      <c r="FO212" s="219"/>
      <c r="FP212" s="219"/>
      <c r="FQ212" s="219"/>
      <c r="FR212" s="219"/>
      <c r="FS212" s="219"/>
      <c r="FT212" s="219"/>
      <c r="FU212" s="219"/>
      <c r="FV212" s="219"/>
      <c r="FW212" s="219"/>
      <c r="FX212" s="219"/>
      <c r="FY212" s="219"/>
      <c r="FZ212" s="219"/>
      <c r="GA212" s="219"/>
      <c r="GB212" s="219"/>
      <c r="GC212" s="219"/>
      <c r="GD212" s="219"/>
      <c r="GE212" s="219"/>
      <c r="GF212" s="219"/>
      <c r="GG212" s="219"/>
      <c r="GH212" s="219"/>
      <c r="GI212" s="219"/>
      <c r="GJ212" s="219"/>
      <c r="GK212" s="219"/>
      <c r="GL212" s="219"/>
      <c r="GM212" s="219"/>
      <c r="GN212" s="219"/>
      <c r="GO212" s="219"/>
      <c r="GP212" s="219"/>
      <c r="GQ212" s="219"/>
      <c r="GR212" s="219"/>
      <c r="GS212" s="219"/>
      <c r="GT212" s="219"/>
      <c r="GU212" s="219"/>
      <c r="GV212" s="219"/>
      <c r="GW212" s="219"/>
      <c r="GX212" s="219"/>
      <c r="GY212" s="219"/>
      <c r="GZ212" s="219"/>
      <c r="HA212" s="219"/>
      <c r="HB212" s="219"/>
      <c r="HC212" s="219"/>
      <c r="HD212" s="219"/>
      <c r="HE212" s="219"/>
      <c r="HF212" s="219"/>
      <c r="HG212" s="219"/>
      <c r="HH212" s="219"/>
      <c r="HI212" s="219"/>
      <c r="HJ212" s="219"/>
      <c r="HK212" s="219"/>
      <c r="HL212" s="219"/>
      <c r="HM212" s="219"/>
      <c r="HN212" s="219"/>
      <c r="HO212" s="219"/>
      <c r="HP212" s="219"/>
      <c r="HQ212" s="219"/>
      <c r="HR212" s="219"/>
      <c r="HS212" s="219"/>
      <c r="HT212" s="219"/>
      <c r="HU212" s="219"/>
      <c r="HV212" s="219"/>
      <c r="HW212" s="219"/>
      <c r="HX212" s="219"/>
      <c r="HY212" s="219"/>
      <c r="HZ212" s="219"/>
      <c r="IA212" s="219"/>
      <c r="IB212" s="219"/>
      <c r="IC212" s="219"/>
      <c r="ID212" s="219"/>
      <c r="IE212" s="219"/>
      <c r="IF212" s="219"/>
      <c r="IG212" s="219"/>
      <c r="IH212" s="219"/>
      <c r="II212" s="219"/>
      <c r="IJ212" s="219"/>
      <c r="IK212" s="219"/>
      <c r="IL212" s="219"/>
      <c r="IM212" s="219"/>
      <c r="IN212" s="219"/>
      <c r="IO212" s="219"/>
      <c r="IP212" s="219"/>
      <c r="IQ212" s="219"/>
      <c r="IR212" s="219"/>
      <c r="IS212" s="219"/>
      <c r="IT212" s="219"/>
      <c r="IU212" s="219"/>
      <c r="IV212" s="219"/>
      <c r="IW212" s="219"/>
      <c r="IX212" s="219"/>
      <c r="IY212" s="219"/>
      <c r="IZ212" s="219"/>
      <c r="JA212" s="219"/>
      <c r="JB212" s="219"/>
      <c r="JC212" s="219"/>
      <c r="JD212" s="219"/>
      <c r="JE212" s="219"/>
      <c r="JF212" s="219"/>
      <c r="JG212" s="219"/>
      <c r="JH212" s="219"/>
      <c r="JI212" s="219"/>
      <c r="JJ212" s="219"/>
      <c r="JK212" s="219"/>
      <c r="JL212" s="219"/>
      <c r="JM212" s="219"/>
      <c r="JN212" s="219"/>
      <c r="JO212" s="219"/>
      <c r="JP212" s="219"/>
      <c r="JQ212" s="219"/>
      <c r="JR212" s="219"/>
      <c r="JS212" s="219"/>
      <c r="JT212" s="219"/>
      <c r="JU212" s="219"/>
      <c r="JV212" s="219"/>
      <c r="JW212" s="219"/>
      <c r="JX212" s="219"/>
      <c r="JY212" s="219"/>
      <c r="JZ212" s="219"/>
      <c r="KA212" s="219"/>
      <c r="KB212" s="219"/>
      <c r="KC212" s="219"/>
      <c r="KD212" s="219"/>
      <c r="KE212" s="219"/>
      <c r="KF212" s="219"/>
      <c r="KG212" s="219"/>
      <c r="KH212" s="219"/>
      <c r="KI212" s="219"/>
      <c r="KJ212" s="219"/>
      <c r="KK212" s="219"/>
      <c r="KL212" s="219"/>
      <c r="KM212" s="219"/>
      <c r="KN212" s="219"/>
      <c r="KO212" s="219"/>
      <c r="KP212" s="219"/>
      <c r="KQ212" s="219"/>
      <c r="KR212" s="219"/>
      <c r="KS212" s="219"/>
      <c r="KT212" s="219"/>
      <c r="KU212" s="219"/>
      <c r="KV212" s="219"/>
      <c r="KW212" s="219"/>
      <c r="KX212" s="219"/>
      <c r="KY212" s="219"/>
      <c r="KZ212" s="219"/>
      <c r="LA212" s="219"/>
      <c r="LB212" s="219"/>
      <c r="LC212" s="219"/>
      <c r="LD212" s="219"/>
      <c r="LE212" s="219"/>
    </row>
    <row r="213" spans="1:317" x14ac:dyDescent="0.25">
      <c r="A213" s="214"/>
      <c r="B213" s="214"/>
      <c r="C213" s="214"/>
      <c r="D213" s="214"/>
      <c r="E213" s="214"/>
      <c r="F213" s="211"/>
      <c r="G213" s="211"/>
      <c r="H213" s="211"/>
      <c r="I213" s="211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  <c r="AM213" s="219"/>
      <c r="AN213" s="219"/>
      <c r="AO213" s="219"/>
      <c r="AP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  <c r="BE213" s="219"/>
      <c r="BF213" s="219"/>
      <c r="BG213" s="219"/>
      <c r="BH213" s="219"/>
      <c r="BI213" s="219"/>
      <c r="BJ213" s="219"/>
      <c r="BK213" s="219"/>
      <c r="BL213" s="219"/>
      <c r="BM213" s="219"/>
      <c r="BN213" s="219"/>
      <c r="BO213" s="219"/>
      <c r="BP213" s="219"/>
      <c r="BQ213" s="219"/>
      <c r="BR213" s="219"/>
      <c r="BS213" s="219"/>
      <c r="BT213" s="219"/>
      <c r="BU213" s="219"/>
      <c r="BV213" s="219"/>
      <c r="BW213" s="219"/>
      <c r="BX213" s="219"/>
      <c r="BY213" s="219"/>
      <c r="BZ213" s="219"/>
      <c r="CA213" s="219"/>
      <c r="CB213" s="219"/>
      <c r="CC213" s="219"/>
      <c r="CD213" s="219"/>
      <c r="CE213" s="219"/>
      <c r="CF213" s="219"/>
      <c r="CG213" s="219"/>
      <c r="CH213" s="219"/>
      <c r="CI213" s="219"/>
      <c r="CJ213" s="219"/>
      <c r="CK213" s="219"/>
      <c r="CL213" s="219"/>
      <c r="CM213" s="219"/>
      <c r="CN213" s="219"/>
      <c r="CO213" s="219"/>
      <c r="CP213" s="219"/>
      <c r="CQ213" s="219"/>
      <c r="CR213" s="219"/>
      <c r="CS213" s="219"/>
      <c r="CT213" s="219"/>
      <c r="CU213" s="219"/>
      <c r="CV213" s="219"/>
      <c r="CW213" s="219"/>
      <c r="CX213" s="219"/>
      <c r="CY213" s="219"/>
      <c r="CZ213" s="219"/>
      <c r="DA213" s="219"/>
      <c r="DB213" s="219"/>
      <c r="DC213" s="219"/>
      <c r="DD213" s="219"/>
      <c r="DE213" s="219"/>
      <c r="DF213" s="219"/>
      <c r="DG213" s="219"/>
      <c r="DH213" s="219"/>
      <c r="DI213" s="219"/>
      <c r="DJ213" s="219"/>
      <c r="DK213" s="219"/>
      <c r="DL213" s="219"/>
      <c r="DM213" s="219"/>
      <c r="DN213" s="219"/>
      <c r="DO213" s="219"/>
      <c r="DP213" s="219"/>
      <c r="DQ213" s="219"/>
      <c r="DR213" s="219"/>
      <c r="DS213" s="219"/>
      <c r="DT213" s="219"/>
      <c r="DU213" s="219"/>
      <c r="DV213" s="219"/>
      <c r="DW213" s="219"/>
      <c r="DX213" s="219"/>
      <c r="DY213" s="219"/>
      <c r="DZ213" s="219"/>
      <c r="EA213" s="219"/>
      <c r="EB213" s="219"/>
      <c r="EC213" s="219"/>
      <c r="ED213" s="219"/>
      <c r="EE213" s="219"/>
      <c r="EF213" s="219"/>
      <c r="EG213" s="219"/>
      <c r="EH213" s="219"/>
      <c r="EI213" s="219"/>
      <c r="EJ213" s="219"/>
      <c r="EK213" s="219"/>
      <c r="EL213" s="219"/>
      <c r="EM213" s="219"/>
      <c r="EN213" s="219"/>
      <c r="EO213" s="219"/>
      <c r="EP213" s="219"/>
      <c r="EQ213" s="219"/>
      <c r="ER213" s="219"/>
      <c r="ES213" s="219"/>
      <c r="ET213" s="219"/>
      <c r="EU213" s="219"/>
      <c r="EV213" s="219"/>
      <c r="EW213" s="219"/>
      <c r="EX213" s="219"/>
      <c r="EY213" s="219"/>
      <c r="EZ213" s="219"/>
      <c r="FA213" s="219"/>
      <c r="FB213" s="219"/>
      <c r="FC213" s="219"/>
      <c r="FD213" s="219"/>
      <c r="FE213" s="219"/>
      <c r="FF213" s="219"/>
      <c r="FG213" s="219"/>
      <c r="FH213" s="219"/>
      <c r="FI213" s="219"/>
      <c r="FJ213" s="219"/>
      <c r="FK213" s="219"/>
      <c r="FL213" s="219"/>
      <c r="FM213" s="219"/>
      <c r="FN213" s="219"/>
      <c r="FO213" s="219"/>
      <c r="FP213" s="219"/>
      <c r="FQ213" s="219"/>
      <c r="FR213" s="219"/>
      <c r="FS213" s="219"/>
      <c r="FT213" s="219"/>
      <c r="FU213" s="219"/>
      <c r="FV213" s="219"/>
      <c r="FW213" s="219"/>
      <c r="FX213" s="219"/>
      <c r="FY213" s="219"/>
      <c r="FZ213" s="219"/>
      <c r="GA213" s="219"/>
      <c r="GB213" s="219"/>
      <c r="GC213" s="219"/>
      <c r="GD213" s="219"/>
      <c r="GE213" s="219"/>
      <c r="GF213" s="219"/>
      <c r="GG213" s="219"/>
      <c r="GH213" s="219"/>
      <c r="GI213" s="219"/>
      <c r="GJ213" s="219"/>
      <c r="GK213" s="219"/>
      <c r="GL213" s="219"/>
      <c r="GM213" s="219"/>
      <c r="GN213" s="219"/>
      <c r="GO213" s="219"/>
      <c r="GP213" s="219"/>
      <c r="GQ213" s="219"/>
      <c r="GR213" s="219"/>
      <c r="GS213" s="219"/>
      <c r="GT213" s="219"/>
      <c r="GU213" s="219"/>
      <c r="GV213" s="219"/>
      <c r="GW213" s="219"/>
      <c r="GX213" s="219"/>
      <c r="GY213" s="219"/>
      <c r="GZ213" s="219"/>
      <c r="HA213" s="219"/>
      <c r="HB213" s="219"/>
      <c r="HC213" s="219"/>
      <c r="HD213" s="219"/>
      <c r="HE213" s="219"/>
      <c r="HF213" s="219"/>
      <c r="HG213" s="219"/>
      <c r="HH213" s="219"/>
      <c r="HI213" s="219"/>
      <c r="HJ213" s="219"/>
      <c r="HK213" s="219"/>
      <c r="HL213" s="219"/>
      <c r="HM213" s="219"/>
      <c r="HN213" s="219"/>
      <c r="HO213" s="219"/>
      <c r="HP213" s="219"/>
      <c r="HQ213" s="219"/>
      <c r="HR213" s="219"/>
      <c r="HS213" s="219"/>
      <c r="HT213" s="219"/>
      <c r="HU213" s="219"/>
      <c r="HV213" s="219"/>
      <c r="HW213" s="219"/>
      <c r="HX213" s="219"/>
      <c r="HY213" s="219"/>
      <c r="HZ213" s="219"/>
      <c r="IA213" s="219"/>
      <c r="IB213" s="219"/>
      <c r="IC213" s="219"/>
      <c r="ID213" s="219"/>
      <c r="IE213" s="219"/>
      <c r="IF213" s="219"/>
      <c r="IG213" s="219"/>
      <c r="IH213" s="219"/>
      <c r="II213" s="219"/>
      <c r="IJ213" s="219"/>
      <c r="IK213" s="219"/>
      <c r="IL213" s="219"/>
      <c r="IM213" s="219"/>
      <c r="IN213" s="219"/>
      <c r="IO213" s="219"/>
      <c r="IP213" s="219"/>
      <c r="IQ213" s="219"/>
      <c r="IR213" s="219"/>
      <c r="IS213" s="219"/>
      <c r="IT213" s="219"/>
      <c r="IU213" s="219"/>
      <c r="IV213" s="219"/>
      <c r="IW213" s="219"/>
      <c r="IX213" s="219"/>
      <c r="IY213" s="219"/>
      <c r="IZ213" s="219"/>
      <c r="JA213" s="219"/>
      <c r="JB213" s="219"/>
      <c r="JC213" s="219"/>
      <c r="JD213" s="219"/>
      <c r="JE213" s="219"/>
      <c r="JF213" s="219"/>
      <c r="JG213" s="219"/>
      <c r="JH213" s="219"/>
      <c r="JI213" s="219"/>
      <c r="JJ213" s="219"/>
      <c r="JK213" s="219"/>
      <c r="JL213" s="219"/>
      <c r="JM213" s="219"/>
      <c r="JN213" s="219"/>
      <c r="JO213" s="219"/>
      <c r="JP213" s="219"/>
      <c r="JQ213" s="219"/>
      <c r="JR213" s="219"/>
      <c r="JS213" s="219"/>
      <c r="JT213" s="219"/>
      <c r="JU213" s="219"/>
      <c r="JV213" s="219"/>
      <c r="JW213" s="219"/>
      <c r="JX213" s="219"/>
      <c r="JY213" s="219"/>
      <c r="JZ213" s="219"/>
      <c r="KA213" s="219"/>
      <c r="KB213" s="219"/>
      <c r="KC213" s="219"/>
      <c r="KD213" s="219"/>
      <c r="KE213" s="219"/>
      <c r="KF213" s="219"/>
      <c r="KG213" s="219"/>
      <c r="KH213" s="219"/>
      <c r="KI213" s="219"/>
      <c r="KJ213" s="219"/>
      <c r="KK213" s="219"/>
      <c r="KL213" s="219"/>
      <c r="KM213" s="219"/>
      <c r="KN213" s="219"/>
      <c r="KO213" s="219"/>
      <c r="KP213" s="219"/>
      <c r="KQ213" s="219"/>
      <c r="KR213" s="219"/>
      <c r="KS213" s="219"/>
      <c r="KT213" s="219"/>
      <c r="KU213" s="219"/>
      <c r="KV213" s="219"/>
      <c r="KW213" s="219"/>
      <c r="KX213" s="219"/>
      <c r="KY213" s="219"/>
      <c r="KZ213" s="219"/>
      <c r="LA213" s="219"/>
      <c r="LB213" s="219"/>
      <c r="LC213" s="219"/>
      <c r="LD213" s="219"/>
      <c r="LE213" s="219"/>
    </row>
    <row r="214" spans="1:317" x14ac:dyDescent="0.25">
      <c r="A214" s="214"/>
      <c r="B214" s="214"/>
      <c r="C214" s="214"/>
      <c r="D214" s="214"/>
      <c r="E214" s="214"/>
      <c r="F214" s="211"/>
      <c r="G214" s="211"/>
      <c r="H214" s="211"/>
      <c r="I214" s="211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19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19"/>
      <c r="DF214" s="219"/>
      <c r="DG214" s="219"/>
      <c r="DH214" s="219"/>
      <c r="DI214" s="219"/>
      <c r="DJ214" s="219"/>
      <c r="DK214" s="219"/>
      <c r="DL214" s="219"/>
      <c r="DM214" s="219"/>
      <c r="DN214" s="219"/>
      <c r="DO214" s="219"/>
      <c r="DP214" s="219"/>
      <c r="DQ214" s="219"/>
      <c r="DR214" s="219"/>
      <c r="DS214" s="219"/>
      <c r="DT214" s="219"/>
      <c r="DU214" s="219"/>
      <c r="DV214" s="219"/>
      <c r="DW214" s="219"/>
      <c r="DX214" s="219"/>
      <c r="DY214" s="219"/>
      <c r="DZ214" s="219"/>
      <c r="EA214" s="219"/>
      <c r="EB214" s="219"/>
      <c r="EC214" s="219"/>
      <c r="ED214" s="219"/>
      <c r="EE214" s="219"/>
      <c r="EF214" s="219"/>
      <c r="EG214" s="219"/>
      <c r="EH214" s="219"/>
      <c r="EI214" s="219"/>
      <c r="EJ214" s="219"/>
      <c r="EK214" s="219"/>
      <c r="EL214" s="219"/>
      <c r="EM214" s="219"/>
      <c r="EN214" s="219"/>
      <c r="EO214" s="219"/>
      <c r="EP214" s="219"/>
      <c r="EQ214" s="219"/>
      <c r="ER214" s="219"/>
      <c r="ES214" s="219"/>
      <c r="ET214" s="219"/>
      <c r="EU214" s="219"/>
      <c r="EV214" s="219"/>
      <c r="EW214" s="219"/>
      <c r="EX214" s="219"/>
      <c r="EY214" s="219"/>
      <c r="EZ214" s="219"/>
      <c r="FA214" s="219"/>
      <c r="FB214" s="219"/>
      <c r="FC214" s="219"/>
      <c r="FD214" s="219"/>
      <c r="FE214" s="219"/>
      <c r="FF214" s="219"/>
      <c r="FG214" s="219"/>
      <c r="FH214" s="219"/>
      <c r="FI214" s="219"/>
      <c r="FJ214" s="219"/>
      <c r="FK214" s="219"/>
      <c r="FL214" s="219"/>
      <c r="FM214" s="219"/>
      <c r="FN214" s="219"/>
      <c r="FO214" s="219"/>
      <c r="FP214" s="219"/>
      <c r="FQ214" s="219"/>
      <c r="FR214" s="219"/>
      <c r="FS214" s="219"/>
      <c r="FT214" s="219"/>
      <c r="FU214" s="219"/>
      <c r="FV214" s="219"/>
      <c r="FW214" s="219"/>
      <c r="FX214" s="219"/>
      <c r="FY214" s="219"/>
      <c r="FZ214" s="219"/>
      <c r="GA214" s="219"/>
      <c r="GB214" s="219"/>
      <c r="GC214" s="219"/>
      <c r="GD214" s="219"/>
      <c r="GE214" s="219"/>
      <c r="GF214" s="219"/>
      <c r="GG214" s="219"/>
      <c r="GH214" s="219"/>
      <c r="GI214" s="219"/>
      <c r="GJ214" s="219"/>
      <c r="GK214" s="219"/>
      <c r="GL214" s="219"/>
      <c r="GM214" s="219"/>
      <c r="GN214" s="219"/>
      <c r="GO214" s="219"/>
      <c r="GP214" s="219"/>
      <c r="GQ214" s="219"/>
      <c r="GR214" s="219"/>
      <c r="GS214" s="219"/>
      <c r="GT214" s="219"/>
      <c r="GU214" s="219"/>
      <c r="GV214" s="219"/>
      <c r="GW214" s="219"/>
      <c r="GX214" s="219"/>
      <c r="GY214" s="219"/>
      <c r="GZ214" s="219"/>
      <c r="HA214" s="219"/>
      <c r="HB214" s="219"/>
      <c r="HC214" s="219"/>
      <c r="HD214" s="219"/>
      <c r="HE214" s="219"/>
      <c r="HF214" s="219"/>
      <c r="HG214" s="219"/>
      <c r="HH214" s="219"/>
      <c r="HI214" s="219"/>
      <c r="HJ214" s="219"/>
      <c r="HK214" s="219"/>
      <c r="HL214" s="219"/>
      <c r="HM214" s="219"/>
      <c r="HN214" s="219"/>
      <c r="HO214" s="219"/>
      <c r="HP214" s="219"/>
      <c r="HQ214" s="219"/>
      <c r="HR214" s="219"/>
      <c r="HS214" s="219"/>
      <c r="HT214" s="219"/>
      <c r="HU214" s="219"/>
      <c r="HV214" s="219"/>
      <c r="HW214" s="219"/>
      <c r="HX214" s="219"/>
      <c r="HY214" s="219"/>
      <c r="HZ214" s="219"/>
      <c r="IA214" s="219"/>
      <c r="IB214" s="219"/>
      <c r="IC214" s="219"/>
      <c r="ID214" s="219"/>
      <c r="IE214" s="219"/>
      <c r="IF214" s="219"/>
      <c r="IG214" s="219"/>
      <c r="IH214" s="219"/>
      <c r="II214" s="219"/>
      <c r="IJ214" s="219"/>
      <c r="IK214" s="219"/>
      <c r="IL214" s="219"/>
      <c r="IM214" s="219"/>
      <c r="IN214" s="219"/>
      <c r="IO214" s="219"/>
      <c r="IP214" s="219"/>
      <c r="IQ214" s="219"/>
      <c r="IR214" s="219"/>
      <c r="IS214" s="219"/>
      <c r="IT214" s="219"/>
      <c r="IU214" s="219"/>
      <c r="IV214" s="219"/>
      <c r="IW214" s="219"/>
      <c r="IX214" s="219"/>
      <c r="IY214" s="219"/>
      <c r="IZ214" s="219"/>
      <c r="JA214" s="219"/>
      <c r="JB214" s="219"/>
      <c r="JC214" s="219"/>
      <c r="JD214" s="219"/>
      <c r="JE214" s="219"/>
      <c r="JF214" s="219"/>
      <c r="JG214" s="219"/>
      <c r="JH214" s="219"/>
      <c r="JI214" s="219"/>
      <c r="JJ214" s="219"/>
      <c r="JK214" s="219"/>
      <c r="JL214" s="219"/>
      <c r="JM214" s="219"/>
      <c r="JN214" s="219"/>
      <c r="JO214" s="219"/>
      <c r="JP214" s="219"/>
      <c r="JQ214" s="219"/>
      <c r="JR214" s="219"/>
      <c r="JS214" s="219"/>
      <c r="JT214" s="219"/>
      <c r="JU214" s="219"/>
      <c r="JV214" s="219"/>
      <c r="JW214" s="219"/>
      <c r="JX214" s="219"/>
      <c r="JY214" s="219"/>
      <c r="JZ214" s="219"/>
      <c r="KA214" s="219"/>
      <c r="KB214" s="219"/>
      <c r="KC214" s="219"/>
      <c r="KD214" s="219"/>
      <c r="KE214" s="219"/>
      <c r="KF214" s="219"/>
      <c r="KG214" s="219"/>
      <c r="KH214" s="219"/>
      <c r="KI214" s="219"/>
      <c r="KJ214" s="219"/>
      <c r="KK214" s="219"/>
      <c r="KL214" s="219"/>
      <c r="KM214" s="219"/>
      <c r="KN214" s="219"/>
      <c r="KO214" s="219"/>
      <c r="KP214" s="219"/>
      <c r="KQ214" s="219"/>
      <c r="KR214" s="219"/>
      <c r="KS214" s="219"/>
      <c r="KT214" s="219"/>
      <c r="KU214" s="219"/>
      <c r="KV214" s="219"/>
      <c r="KW214" s="219"/>
      <c r="KX214" s="219"/>
      <c r="KY214" s="219"/>
      <c r="KZ214" s="219"/>
      <c r="LA214" s="219"/>
      <c r="LB214" s="219"/>
      <c r="LC214" s="219"/>
      <c r="LD214" s="219"/>
      <c r="LE214" s="219"/>
    </row>
    <row r="215" spans="1:317" x14ac:dyDescent="0.25">
      <c r="A215" s="214"/>
      <c r="B215" s="214"/>
      <c r="C215" s="214"/>
      <c r="D215" s="214"/>
      <c r="E215" s="214"/>
      <c r="F215" s="211"/>
      <c r="G215" s="211"/>
      <c r="H215" s="211"/>
      <c r="I215" s="211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21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19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19"/>
      <c r="DF215" s="219"/>
      <c r="DG215" s="219"/>
      <c r="DH215" s="219"/>
      <c r="DI215" s="219"/>
      <c r="DJ215" s="219"/>
      <c r="DK215" s="219"/>
      <c r="DL215" s="219"/>
      <c r="DM215" s="219"/>
      <c r="DN215" s="219"/>
      <c r="DO215" s="219"/>
      <c r="DP215" s="219"/>
      <c r="DQ215" s="219"/>
      <c r="DR215" s="219"/>
      <c r="DS215" s="219"/>
      <c r="DT215" s="219"/>
      <c r="DU215" s="219"/>
      <c r="DV215" s="219"/>
      <c r="DW215" s="219"/>
      <c r="DX215" s="219"/>
      <c r="DY215" s="219"/>
      <c r="DZ215" s="219"/>
      <c r="EA215" s="219"/>
      <c r="EB215" s="219"/>
      <c r="EC215" s="219"/>
      <c r="ED215" s="219"/>
      <c r="EE215" s="219"/>
      <c r="EF215" s="219"/>
      <c r="EG215" s="219"/>
      <c r="EH215" s="219"/>
      <c r="EI215" s="219"/>
      <c r="EJ215" s="219"/>
      <c r="EK215" s="219"/>
      <c r="EL215" s="219"/>
      <c r="EM215" s="219"/>
      <c r="EN215" s="219"/>
      <c r="EO215" s="219"/>
      <c r="EP215" s="219"/>
      <c r="EQ215" s="219"/>
      <c r="ER215" s="219"/>
      <c r="ES215" s="219"/>
      <c r="ET215" s="219"/>
      <c r="EU215" s="219"/>
      <c r="EV215" s="219"/>
      <c r="EW215" s="219"/>
      <c r="EX215" s="219"/>
      <c r="EY215" s="219"/>
      <c r="EZ215" s="219"/>
      <c r="FA215" s="219"/>
      <c r="FB215" s="219"/>
      <c r="FC215" s="219"/>
      <c r="FD215" s="219"/>
      <c r="FE215" s="219"/>
      <c r="FF215" s="219"/>
      <c r="FG215" s="219"/>
      <c r="FH215" s="219"/>
      <c r="FI215" s="219"/>
      <c r="FJ215" s="219"/>
      <c r="FK215" s="219"/>
      <c r="FL215" s="219"/>
      <c r="FM215" s="219"/>
      <c r="FN215" s="219"/>
      <c r="FO215" s="219"/>
      <c r="FP215" s="219"/>
      <c r="FQ215" s="219"/>
      <c r="FR215" s="219"/>
      <c r="FS215" s="219"/>
      <c r="FT215" s="219"/>
      <c r="FU215" s="219"/>
      <c r="FV215" s="219"/>
      <c r="FW215" s="219"/>
      <c r="FX215" s="219"/>
      <c r="FY215" s="219"/>
      <c r="FZ215" s="219"/>
      <c r="GA215" s="219"/>
      <c r="GB215" s="219"/>
      <c r="GC215" s="219"/>
      <c r="GD215" s="219"/>
      <c r="GE215" s="219"/>
      <c r="GF215" s="219"/>
      <c r="GG215" s="219"/>
      <c r="GH215" s="219"/>
      <c r="GI215" s="219"/>
      <c r="GJ215" s="219"/>
      <c r="GK215" s="219"/>
      <c r="GL215" s="219"/>
      <c r="GM215" s="219"/>
      <c r="GN215" s="219"/>
      <c r="GO215" s="219"/>
      <c r="GP215" s="219"/>
      <c r="GQ215" s="219"/>
      <c r="GR215" s="219"/>
      <c r="GS215" s="219"/>
      <c r="GT215" s="219"/>
      <c r="GU215" s="219"/>
      <c r="GV215" s="219"/>
      <c r="GW215" s="219"/>
      <c r="GX215" s="219"/>
      <c r="GY215" s="219"/>
      <c r="GZ215" s="219"/>
      <c r="HA215" s="219"/>
      <c r="HB215" s="219"/>
      <c r="HC215" s="219"/>
      <c r="HD215" s="219"/>
      <c r="HE215" s="219"/>
      <c r="HF215" s="219"/>
      <c r="HG215" s="219"/>
      <c r="HH215" s="219"/>
      <c r="HI215" s="219"/>
      <c r="HJ215" s="219"/>
      <c r="HK215" s="219"/>
      <c r="HL215" s="219"/>
      <c r="HM215" s="219"/>
      <c r="HN215" s="219"/>
      <c r="HO215" s="219"/>
      <c r="HP215" s="219"/>
      <c r="HQ215" s="219"/>
      <c r="HR215" s="219"/>
      <c r="HS215" s="219"/>
      <c r="HT215" s="219"/>
      <c r="HU215" s="219"/>
      <c r="HV215" s="219"/>
      <c r="HW215" s="219"/>
      <c r="HX215" s="219"/>
      <c r="HY215" s="219"/>
      <c r="HZ215" s="219"/>
      <c r="IA215" s="219"/>
      <c r="IB215" s="219"/>
      <c r="IC215" s="219"/>
      <c r="ID215" s="219"/>
      <c r="IE215" s="219"/>
      <c r="IF215" s="219"/>
      <c r="IG215" s="219"/>
      <c r="IH215" s="219"/>
      <c r="II215" s="219"/>
      <c r="IJ215" s="219"/>
      <c r="IK215" s="219"/>
      <c r="IL215" s="219"/>
      <c r="IM215" s="219"/>
      <c r="IN215" s="219"/>
      <c r="IO215" s="219"/>
      <c r="IP215" s="219"/>
      <c r="IQ215" s="219"/>
      <c r="IR215" s="219"/>
      <c r="IS215" s="219"/>
      <c r="IT215" s="219"/>
      <c r="IU215" s="219"/>
      <c r="IV215" s="219"/>
      <c r="IW215" s="219"/>
      <c r="IX215" s="219"/>
      <c r="IY215" s="219"/>
      <c r="IZ215" s="219"/>
      <c r="JA215" s="219"/>
      <c r="JB215" s="219"/>
      <c r="JC215" s="219"/>
      <c r="JD215" s="219"/>
      <c r="JE215" s="219"/>
      <c r="JF215" s="219"/>
      <c r="JG215" s="219"/>
      <c r="JH215" s="219"/>
      <c r="JI215" s="219"/>
      <c r="JJ215" s="219"/>
      <c r="JK215" s="219"/>
      <c r="JL215" s="219"/>
      <c r="JM215" s="219"/>
      <c r="JN215" s="219"/>
      <c r="JO215" s="219"/>
      <c r="JP215" s="219"/>
      <c r="JQ215" s="219"/>
      <c r="JR215" s="219"/>
      <c r="JS215" s="219"/>
      <c r="JT215" s="219"/>
      <c r="JU215" s="219"/>
      <c r="JV215" s="219"/>
      <c r="JW215" s="219"/>
      <c r="JX215" s="219"/>
      <c r="JY215" s="219"/>
      <c r="JZ215" s="219"/>
      <c r="KA215" s="219"/>
      <c r="KB215" s="219"/>
      <c r="KC215" s="219"/>
      <c r="KD215" s="219"/>
      <c r="KE215" s="219"/>
      <c r="KF215" s="219"/>
      <c r="KG215" s="219"/>
      <c r="KH215" s="219"/>
      <c r="KI215" s="219"/>
      <c r="KJ215" s="219"/>
      <c r="KK215" s="219"/>
      <c r="KL215" s="219"/>
      <c r="KM215" s="219"/>
      <c r="KN215" s="219"/>
      <c r="KO215" s="219"/>
      <c r="KP215" s="219"/>
      <c r="KQ215" s="219"/>
      <c r="KR215" s="219"/>
      <c r="KS215" s="219"/>
      <c r="KT215" s="219"/>
      <c r="KU215" s="219"/>
      <c r="KV215" s="219"/>
      <c r="KW215" s="219"/>
      <c r="KX215" s="219"/>
      <c r="KY215" s="219"/>
      <c r="KZ215" s="219"/>
      <c r="LA215" s="219"/>
      <c r="LB215" s="219"/>
      <c r="LC215" s="219"/>
      <c r="LD215" s="219"/>
      <c r="LE215" s="219"/>
    </row>
    <row r="216" spans="1:317" x14ac:dyDescent="0.25">
      <c r="A216" s="214"/>
      <c r="B216" s="214"/>
      <c r="C216" s="214"/>
      <c r="D216" s="214"/>
      <c r="E216" s="214"/>
      <c r="F216" s="211"/>
      <c r="G216" s="211"/>
      <c r="H216" s="211"/>
      <c r="I216" s="211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  <c r="AM216" s="219"/>
      <c r="AN216" s="219"/>
      <c r="AO216" s="219"/>
      <c r="AP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  <c r="BE216" s="219"/>
      <c r="BF216" s="219"/>
      <c r="BG216" s="219"/>
      <c r="BH216" s="219"/>
      <c r="BI216" s="219"/>
      <c r="BJ216" s="219"/>
      <c r="BK216" s="219"/>
      <c r="BL216" s="219"/>
      <c r="BM216" s="219"/>
      <c r="BN216" s="219"/>
      <c r="BO216" s="219"/>
      <c r="BP216" s="219"/>
      <c r="BQ216" s="219"/>
      <c r="BR216" s="219"/>
      <c r="BS216" s="219"/>
      <c r="BT216" s="219"/>
      <c r="BU216" s="219"/>
      <c r="BV216" s="219"/>
      <c r="BW216" s="219"/>
      <c r="BX216" s="219"/>
      <c r="BY216" s="219"/>
      <c r="BZ216" s="219"/>
      <c r="CA216" s="219"/>
      <c r="CB216" s="219"/>
      <c r="CC216" s="219"/>
      <c r="CD216" s="219"/>
      <c r="CE216" s="219"/>
      <c r="CF216" s="219"/>
      <c r="CG216" s="219"/>
      <c r="CH216" s="219"/>
      <c r="CI216" s="219"/>
      <c r="CJ216" s="219"/>
      <c r="CK216" s="219"/>
      <c r="CL216" s="219"/>
      <c r="CM216" s="219"/>
      <c r="CN216" s="219"/>
      <c r="CO216" s="219"/>
      <c r="CP216" s="219"/>
      <c r="CQ216" s="219"/>
      <c r="CR216" s="219"/>
      <c r="CS216" s="219"/>
      <c r="CT216" s="219"/>
      <c r="CU216" s="219"/>
      <c r="CV216" s="219"/>
      <c r="CW216" s="219"/>
      <c r="CX216" s="219"/>
      <c r="CY216" s="219"/>
      <c r="CZ216" s="219"/>
      <c r="DA216" s="219"/>
      <c r="DB216" s="219"/>
      <c r="DC216" s="219"/>
      <c r="DD216" s="219"/>
      <c r="DE216" s="219"/>
      <c r="DF216" s="219"/>
      <c r="DG216" s="219"/>
      <c r="DH216" s="219"/>
      <c r="DI216" s="219"/>
      <c r="DJ216" s="219"/>
      <c r="DK216" s="219"/>
      <c r="DL216" s="219"/>
      <c r="DM216" s="219"/>
      <c r="DN216" s="219"/>
      <c r="DO216" s="219"/>
      <c r="DP216" s="219"/>
      <c r="DQ216" s="219"/>
      <c r="DR216" s="219"/>
      <c r="DS216" s="219"/>
      <c r="DT216" s="219"/>
      <c r="DU216" s="219"/>
      <c r="DV216" s="219"/>
      <c r="DW216" s="219"/>
      <c r="DX216" s="219"/>
      <c r="DY216" s="219"/>
      <c r="DZ216" s="219"/>
      <c r="EA216" s="219"/>
      <c r="EB216" s="219"/>
      <c r="EC216" s="219"/>
      <c r="ED216" s="219"/>
      <c r="EE216" s="219"/>
      <c r="EF216" s="219"/>
      <c r="EG216" s="219"/>
      <c r="EH216" s="219"/>
      <c r="EI216" s="219"/>
      <c r="EJ216" s="219"/>
      <c r="EK216" s="219"/>
      <c r="EL216" s="219"/>
      <c r="EM216" s="219"/>
      <c r="EN216" s="219"/>
      <c r="EO216" s="219"/>
      <c r="EP216" s="219"/>
      <c r="EQ216" s="219"/>
      <c r="ER216" s="219"/>
      <c r="ES216" s="219"/>
      <c r="ET216" s="219"/>
      <c r="EU216" s="219"/>
      <c r="EV216" s="219"/>
      <c r="EW216" s="219"/>
      <c r="EX216" s="219"/>
      <c r="EY216" s="219"/>
      <c r="EZ216" s="219"/>
      <c r="FA216" s="219"/>
      <c r="FB216" s="219"/>
      <c r="FC216" s="219"/>
      <c r="FD216" s="219"/>
      <c r="FE216" s="219"/>
      <c r="FF216" s="219"/>
      <c r="FG216" s="219"/>
      <c r="FH216" s="219"/>
      <c r="FI216" s="219"/>
      <c r="FJ216" s="219"/>
      <c r="FK216" s="219"/>
      <c r="FL216" s="219"/>
      <c r="FM216" s="219"/>
      <c r="FN216" s="219"/>
      <c r="FO216" s="219"/>
      <c r="FP216" s="219"/>
      <c r="FQ216" s="219"/>
      <c r="FR216" s="219"/>
      <c r="FS216" s="219"/>
      <c r="FT216" s="219"/>
      <c r="FU216" s="219"/>
      <c r="FV216" s="219"/>
      <c r="FW216" s="219"/>
      <c r="FX216" s="219"/>
      <c r="FY216" s="219"/>
      <c r="FZ216" s="219"/>
      <c r="GA216" s="219"/>
      <c r="GB216" s="219"/>
      <c r="GC216" s="219"/>
      <c r="GD216" s="219"/>
      <c r="GE216" s="219"/>
      <c r="GF216" s="219"/>
      <c r="GG216" s="219"/>
      <c r="GH216" s="219"/>
      <c r="GI216" s="219"/>
      <c r="GJ216" s="219"/>
      <c r="GK216" s="219"/>
      <c r="GL216" s="219"/>
      <c r="GM216" s="219"/>
      <c r="GN216" s="219"/>
      <c r="GO216" s="219"/>
      <c r="GP216" s="219"/>
      <c r="GQ216" s="219"/>
      <c r="GR216" s="219"/>
      <c r="GS216" s="219"/>
      <c r="GT216" s="219"/>
      <c r="GU216" s="219"/>
      <c r="GV216" s="219"/>
      <c r="GW216" s="219"/>
      <c r="GX216" s="219"/>
      <c r="GY216" s="219"/>
      <c r="GZ216" s="219"/>
      <c r="HA216" s="219"/>
      <c r="HB216" s="219"/>
      <c r="HC216" s="219"/>
      <c r="HD216" s="219"/>
      <c r="HE216" s="219"/>
      <c r="HF216" s="219"/>
      <c r="HG216" s="219"/>
      <c r="HH216" s="219"/>
      <c r="HI216" s="219"/>
      <c r="HJ216" s="219"/>
      <c r="HK216" s="219"/>
      <c r="HL216" s="219"/>
      <c r="HM216" s="219"/>
      <c r="HN216" s="219"/>
      <c r="HO216" s="219"/>
      <c r="HP216" s="219"/>
      <c r="HQ216" s="219"/>
      <c r="HR216" s="219"/>
      <c r="HS216" s="219"/>
      <c r="HT216" s="219"/>
      <c r="HU216" s="219"/>
      <c r="HV216" s="219"/>
      <c r="HW216" s="219"/>
      <c r="HX216" s="219"/>
      <c r="HY216" s="219"/>
      <c r="HZ216" s="219"/>
      <c r="IA216" s="219"/>
      <c r="IB216" s="219"/>
      <c r="IC216" s="219"/>
      <c r="ID216" s="219"/>
      <c r="IE216" s="219"/>
      <c r="IF216" s="219"/>
      <c r="IG216" s="219"/>
      <c r="IH216" s="219"/>
      <c r="II216" s="219"/>
      <c r="IJ216" s="219"/>
      <c r="IK216" s="219"/>
      <c r="IL216" s="219"/>
      <c r="IM216" s="219"/>
      <c r="IN216" s="219"/>
      <c r="IO216" s="219"/>
      <c r="IP216" s="219"/>
      <c r="IQ216" s="219"/>
      <c r="IR216" s="219"/>
      <c r="IS216" s="219"/>
      <c r="IT216" s="219"/>
      <c r="IU216" s="219"/>
      <c r="IV216" s="219"/>
      <c r="IW216" s="219"/>
      <c r="IX216" s="219"/>
      <c r="IY216" s="219"/>
      <c r="IZ216" s="219"/>
      <c r="JA216" s="219"/>
      <c r="JB216" s="219"/>
      <c r="JC216" s="219"/>
      <c r="JD216" s="219"/>
      <c r="JE216" s="219"/>
      <c r="JF216" s="219"/>
      <c r="JG216" s="219"/>
      <c r="JH216" s="219"/>
      <c r="JI216" s="219"/>
      <c r="JJ216" s="219"/>
      <c r="JK216" s="219"/>
      <c r="JL216" s="219"/>
      <c r="JM216" s="219"/>
      <c r="JN216" s="219"/>
      <c r="JO216" s="219"/>
      <c r="JP216" s="219"/>
      <c r="JQ216" s="219"/>
      <c r="JR216" s="219"/>
      <c r="JS216" s="219"/>
      <c r="JT216" s="219"/>
      <c r="JU216" s="219"/>
      <c r="JV216" s="219"/>
      <c r="JW216" s="219"/>
      <c r="JX216" s="219"/>
      <c r="JY216" s="219"/>
      <c r="JZ216" s="219"/>
      <c r="KA216" s="219"/>
      <c r="KB216" s="219"/>
      <c r="KC216" s="219"/>
      <c r="KD216" s="219"/>
      <c r="KE216" s="219"/>
      <c r="KF216" s="219"/>
      <c r="KG216" s="219"/>
      <c r="KH216" s="219"/>
      <c r="KI216" s="219"/>
      <c r="KJ216" s="219"/>
      <c r="KK216" s="219"/>
      <c r="KL216" s="219"/>
      <c r="KM216" s="219"/>
      <c r="KN216" s="219"/>
      <c r="KO216" s="219"/>
      <c r="KP216" s="219"/>
      <c r="KQ216" s="219"/>
      <c r="KR216" s="219"/>
      <c r="KS216" s="219"/>
      <c r="KT216" s="219"/>
      <c r="KU216" s="219"/>
      <c r="KV216" s="219"/>
      <c r="KW216" s="219"/>
      <c r="KX216" s="219"/>
      <c r="KY216" s="219"/>
      <c r="KZ216" s="219"/>
      <c r="LA216" s="219"/>
      <c r="LB216" s="219"/>
      <c r="LC216" s="219"/>
      <c r="LD216" s="219"/>
      <c r="LE216" s="219"/>
    </row>
    <row r="217" spans="1:317" x14ac:dyDescent="0.25">
      <c r="A217" s="214"/>
      <c r="B217" s="214"/>
      <c r="C217" s="214"/>
      <c r="D217" s="214"/>
      <c r="E217" s="214"/>
      <c r="F217" s="211"/>
      <c r="G217" s="211"/>
      <c r="H217" s="211"/>
      <c r="I217" s="211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  <c r="EV217" s="219"/>
      <c r="EW217" s="219"/>
      <c r="EX217" s="219"/>
      <c r="EY217" s="219"/>
      <c r="EZ217" s="219"/>
      <c r="FA217" s="219"/>
      <c r="FB217" s="219"/>
      <c r="FC217" s="219"/>
      <c r="FD217" s="219"/>
      <c r="FE217" s="219"/>
      <c r="FF217" s="219"/>
      <c r="FG217" s="219"/>
      <c r="FH217" s="219"/>
      <c r="FI217" s="219"/>
      <c r="FJ217" s="219"/>
      <c r="FK217" s="219"/>
      <c r="FL217" s="219"/>
      <c r="FM217" s="219"/>
      <c r="FN217" s="219"/>
      <c r="FO217" s="219"/>
      <c r="FP217" s="219"/>
      <c r="FQ217" s="219"/>
      <c r="FR217" s="219"/>
      <c r="FS217" s="219"/>
      <c r="FT217" s="219"/>
      <c r="FU217" s="219"/>
      <c r="FV217" s="219"/>
      <c r="FW217" s="219"/>
      <c r="FX217" s="219"/>
      <c r="FY217" s="219"/>
      <c r="FZ217" s="219"/>
      <c r="GA217" s="219"/>
      <c r="GB217" s="219"/>
      <c r="GC217" s="219"/>
      <c r="GD217" s="219"/>
      <c r="GE217" s="219"/>
      <c r="GF217" s="219"/>
      <c r="GG217" s="219"/>
      <c r="GH217" s="219"/>
      <c r="GI217" s="219"/>
      <c r="GJ217" s="219"/>
      <c r="GK217" s="219"/>
      <c r="GL217" s="219"/>
      <c r="GM217" s="219"/>
      <c r="GN217" s="219"/>
      <c r="GO217" s="219"/>
      <c r="GP217" s="219"/>
      <c r="GQ217" s="219"/>
      <c r="GR217" s="219"/>
      <c r="GS217" s="219"/>
      <c r="GT217" s="219"/>
      <c r="GU217" s="219"/>
      <c r="GV217" s="219"/>
      <c r="GW217" s="219"/>
      <c r="GX217" s="219"/>
      <c r="GY217" s="219"/>
      <c r="GZ217" s="219"/>
      <c r="HA217" s="219"/>
      <c r="HB217" s="219"/>
      <c r="HC217" s="219"/>
      <c r="HD217" s="219"/>
      <c r="HE217" s="219"/>
      <c r="HF217" s="219"/>
      <c r="HG217" s="219"/>
      <c r="HH217" s="219"/>
      <c r="HI217" s="219"/>
      <c r="HJ217" s="219"/>
      <c r="HK217" s="219"/>
      <c r="HL217" s="219"/>
      <c r="HM217" s="219"/>
      <c r="HN217" s="219"/>
      <c r="HO217" s="219"/>
      <c r="HP217" s="219"/>
      <c r="HQ217" s="219"/>
      <c r="HR217" s="219"/>
      <c r="HS217" s="219"/>
      <c r="HT217" s="219"/>
      <c r="HU217" s="219"/>
      <c r="HV217" s="219"/>
      <c r="HW217" s="219"/>
      <c r="HX217" s="219"/>
      <c r="HY217" s="219"/>
      <c r="HZ217" s="219"/>
      <c r="IA217" s="219"/>
      <c r="IB217" s="219"/>
      <c r="IC217" s="219"/>
      <c r="ID217" s="219"/>
      <c r="IE217" s="219"/>
      <c r="IF217" s="219"/>
      <c r="IG217" s="219"/>
      <c r="IH217" s="219"/>
      <c r="II217" s="219"/>
      <c r="IJ217" s="219"/>
      <c r="IK217" s="219"/>
      <c r="IL217" s="219"/>
      <c r="IM217" s="219"/>
      <c r="IN217" s="219"/>
      <c r="IO217" s="219"/>
      <c r="IP217" s="219"/>
      <c r="IQ217" s="219"/>
      <c r="IR217" s="219"/>
      <c r="IS217" s="219"/>
      <c r="IT217" s="219"/>
      <c r="IU217" s="219"/>
      <c r="IV217" s="219"/>
      <c r="IW217" s="219"/>
      <c r="IX217" s="219"/>
      <c r="IY217" s="219"/>
      <c r="IZ217" s="219"/>
      <c r="JA217" s="219"/>
      <c r="JB217" s="219"/>
      <c r="JC217" s="219"/>
      <c r="JD217" s="219"/>
      <c r="JE217" s="219"/>
      <c r="JF217" s="219"/>
      <c r="JG217" s="219"/>
      <c r="JH217" s="219"/>
      <c r="JI217" s="219"/>
      <c r="JJ217" s="219"/>
      <c r="JK217" s="219"/>
      <c r="JL217" s="219"/>
      <c r="JM217" s="219"/>
      <c r="JN217" s="219"/>
      <c r="JO217" s="219"/>
      <c r="JP217" s="219"/>
      <c r="JQ217" s="219"/>
      <c r="JR217" s="219"/>
      <c r="JS217" s="219"/>
      <c r="JT217" s="219"/>
      <c r="JU217" s="219"/>
      <c r="JV217" s="219"/>
      <c r="JW217" s="219"/>
      <c r="JX217" s="219"/>
      <c r="JY217" s="219"/>
      <c r="JZ217" s="219"/>
      <c r="KA217" s="219"/>
      <c r="KB217" s="219"/>
      <c r="KC217" s="219"/>
      <c r="KD217" s="219"/>
      <c r="KE217" s="219"/>
      <c r="KF217" s="219"/>
      <c r="KG217" s="219"/>
      <c r="KH217" s="219"/>
      <c r="KI217" s="219"/>
      <c r="KJ217" s="219"/>
      <c r="KK217" s="219"/>
      <c r="KL217" s="219"/>
      <c r="KM217" s="219"/>
      <c r="KN217" s="219"/>
      <c r="KO217" s="219"/>
      <c r="KP217" s="219"/>
      <c r="KQ217" s="219"/>
      <c r="KR217" s="219"/>
      <c r="KS217" s="219"/>
      <c r="KT217" s="219"/>
      <c r="KU217" s="219"/>
      <c r="KV217" s="219"/>
      <c r="KW217" s="219"/>
      <c r="KX217" s="219"/>
      <c r="KY217" s="219"/>
      <c r="KZ217" s="219"/>
      <c r="LA217" s="219"/>
      <c r="LB217" s="219"/>
      <c r="LC217" s="219"/>
      <c r="LD217" s="219"/>
      <c r="LE217" s="219"/>
    </row>
    <row r="218" spans="1:317" x14ac:dyDescent="0.25">
      <c r="A218" s="214"/>
      <c r="B218" s="214"/>
      <c r="C218" s="214"/>
      <c r="D218" s="214"/>
      <c r="E218" s="214"/>
      <c r="F218" s="211"/>
      <c r="G218" s="211"/>
      <c r="H218" s="211"/>
      <c r="I218" s="211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  <c r="EV218" s="219"/>
      <c r="EW218" s="219"/>
      <c r="EX218" s="219"/>
      <c r="EY218" s="219"/>
      <c r="EZ218" s="219"/>
      <c r="FA218" s="219"/>
      <c r="FB218" s="219"/>
      <c r="FC218" s="219"/>
      <c r="FD218" s="219"/>
      <c r="FE218" s="219"/>
      <c r="FF218" s="219"/>
      <c r="FG218" s="219"/>
      <c r="FH218" s="219"/>
      <c r="FI218" s="219"/>
      <c r="FJ218" s="219"/>
      <c r="FK218" s="219"/>
      <c r="FL218" s="219"/>
      <c r="FM218" s="219"/>
      <c r="FN218" s="219"/>
      <c r="FO218" s="219"/>
      <c r="FP218" s="219"/>
      <c r="FQ218" s="219"/>
      <c r="FR218" s="219"/>
      <c r="FS218" s="219"/>
      <c r="FT218" s="219"/>
      <c r="FU218" s="219"/>
      <c r="FV218" s="219"/>
      <c r="FW218" s="219"/>
      <c r="FX218" s="219"/>
      <c r="FY218" s="219"/>
      <c r="FZ218" s="219"/>
      <c r="GA218" s="219"/>
      <c r="GB218" s="219"/>
      <c r="GC218" s="219"/>
      <c r="GD218" s="219"/>
      <c r="GE218" s="219"/>
      <c r="GF218" s="219"/>
      <c r="GG218" s="219"/>
      <c r="GH218" s="219"/>
      <c r="GI218" s="219"/>
      <c r="GJ218" s="219"/>
      <c r="GK218" s="219"/>
      <c r="GL218" s="219"/>
      <c r="GM218" s="219"/>
      <c r="GN218" s="219"/>
      <c r="GO218" s="219"/>
      <c r="GP218" s="219"/>
      <c r="GQ218" s="219"/>
      <c r="GR218" s="219"/>
      <c r="GS218" s="219"/>
      <c r="GT218" s="219"/>
      <c r="GU218" s="219"/>
      <c r="GV218" s="219"/>
      <c r="GW218" s="219"/>
      <c r="GX218" s="219"/>
      <c r="GY218" s="219"/>
      <c r="GZ218" s="219"/>
      <c r="HA218" s="219"/>
      <c r="HB218" s="219"/>
      <c r="HC218" s="219"/>
      <c r="HD218" s="219"/>
      <c r="HE218" s="219"/>
      <c r="HF218" s="219"/>
      <c r="HG218" s="219"/>
      <c r="HH218" s="219"/>
      <c r="HI218" s="219"/>
      <c r="HJ218" s="219"/>
      <c r="HK218" s="219"/>
      <c r="HL218" s="219"/>
      <c r="HM218" s="219"/>
      <c r="HN218" s="219"/>
      <c r="HO218" s="219"/>
      <c r="HP218" s="219"/>
      <c r="HQ218" s="219"/>
      <c r="HR218" s="219"/>
      <c r="HS218" s="219"/>
      <c r="HT218" s="219"/>
      <c r="HU218" s="219"/>
      <c r="HV218" s="219"/>
      <c r="HW218" s="219"/>
      <c r="HX218" s="219"/>
      <c r="HY218" s="219"/>
      <c r="HZ218" s="219"/>
      <c r="IA218" s="219"/>
      <c r="IB218" s="219"/>
      <c r="IC218" s="219"/>
      <c r="ID218" s="219"/>
      <c r="IE218" s="219"/>
      <c r="IF218" s="219"/>
      <c r="IG218" s="219"/>
      <c r="IH218" s="219"/>
      <c r="II218" s="219"/>
      <c r="IJ218" s="219"/>
      <c r="IK218" s="219"/>
      <c r="IL218" s="219"/>
      <c r="IM218" s="219"/>
      <c r="IN218" s="219"/>
      <c r="IO218" s="219"/>
      <c r="IP218" s="219"/>
      <c r="IQ218" s="219"/>
      <c r="IR218" s="219"/>
      <c r="IS218" s="219"/>
      <c r="IT218" s="219"/>
      <c r="IU218" s="219"/>
      <c r="IV218" s="219"/>
      <c r="IW218" s="219"/>
      <c r="IX218" s="219"/>
      <c r="IY218" s="219"/>
      <c r="IZ218" s="219"/>
      <c r="JA218" s="219"/>
      <c r="JB218" s="219"/>
      <c r="JC218" s="219"/>
      <c r="JD218" s="219"/>
      <c r="JE218" s="219"/>
      <c r="JF218" s="219"/>
      <c r="JG218" s="219"/>
      <c r="JH218" s="219"/>
      <c r="JI218" s="219"/>
      <c r="JJ218" s="219"/>
      <c r="JK218" s="219"/>
      <c r="JL218" s="219"/>
      <c r="JM218" s="219"/>
      <c r="JN218" s="219"/>
      <c r="JO218" s="219"/>
      <c r="JP218" s="219"/>
      <c r="JQ218" s="219"/>
      <c r="JR218" s="219"/>
      <c r="JS218" s="219"/>
      <c r="JT218" s="219"/>
      <c r="JU218" s="219"/>
      <c r="JV218" s="219"/>
      <c r="JW218" s="219"/>
      <c r="JX218" s="219"/>
      <c r="JY218" s="219"/>
      <c r="JZ218" s="219"/>
      <c r="KA218" s="219"/>
      <c r="KB218" s="219"/>
      <c r="KC218" s="219"/>
      <c r="KD218" s="219"/>
      <c r="KE218" s="219"/>
      <c r="KF218" s="219"/>
      <c r="KG218" s="219"/>
      <c r="KH218" s="219"/>
      <c r="KI218" s="219"/>
      <c r="KJ218" s="219"/>
      <c r="KK218" s="219"/>
      <c r="KL218" s="219"/>
      <c r="KM218" s="219"/>
      <c r="KN218" s="219"/>
      <c r="KO218" s="219"/>
      <c r="KP218" s="219"/>
      <c r="KQ218" s="219"/>
      <c r="KR218" s="219"/>
      <c r="KS218" s="219"/>
      <c r="KT218" s="219"/>
      <c r="KU218" s="219"/>
      <c r="KV218" s="219"/>
      <c r="KW218" s="219"/>
      <c r="KX218" s="219"/>
      <c r="KY218" s="219"/>
      <c r="KZ218" s="219"/>
      <c r="LA218" s="219"/>
      <c r="LB218" s="219"/>
      <c r="LC218" s="219"/>
      <c r="LD218" s="219"/>
      <c r="LE218" s="219"/>
    </row>
    <row r="219" spans="1:317" x14ac:dyDescent="0.25">
      <c r="A219" s="214"/>
      <c r="B219" s="214"/>
      <c r="C219" s="214"/>
      <c r="D219" s="214"/>
      <c r="E219" s="214"/>
      <c r="F219" s="211"/>
      <c r="G219" s="211"/>
      <c r="H219" s="211"/>
      <c r="I219" s="211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  <c r="EV219" s="219"/>
      <c r="EW219" s="219"/>
      <c r="EX219" s="219"/>
      <c r="EY219" s="219"/>
      <c r="EZ219" s="219"/>
      <c r="FA219" s="219"/>
      <c r="FB219" s="219"/>
      <c r="FC219" s="219"/>
      <c r="FD219" s="219"/>
      <c r="FE219" s="219"/>
      <c r="FF219" s="219"/>
      <c r="FG219" s="219"/>
      <c r="FH219" s="219"/>
      <c r="FI219" s="219"/>
      <c r="FJ219" s="219"/>
      <c r="FK219" s="219"/>
      <c r="FL219" s="219"/>
      <c r="FM219" s="219"/>
      <c r="FN219" s="219"/>
      <c r="FO219" s="219"/>
      <c r="FP219" s="219"/>
      <c r="FQ219" s="219"/>
      <c r="FR219" s="219"/>
      <c r="FS219" s="219"/>
      <c r="FT219" s="219"/>
      <c r="FU219" s="219"/>
      <c r="FV219" s="219"/>
      <c r="FW219" s="219"/>
      <c r="FX219" s="219"/>
      <c r="FY219" s="219"/>
      <c r="FZ219" s="219"/>
      <c r="GA219" s="219"/>
      <c r="GB219" s="219"/>
      <c r="GC219" s="219"/>
      <c r="GD219" s="219"/>
      <c r="GE219" s="219"/>
      <c r="GF219" s="219"/>
      <c r="GG219" s="219"/>
      <c r="GH219" s="219"/>
      <c r="GI219" s="219"/>
      <c r="GJ219" s="219"/>
      <c r="GK219" s="219"/>
      <c r="GL219" s="219"/>
      <c r="GM219" s="219"/>
      <c r="GN219" s="219"/>
      <c r="GO219" s="219"/>
      <c r="GP219" s="219"/>
      <c r="GQ219" s="219"/>
      <c r="GR219" s="219"/>
      <c r="GS219" s="219"/>
      <c r="GT219" s="219"/>
      <c r="GU219" s="219"/>
      <c r="GV219" s="219"/>
      <c r="GW219" s="219"/>
      <c r="GX219" s="219"/>
      <c r="GY219" s="219"/>
      <c r="GZ219" s="219"/>
      <c r="HA219" s="219"/>
      <c r="HB219" s="219"/>
      <c r="HC219" s="219"/>
      <c r="HD219" s="219"/>
      <c r="HE219" s="219"/>
      <c r="HF219" s="219"/>
      <c r="HG219" s="219"/>
      <c r="HH219" s="219"/>
      <c r="HI219" s="219"/>
      <c r="HJ219" s="219"/>
      <c r="HK219" s="219"/>
      <c r="HL219" s="219"/>
      <c r="HM219" s="219"/>
      <c r="HN219" s="219"/>
      <c r="HO219" s="219"/>
      <c r="HP219" s="219"/>
      <c r="HQ219" s="219"/>
      <c r="HR219" s="219"/>
      <c r="HS219" s="219"/>
      <c r="HT219" s="219"/>
      <c r="HU219" s="219"/>
      <c r="HV219" s="219"/>
      <c r="HW219" s="219"/>
      <c r="HX219" s="219"/>
      <c r="HY219" s="219"/>
      <c r="HZ219" s="219"/>
      <c r="IA219" s="219"/>
      <c r="IB219" s="219"/>
      <c r="IC219" s="219"/>
      <c r="ID219" s="219"/>
      <c r="IE219" s="219"/>
      <c r="IF219" s="219"/>
      <c r="IG219" s="219"/>
      <c r="IH219" s="219"/>
      <c r="II219" s="219"/>
      <c r="IJ219" s="219"/>
      <c r="IK219" s="219"/>
      <c r="IL219" s="219"/>
      <c r="IM219" s="219"/>
      <c r="IN219" s="219"/>
      <c r="IO219" s="219"/>
      <c r="IP219" s="219"/>
      <c r="IQ219" s="219"/>
      <c r="IR219" s="219"/>
      <c r="IS219" s="219"/>
      <c r="IT219" s="219"/>
      <c r="IU219" s="219"/>
      <c r="IV219" s="219"/>
      <c r="IW219" s="219"/>
      <c r="IX219" s="219"/>
      <c r="IY219" s="219"/>
      <c r="IZ219" s="219"/>
      <c r="JA219" s="219"/>
      <c r="JB219" s="219"/>
      <c r="JC219" s="219"/>
      <c r="JD219" s="219"/>
      <c r="JE219" s="219"/>
      <c r="JF219" s="219"/>
      <c r="JG219" s="219"/>
      <c r="JH219" s="219"/>
      <c r="JI219" s="219"/>
      <c r="JJ219" s="219"/>
      <c r="JK219" s="219"/>
      <c r="JL219" s="219"/>
      <c r="JM219" s="219"/>
      <c r="JN219" s="219"/>
      <c r="JO219" s="219"/>
      <c r="JP219" s="219"/>
      <c r="JQ219" s="219"/>
      <c r="JR219" s="219"/>
      <c r="JS219" s="219"/>
      <c r="JT219" s="219"/>
      <c r="JU219" s="219"/>
      <c r="JV219" s="219"/>
      <c r="JW219" s="219"/>
      <c r="JX219" s="219"/>
      <c r="JY219" s="219"/>
      <c r="JZ219" s="219"/>
      <c r="KA219" s="219"/>
      <c r="KB219" s="219"/>
      <c r="KC219" s="219"/>
      <c r="KD219" s="219"/>
      <c r="KE219" s="219"/>
      <c r="KF219" s="219"/>
      <c r="KG219" s="219"/>
      <c r="KH219" s="219"/>
      <c r="KI219" s="219"/>
      <c r="KJ219" s="219"/>
      <c r="KK219" s="219"/>
      <c r="KL219" s="219"/>
      <c r="KM219" s="219"/>
      <c r="KN219" s="219"/>
      <c r="KO219" s="219"/>
      <c r="KP219" s="219"/>
      <c r="KQ219" s="219"/>
      <c r="KR219" s="219"/>
      <c r="KS219" s="219"/>
      <c r="KT219" s="219"/>
      <c r="KU219" s="219"/>
      <c r="KV219" s="219"/>
      <c r="KW219" s="219"/>
      <c r="KX219" s="219"/>
      <c r="KY219" s="219"/>
      <c r="KZ219" s="219"/>
      <c r="LA219" s="219"/>
      <c r="LB219" s="219"/>
      <c r="LC219" s="219"/>
      <c r="LD219" s="219"/>
      <c r="LE219" s="219"/>
    </row>
    <row r="220" spans="1:317" x14ac:dyDescent="0.25">
      <c r="A220" s="214"/>
      <c r="B220" s="214"/>
      <c r="C220" s="214"/>
      <c r="D220" s="214"/>
      <c r="E220" s="214"/>
      <c r="F220" s="211"/>
      <c r="G220" s="211"/>
      <c r="H220" s="211"/>
      <c r="I220" s="211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  <c r="EV220" s="219"/>
      <c r="EW220" s="219"/>
      <c r="EX220" s="219"/>
      <c r="EY220" s="219"/>
      <c r="EZ220" s="219"/>
      <c r="FA220" s="219"/>
      <c r="FB220" s="219"/>
      <c r="FC220" s="219"/>
      <c r="FD220" s="219"/>
      <c r="FE220" s="219"/>
      <c r="FF220" s="219"/>
      <c r="FG220" s="219"/>
      <c r="FH220" s="219"/>
      <c r="FI220" s="219"/>
      <c r="FJ220" s="219"/>
      <c r="FK220" s="219"/>
      <c r="FL220" s="219"/>
      <c r="FM220" s="219"/>
      <c r="FN220" s="219"/>
      <c r="FO220" s="219"/>
      <c r="FP220" s="219"/>
      <c r="FQ220" s="219"/>
      <c r="FR220" s="219"/>
      <c r="FS220" s="219"/>
      <c r="FT220" s="219"/>
      <c r="FU220" s="219"/>
      <c r="FV220" s="219"/>
      <c r="FW220" s="219"/>
      <c r="FX220" s="219"/>
      <c r="FY220" s="219"/>
      <c r="FZ220" s="219"/>
      <c r="GA220" s="219"/>
      <c r="GB220" s="219"/>
      <c r="GC220" s="219"/>
      <c r="GD220" s="219"/>
      <c r="GE220" s="219"/>
      <c r="GF220" s="219"/>
      <c r="GG220" s="219"/>
      <c r="GH220" s="219"/>
      <c r="GI220" s="219"/>
      <c r="GJ220" s="219"/>
      <c r="GK220" s="219"/>
      <c r="GL220" s="219"/>
      <c r="GM220" s="219"/>
      <c r="GN220" s="219"/>
      <c r="GO220" s="219"/>
      <c r="GP220" s="219"/>
      <c r="GQ220" s="219"/>
      <c r="GR220" s="219"/>
      <c r="GS220" s="219"/>
      <c r="GT220" s="219"/>
      <c r="GU220" s="219"/>
      <c r="GV220" s="219"/>
      <c r="GW220" s="219"/>
      <c r="GX220" s="219"/>
      <c r="GY220" s="219"/>
      <c r="GZ220" s="219"/>
      <c r="HA220" s="219"/>
      <c r="HB220" s="219"/>
      <c r="HC220" s="219"/>
      <c r="HD220" s="219"/>
      <c r="HE220" s="219"/>
      <c r="HF220" s="219"/>
      <c r="HG220" s="219"/>
      <c r="HH220" s="219"/>
      <c r="HI220" s="219"/>
      <c r="HJ220" s="219"/>
      <c r="HK220" s="219"/>
      <c r="HL220" s="219"/>
      <c r="HM220" s="219"/>
      <c r="HN220" s="219"/>
      <c r="HO220" s="219"/>
      <c r="HP220" s="219"/>
      <c r="HQ220" s="219"/>
      <c r="HR220" s="219"/>
      <c r="HS220" s="219"/>
      <c r="HT220" s="219"/>
      <c r="HU220" s="219"/>
      <c r="HV220" s="219"/>
      <c r="HW220" s="219"/>
      <c r="HX220" s="219"/>
      <c r="HY220" s="219"/>
      <c r="HZ220" s="219"/>
      <c r="IA220" s="219"/>
      <c r="IB220" s="219"/>
      <c r="IC220" s="219"/>
      <c r="ID220" s="219"/>
      <c r="IE220" s="219"/>
      <c r="IF220" s="219"/>
      <c r="IG220" s="219"/>
      <c r="IH220" s="219"/>
      <c r="II220" s="219"/>
      <c r="IJ220" s="219"/>
      <c r="IK220" s="219"/>
      <c r="IL220" s="219"/>
      <c r="IM220" s="219"/>
      <c r="IN220" s="219"/>
      <c r="IO220" s="219"/>
      <c r="IP220" s="219"/>
      <c r="IQ220" s="219"/>
      <c r="IR220" s="219"/>
      <c r="IS220" s="219"/>
      <c r="IT220" s="219"/>
      <c r="IU220" s="219"/>
      <c r="IV220" s="219"/>
      <c r="IW220" s="219"/>
      <c r="IX220" s="219"/>
      <c r="IY220" s="219"/>
      <c r="IZ220" s="219"/>
      <c r="JA220" s="219"/>
      <c r="JB220" s="219"/>
      <c r="JC220" s="219"/>
      <c r="JD220" s="219"/>
      <c r="JE220" s="219"/>
      <c r="JF220" s="219"/>
      <c r="JG220" s="219"/>
      <c r="JH220" s="219"/>
      <c r="JI220" s="219"/>
      <c r="JJ220" s="219"/>
      <c r="JK220" s="219"/>
      <c r="JL220" s="219"/>
      <c r="JM220" s="219"/>
      <c r="JN220" s="219"/>
      <c r="JO220" s="219"/>
      <c r="JP220" s="219"/>
      <c r="JQ220" s="219"/>
      <c r="JR220" s="219"/>
      <c r="JS220" s="219"/>
      <c r="JT220" s="219"/>
      <c r="JU220" s="219"/>
      <c r="JV220" s="219"/>
      <c r="JW220" s="219"/>
      <c r="JX220" s="219"/>
      <c r="JY220" s="219"/>
      <c r="JZ220" s="219"/>
      <c r="KA220" s="219"/>
      <c r="KB220" s="219"/>
      <c r="KC220" s="219"/>
      <c r="KD220" s="219"/>
      <c r="KE220" s="219"/>
      <c r="KF220" s="219"/>
      <c r="KG220" s="219"/>
      <c r="KH220" s="219"/>
      <c r="KI220" s="219"/>
      <c r="KJ220" s="219"/>
      <c r="KK220" s="219"/>
      <c r="KL220" s="219"/>
      <c r="KM220" s="219"/>
      <c r="KN220" s="219"/>
      <c r="KO220" s="219"/>
      <c r="KP220" s="219"/>
      <c r="KQ220" s="219"/>
      <c r="KR220" s="219"/>
      <c r="KS220" s="219"/>
      <c r="KT220" s="219"/>
      <c r="KU220" s="219"/>
      <c r="KV220" s="219"/>
      <c r="KW220" s="219"/>
      <c r="KX220" s="219"/>
      <c r="KY220" s="219"/>
      <c r="KZ220" s="219"/>
      <c r="LA220" s="219"/>
      <c r="LB220" s="219"/>
      <c r="LC220" s="219"/>
      <c r="LD220" s="219"/>
      <c r="LE220" s="219"/>
    </row>
    <row r="221" spans="1:317" x14ac:dyDescent="0.25">
      <c r="A221" s="214"/>
      <c r="B221" s="214"/>
      <c r="C221" s="214"/>
      <c r="D221" s="214"/>
      <c r="E221" s="214"/>
      <c r="F221" s="211"/>
      <c r="G221" s="211"/>
      <c r="H221" s="211"/>
      <c r="I221" s="211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  <c r="BE221" s="219"/>
      <c r="BF221" s="219"/>
      <c r="BG221" s="219"/>
      <c r="BH221" s="219"/>
      <c r="BI221" s="219"/>
      <c r="BJ221" s="219"/>
      <c r="BK221" s="219"/>
      <c r="BL221" s="219"/>
      <c r="BM221" s="219"/>
      <c r="BN221" s="219"/>
      <c r="BO221" s="219"/>
      <c r="BP221" s="219"/>
      <c r="BQ221" s="219"/>
      <c r="BR221" s="219"/>
      <c r="BS221" s="219"/>
      <c r="BT221" s="219"/>
      <c r="BU221" s="219"/>
      <c r="BV221" s="219"/>
      <c r="BW221" s="219"/>
      <c r="BX221" s="219"/>
      <c r="BY221" s="219"/>
      <c r="BZ221" s="219"/>
      <c r="CA221" s="219"/>
      <c r="CB221" s="219"/>
      <c r="CC221" s="219"/>
      <c r="CD221" s="219"/>
      <c r="CE221" s="219"/>
      <c r="CF221" s="219"/>
      <c r="CG221" s="219"/>
      <c r="CH221" s="219"/>
      <c r="CI221" s="219"/>
      <c r="CJ221" s="219"/>
      <c r="CK221" s="219"/>
      <c r="CL221" s="219"/>
      <c r="CM221" s="219"/>
      <c r="CN221" s="219"/>
      <c r="CO221" s="219"/>
      <c r="CP221" s="219"/>
      <c r="CQ221" s="219"/>
      <c r="CR221" s="219"/>
      <c r="CS221" s="219"/>
      <c r="CT221" s="219"/>
      <c r="CU221" s="219"/>
      <c r="CV221" s="219"/>
      <c r="CW221" s="219"/>
      <c r="CX221" s="219"/>
      <c r="CY221" s="219"/>
      <c r="CZ221" s="219"/>
      <c r="DA221" s="219"/>
      <c r="DB221" s="219"/>
      <c r="DC221" s="219"/>
      <c r="DD221" s="219"/>
      <c r="DE221" s="219"/>
      <c r="DF221" s="219"/>
      <c r="DG221" s="219"/>
      <c r="DH221" s="219"/>
      <c r="DI221" s="219"/>
      <c r="DJ221" s="219"/>
      <c r="DK221" s="219"/>
      <c r="DL221" s="219"/>
      <c r="DM221" s="219"/>
      <c r="DN221" s="219"/>
      <c r="DO221" s="219"/>
      <c r="DP221" s="219"/>
      <c r="DQ221" s="219"/>
      <c r="DR221" s="219"/>
      <c r="DS221" s="219"/>
      <c r="DT221" s="219"/>
      <c r="DU221" s="219"/>
      <c r="DV221" s="219"/>
      <c r="DW221" s="219"/>
      <c r="DX221" s="219"/>
      <c r="DY221" s="219"/>
      <c r="DZ221" s="219"/>
      <c r="EA221" s="219"/>
      <c r="EB221" s="219"/>
      <c r="EC221" s="219"/>
      <c r="ED221" s="219"/>
      <c r="EE221" s="219"/>
      <c r="EF221" s="219"/>
      <c r="EG221" s="219"/>
      <c r="EH221" s="219"/>
      <c r="EI221" s="219"/>
      <c r="EJ221" s="219"/>
      <c r="EK221" s="219"/>
      <c r="EL221" s="219"/>
      <c r="EM221" s="219"/>
      <c r="EN221" s="219"/>
      <c r="EO221" s="219"/>
      <c r="EP221" s="219"/>
      <c r="EQ221" s="219"/>
      <c r="ER221" s="219"/>
      <c r="ES221" s="219"/>
      <c r="ET221" s="219"/>
      <c r="EU221" s="219"/>
      <c r="EV221" s="219"/>
      <c r="EW221" s="219"/>
      <c r="EX221" s="219"/>
      <c r="EY221" s="219"/>
      <c r="EZ221" s="219"/>
      <c r="FA221" s="219"/>
      <c r="FB221" s="219"/>
      <c r="FC221" s="219"/>
      <c r="FD221" s="219"/>
      <c r="FE221" s="219"/>
      <c r="FF221" s="219"/>
      <c r="FG221" s="219"/>
      <c r="FH221" s="219"/>
      <c r="FI221" s="219"/>
      <c r="FJ221" s="219"/>
      <c r="FK221" s="219"/>
      <c r="FL221" s="219"/>
      <c r="FM221" s="219"/>
      <c r="FN221" s="219"/>
      <c r="FO221" s="219"/>
      <c r="FP221" s="219"/>
      <c r="FQ221" s="219"/>
      <c r="FR221" s="219"/>
      <c r="FS221" s="219"/>
      <c r="FT221" s="219"/>
      <c r="FU221" s="219"/>
      <c r="FV221" s="219"/>
      <c r="FW221" s="219"/>
      <c r="FX221" s="219"/>
      <c r="FY221" s="219"/>
      <c r="FZ221" s="219"/>
      <c r="GA221" s="219"/>
      <c r="GB221" s="219"/>
      <c r="GC221" s="219"/>
      <c r="GD221" s="219"/>
      <c r="GE221" s="219"/>
      <c r="GF221" s="219"/>
      <c r="GG221" s="219"/>
      <c r="GH221" s="219"/>
      <c r="GI221" s="219"/>
      <c r="GJ221" s="219"/>
      <c r="GK221" s="219"/>
      <c r="GL221" s="219"/>
      <c r="GM221" s="219"/>
      <c r="GN221" s="219"/>
      <c r="GO221" s="219"/>
      <c r="GP221" s="219"/>
      <c r="GQ221" s="219"/>
      <c r="GR221" s="219"/>
      <c r="GS221" s="219"/>
      <c r="GT221" s="219"/>
      <c r="GU221" s="219"/>
      <c r="GV221" s="219"/>
      <c r="GW221" s="219"/>
      <c r="GX221" s="219"/>
      <c r="GY221" s="219"/>
      <c r="GZ221" s="219"/>
      <c r="HA221" s="219"/>
      <c r="HB221" s="219"/>
      <c r="HC221" s="219"/>
      <c r="HD221" s="219"/>
      <c r="HE221" s="219"/>
      <c r="HF221" s="219"/>
      <c r="HG221" s="219"/>
      <c r="HH221" s="219"/>
      <c r="HI221" s="219"/>
      <c r="HJ221" s="219"/>
      <c r="HK221" s="219"/>
      <c r="HL221" s="219"/>
      <c r="HM221" s="219"/>
      <c r="HN221" s="219"/>
      <c r="HO221" s="219"/>
      <c r="HP221" s="219"/>
      <c r="HQ221" s="219"/>
      <c r="HR221" s="219"/>
      <c r="HS221" s="219"/>
      <c r="HT221" s="219"/>
      <c r="HU221" s="219"/>
      <c r="HV221" s="219"/>
      <c r="HW221" s="219"/>
      <c r="HX221" s="219"/>
      <c r="HY221" s="219"/>
      <c r="HZ221" s="219"/>
      <c r="IA221" s="219"/>
      <c r="IB221" s="219"/>
      <c r="IC221" s="219"/>
      <c r="ID221" s="219"/>
      <c r="IE221" s="219"/>
      <c r="IF221" s="219"/>
      <c r="IG221" s="219"/>
      <c r="IH221" s="219"/>
      <c r="II221" s="219"/>
      <c r="IJ221" s="219"/>
      <c r="IK221" s="219"/>
      <c r="IL221" s="219"/>
      <c r="IM221" s="219"/>
      <c r="IN221" s="219"/>
      <c r="IO221" s="219"/>
      <c r="IP221" s="219"/>
      <c r="IQ221" s="219"/>
      <c r="IR221" s="219"/>
      <c r="IS221" s="219"/>
      <c r="IT221" s="219"/>
      <c r="IU221" s="219"/>
      <c r="IV221" s="219"/>
      <c r="IW221" s="219"/>
      <c r="IX221" s="219"/>
      <c r="IY221" s="219"/>
      <c r="IZ221" s="219"/>
      <c r="JA221" s="219"/>
      <c r="JB221" s="219"/>
      <c r="JC221" s="219"/>
      <c r="JD221" s="219"/>
      <c r="JE221" s="219"/>
      <c r="JF221" s="219"/>
      <c r="JG221" s="219"/>
      <c r="JH221" s="219"/>
      <c r="JI221" s="219"/>
      <c r="JJ221" s="219"/>
      <c r="JK221" s="219"/>
      <c r="JL221" s="219"/>
      <c r="JM221" s="219"/>
      <c r="JN221" s="219"/>
      <c r="JO221" s="219"/>
      <c r="JP221" s="219"/>
      <c r="JQ221" s="219"/>
      <c r="JR221" s="219"/>
      <c r="JS221" s="219"/>
      <c r="JT221" s="219"/>
      <c r="JU221" s="219"/>
      <c r="JV221" s="219"/>
      <c r="JW221" s="219"/>
      <c r="JX221" s="219"/>
      <c r="JY221" s="219"/>
      <c r="JZ221" s="219"/>
      <c r="KA221" s="219"/>
      <c r="KB221" s="219"/>
      <c r="KC221" s="219"/>
      <c r="KD221" s="219"/>
      <c r="KE221" s="219"/>
      <c r="KF221" s="219"/>
      <c r="KG221" s="219"/>
      <c r="KH221" s="219"/>
      <c r="KI221" s="219"/>
      <c r="KJ221" s="219"/>
      <c r="KK221" s="219"/>
      <c r="KL221" s="219"/>
      <c r="KM221" s="219"/>
      <c r="KN221" s="219"/>
      <c r="KO221" s="219"/>
      <c r="KP221" s="219"/>
      <c r="KQ221" s="219"/>
      <c r="KR221" s="219"/>
      <c r="KS221" s="219"/>
      <c r="KT221" s="219"/>
      <c r="KU221" s="219"/>
      <c r="KV221" s="219"/>
      <c r="KW221" s="219"/>
      <c r="KX221" s="219"/>
      <c r="KY221" s="219"/>
      <c r="KZ221" s="219"/>
      <c r="LA221" s="219"/>
      <c r="LB221" s="219"/>
      <c r="LC221" s="219"/>
      <c r="LD221" s="219"/>
      <c r="LE221" s="219"/>
    </row>
    <row r="222" spans="1:317" x14ac:dyDescent="0.25">
      <c r="A222" s="214"/>
      <c r="B222" s="214"/>
      <c r="C222" s="214"/>
      <c r="D222" s="214"/>
      <c r="E222" s="214"/>
      <c r="F222" s="211"/>
      <c r="G222" s="211"/>
      <c r="H222" s="211"/>
      <c r="I222" s="211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  <c r="AM222" s="219"/>
      <c r="AN222" s="219"/>
      <c r="AO222" s="219"/>
      <c r="AP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  <c r="BE222" s="219"/>
      <c r="BF222" s="219"/>
      <c r="BG222" s="219"/>
      <c r="BH222" s="219"/>
      <c r="BI222" s="219"/>
      <c r="BJ222" s="219"/>
      <c r="BK222" s="219"/>
      <c r="BL222" s="219"/>
      <c r="BM222" s="219"/>
      <c r="BN222" s="219"/>
      <c r="BO222" s="219"/>
      <c r="BP222" s="219"/>
      <c r="BQ222" s="219"/>
      <c r="BR222" s="219"/>
      <c r="BS222" s="219"/>
      <c r="BT222" s="219"/>
      <c r="BU222" s="219"/>
      <c r="BV222" s="219"/>
      <c r="BW222" s="219"/>
      <c r="BX222" s="219"/>
      <c r="BY222" s="219"/>
      <c r="BZ222" s="219"/>
      <c r="CA222" s="219"/>
      <c r="CB222" s="219"/>
      <c r="CC222" s="219"/>
      <c r="CD222" s="219"/>
      <c r="CE222" s="219"/>
      <c r="CF222" s="219"/>
      <c r="CG222" s="219"/>
      <c r="CH222" s="219"/>
      <c r="CI222" s="219"/>
      <c r="CJ222" s="219"/>
      <c r="CK222" s="219"/>
      <c r="CL222" s="219"/>
      <c r="CM222" s="219"/>
      <c r="CN222" s="219"/>
      <c r="CO222" s="219"/>
      <c r="CP222" s="219"/>
      <c r="CQ222" s="219"/>
      <c r="CR222" s="219"/>
      <c r="CS222" s="219"/>
      <c r="CT222" s="219"/>
      <c r="CU222" s="219"/>
      <c r="CV222" s="219"/>
      <c r="CW222" s="219"/>
      <c r="CX222" s="219"/>
      <c r="CY222" s="219"/>
      <c r="CZ222" s="219"/>
      <c r="DA222" s="219"/>
      <c r="DB222" s="219"/>
      <c r="DC222" s="219"/>
      <c r="DD222" s="219"/>
      <c r="DE222" s="219"/>
      <c r="DF222" s="219"/>
      <c r="DG222" s="219"/>
      <c r="DH222" s="219"/>
      <c r="DI222" s="219"/>
      <c r="DJ222" s="219"/>
      <c r="DK222" s="219"/>
      <c r="DL222" s="219"/>
      <c r="DM222" s="219"/>
      <c r="DN222" s="219"/>
      <c r="DO222" s="219"/>
      <c r="DP222" s="219"/>
      <c r="DQ222" s="219"/>
      <c r="DR222" s="219"/>
      <c r="DS222" s="219"/>
      <c r="DT222" s="219"/>
      <c r="DU222" s="219"/>
      <c r="DV222" s="219"/>
      <c r="DW222" s="219"/>
      <c r="DX222" s="219"/>
      <c r="DY222" s="219"/>
      <c r="DZ222" s="219"/>
      <c r="EA222" s="219"/>
      <c r="EB222" s="219"/>
      <c r="EC222" s="219"/>
      <c r="ED222" s="219"/>
      <c r="EE222" s="219"/>
      <c r="EF222" s="219"/>
      <c r="EG222" s="219"/>
      <c r="EH222" s="219"/>
      <c r="EI222" s="219"/>
      <c r="EJ222" s="219"/>
      <c r="EK222" s="219"/>
      <c r="EL222" s="219"/>
      <c r="EM222" s="219"/>
      <c r="EN222" s="219"/>
      <c r="EO222" s="219"/>
      <c r="EP222" s="219"/>
      <c r="EQ222" s="219"/>
      <c r="ER222" s="219"/>
      <c r="ES222" s="219"/>
      <c r="ET222" s="219"/>
      <c r="EU222" s="219"/>
      <c r="EV222" s="219"/>
      <c r="EW222" s="219"/>
      <c r="EX222" s="219"/>
      <c r="EY222" s="219"/>
      <c r="EZ222" s="219"/>
      <c r="FA222" s="219"/>
      <c r="FB222" s="219"/>
      <c r="FC222" s="219"/>
      <c r="FD222" s="219"/>
      <c r="FE222" s="219"/>
      <c r="FF222" s="219"/>
      <c r="FG222" s="219"/>
      <c r="FH222" s="219"/>
      <c r="FI222" s="219"/>
      <c r="FJ222" s="219"/>
      <c r="FK222" s="219"/>
      <c r="FL222" s="219"/>
      <c r="FM222" s="219"/>
      <c r="FN222" s="219"/>
      <c r="FO222" s="219"/>
      <c r="FP222" s="219"/>
      <c r="FQ222" s="219"/>
      <c r="FR222" s="219"/>
      <c r="FS222" s="219"/>
      <c r="FT222" s="219"/>
      <c r="FU222" s="219"/>
      <c r="FV222" s="219"/>
      <c r="FW222" s="219"/>
      <c r="FX222" s="219"/>
      <c r="FY222" s="219"/>
      <c r="FZ222" s="219"/>
      <c r="GA222" s="219"/>
      <c r="GB222" s="219"/>
      <c r="GC222" s="219"/>
      <c r="GD222" s="219"/>
      <c r="GE222" s="219"/>
      <c r="GF222" s="219"/>
      <c r="GG222" s="219"/>
      <c r="GH222" s="219"/>
      <c r="GI222" s="219"/>
      <c r="GJ222" s="219"/>
      <c r="GK222" s="219"/>
      <c r="GL222" s="219"/>
      <c r="GM222" s="219"/>
      <c r="GN222" s="219"/>
      <c r="GO222" s="219"/>
      <c r="GP222" s="219"/>
      <c r="GQ222" s="219"/>
      <c r="GR222" s="219"/>
      <c r="GS222" s="219"/>
      <c r="GT222" s="219"/>
      <c r="GU222" s="219"/>
      <c r="GV222" s="219"/>
      <c r="GW222" s="219"/>
      <c r="GX222" s="219"/>
      <c r="GY222" s="219"/>
      <c r="GZ222" s="219"/>
      <c r="HA222" s="219"/>
      <c r="HB222" s="219"/>
      <c r="HC222" s="219"/>
      <c r="HD222" s="219"/>
      <c r="HE222" s="219"/>
      <c r="HF222" s="219"/>
      <c r="HG222" s="219"/>
      <c r="HH222" s="219"/>
      <c r="HI222" s="219"/>
      <c r="HJ222" s="219"/>
      <c r="HK222" s="219"/>
      <c r="HL222" s="219"/>
      <c r="HM222" s="219"/>
      <c r="HN222" s="219"/>
      <c r="HO222" s="219"/>
      <c r="HP222" s="219"/>
      <c r="HQ222" s="219"/>
      <c r="HR222" s="219"/>
      <c r="HS222" s="219"/>
      <c r="HT222" s="219"/>
      <c r="HU222" s="219"/>
      <c r="HV222" s="219"/>
      <c r="HW222" s="219"/>
      <c r="HX222" s="219"/>
      <c r="HY222" s="219"/>
      <c r="HZ222" s="219"/>
      <c r="IA222" s="219"/>
      <c r="IB222" s="219"/>
      <c r="IC222" s="219"/>
      <c r="ID222" s="219"/>
      <c r="IE222" s="219"/>
      <c r="IF222" s="219"/>
      <c r="IG222" s="219"/>
      <c r="IH222" s="219"/>
      <c r="II222" s="219"/>
      <c r="IJ222" s="219"/>
      <c r="IK222" s="219"/>
      <c r="IL222" s="219"/>
      <c r="IM222" s="219"/>
      <c r="IN222" s="219"/>
      <c r="IO222" s="219"/>
      <c r="IP222" s="219"/>
      <c r="IQ222" s="219"/>
      <c r="IR222" s="219"/>
      <c r="IS222" s="219"/>
      <c r="IT222" s="219"/>
      <c r="IU222" s="219"/>
      <c r="IV222" s="219"/>
      <c r="IW222" s="219"/>
      <c r="IX222" s="219"/>
      <c r="IY222" s="219"/>
      <c r="IZ222" s="219"/>
      <c r="JA222" s="219"/>
      <c r="JB222" s="219"/>
      <c r="JC222" s="219"/>
      <c r="JD222" s="219"/>
      <c r="JE222" s="219"/>
      <c r="JF222" s="219"/>
      <c r="JG222" s="219"/>
      <c r="JH222" s="219"/>
      <c r="JI222" s="219"/>
      <c r="JJ222" s="219"/>
      <c r="JK222" s="219"/>
      <c r="JL222" s="219"/>
      <c r="JM222" s="219"/>
      <c r="JN222" s="219"/>
      <c r="JO222" s="219"/>
      <c r="JP222" s="219"/>
      <c r="JQ222" s="219"/>
      <c r="JR222" s="219"/>
      <c r="JS222" s="219"/>
      <c r="JT222" s="219"/>
      <c r="JU222" s="219"/>
      <c r="JV222" s="219"/>
      <c r="JW222" s="219"/>
      <c r="JX222" s="219"/>
      <c r="JY222" s="219"/>
      <c r="JZ222" s="219"/>
      <c r="KA222" s="219"/>
      <c r="KB222" s="219"/>
      <c r="KC222" s="219"/>
      <c r="KD222" s="219"/>
      <c r="KE222" s="219"/>
      <c r="KF222" s="219"/>
      <c r="KG222" s="219"/>
      <c r="KH222" s="219"/>
      <c r="KI222" s="219"/>
      <c r="KJ222" s="219"/>
      <c r="KK222" s="219"/>
      <c r="KL222" s="219"/>
      <c r="KM222" s="219"/>
      <c r="KN222" s="219"/>
      <c r="KO222" s="219"/>
      <c r="KP222" s="219"/>
      <c r="KQ222" s="219"/>
      <c r="KR222" s="219"/>
      <c r="KS222" s="219"/>
      <c r="KT222" s="219"/>
      <c r="KU222" s="219"/>
      <c r="KV222" s="219"/>
      <c r="KW222" s="219"/>
      <c r="KX222" s="219"/>
      <c r="KY222" s="219"/>
      <c r="KZ222" s="219"/>
      <c r="LA222" s="219"/>
      <c r="LB222" s="219"/>
      <c r="LC222" s="219"/>
      <c r="LD222" s="219"/>
      <c r="LE222" s="219"/>
    </row>
    <row r="223" spans="1:317" x14ac:dyDescent="0.25">
      <c r="A223" s="214"/>
      <c r="B223" s="214"/>
      <c r="C223" s="214"/>
      <c r="D223" s="214"/>
      <c r="E223" s="214"/>
      <c r="F223" s="211"/>
      <c r="G223" s="211"/>
      <c r="H223" s="211"/>
      <c r="I223" s="211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  <c r="BE223" s="219"/>
      <c r="BF223" s="219"/>
      <c r="BG223" s="219"/>
      <c r="BH223" s="219"/>
      <c r="BI223" s="219"/>
      <c r="BJ223" s="219"/>
      <c r="BK223" s="219"/>
      <c r="BL223" s="219"/>
      <c r="BM223" s="219"/>
      <c r="BN223" s="219"/>
      <c r="BO223" s="219"/>
      <c r="BP223" s="219"/>
      <c r="BQ223" s="219"/>
      <c r="BR223" s="219"/>
      <c r="BS223" s="219"/>
      <c r="BT223" s="219"/>
      <c r="BU223" s="219"/>
      <c r="BV223" s="219"/>
      <c r="BW223" s="219"/>
      <c r="BX223" s="219"/>
      <c r="BY223" s="219"/>
      <c r="BZ223" s="219"/>
      <c r="CA223" s="219"/>
      <c r="CB223" s="219"/>
      <c r="CC223" s="219"/>
      <c r="CD223" s="219"/>
      <c r="CE223" s="219"/>
      <c r="CF223" s="219"/>
      <c r="CG223" s="219"/>
      <c r="CH223" s="219"/>
      <c r="CI223" s="219"/>
      <c r="CJ223" s="219"/>
      <c r="CK223" s="219"/>
      <c r="CL223" s="219"/>
      <c r="CM223" s="219"/>
      <c r="CN223" s="219"/>
      <c r="CO223" s="219"/>
      <c r="CP223" s="219"/>
      <c r="CQ223" s="219"/>
      <c r="CR223" s="219"/>
      <c r="CS223" s="219"/>
      <c r="CT223" s="219"/>
      <c r="CU223" s="219"/>
      <c r="CV223" s="219"/>
      <c r="CW223" s="219"/>
      <c r="CX223" s="219"/>
      <c r="CY223" s="219"/>
      <c r="CZ223" s="219"/>
      <c r="DA223" s="219"/>
      <c r="DB223" s="219"/>
      <c r="DC223" s="219"/>
      <c r="DD223" s="219"/>
      <c r="DE223" s="219"/>
      <c r="DF223" s="219"/>
      <c r="DG223" s="219"/>
      <c r="DH223" s="219"/>
      <c r="DI223" s="219"/>
      <c r="DJ223" s="219"/>
      <c r="DK223" s="219"/>
      <c r="DL223" s="219"/>
      <c r="DM223" s="219"/>
      <c r="DN223" s="219"/>
      <c r="DO223" s="219"/>
      <c r="DP223" s="219"/>
      <c r="DQ223" s="219"/>
      <c r="DR223" s="219"/>
      <c r="DS223" s="219"/>
      <c r="DT223" s="219"/>
      <c r="DU223" s="219"/>
      <c r="DV223" s="219"/>
      <c r="DW223" s="219"/>
      <c r="DX223" s="219"/>
      <c r="DY223" s="219"/>
      <c r="DZ223" s="219"/>
      <c r="EA223" s="219"/>
      <c r="EB223" s="219"/>
      <c r="EC223" s="219"/>
      <c r="ED223" s="219"/>
      <c r="EE223" s="219"/>
      <c r="EF223" s="219"/>
      <c r="EG223" s="219"/>
      <c r="EH223" s="219"/>
      <c r="EI223" s="219"/>
      <c r="EJ223" s="219"/>
      <c r="EK223" s="219"/>
      <c r="EL223" s="219"/>
      <c r="EM223" s="219"/>
      <c r="EN223" s="219"/>
      <c r="EO223" s="219"/>
      <c r="EP223" s="219"/>
      <c r="EQ223" s="219"/>
      <c r="ER223" s="219"/>
      <c r="ES223" s="219"/>
      <c r="ET223" s="219"/>
      <c r="EU223" s="219"/>
      <c r="EV223" s="219"/>
      <c r="EW223" s="219"/>
      <c r="EX223" s="219"/>
      <c r="EY223" s="219"/>
      <c r="EZ223" s="219"/>
      <c r="FA223" s="219"/>
      <c r="FB223" s="219"/>
      <c r="FC223" s="219"/>
      <c r="FD223" s="219"/>
      <c r="FE223" s="219"/>
      <c r="FF223" s="219"/>
      <c r="FG223" s="219"/>
      <c r="FH223" s="219"/>
      <c r="FI223" s="219"/>
      <c r="FJ223" s="219"/>
      <c r="FK223" s="219"/>
      <c r="FL223" s="219"/>
      <c r="FM223" s="219"/>
      <c r="FN223" s="219"/>
      <c r="FO223" s="219"/>
      <c r="FP223" s="219"/>
      <c r="FQ223" s="219"/>
      <c r="FR223" s="219"/>
      <c r="FS223" s="219"/>
      <c r="FT223" s="219"/>
      <c r="FU223" s="219"/>
      <c r="FV223" s="219"/>
      <c r="FW223" s="219"/>
      <c r="FX223" s="219"/>
      <c r="FY223" s="219"/>
      <c r="FZ223" s="219"/>
      <c r="GA223" s="219"/>
      <c r="GB223" s="219"/>
      <c r="GC223" s="219"/>
      <c r="GD223" s="219"/>
      <c r="GE223" s="219"/>
      <c r="GF223" s="219"/>
      <c r="GG223" s="219"/>
      <c r="GH223" s="219"/>
      <c r="GI223" s="219"/>
      <c r="GJ223" s="219"/>
      <c r="GK223" s="219"/>
      <c r="GL223" s="219"/>
      <c r="GM223" s="219"/>
      <c r="GN223" s="219"/>
      <c r="GO223" s="219"/>
      <c r="GP223" s="219"/>
      <c r="GQ223" s="219"/>
      <c r="GR223" s="219"/>
      <c r="GS223" s="219"/>
      <c r="GT223" s="219"/>
      <c r="GU223" s="219"/>
      <c r="GV223" s="219"/>
      <c r="GW223" s="219"/>
      <c r="GX223" s="219"/>
      <c r="GY223" s="219"/>
      <c r="GZ223" s="219"/>
      <c r="HA223" s="219"/>
      <c r="HB223" s="219"/>
      <c r="HC223" s="219"/>
      <c r="HD223" s="219"/>
      <c r="HE223" s="219"/>
      <c r="HF223" s="219"/>
      <c r="HG223" s="219"/>
      <c r="HH223" s="219"/>
      <c r="HI223" s="219"/>
      <c r="HJ223" s="219"/>
      <c r="HK223" s="219"/>
      <c r="HL223" s="219"/>
      <c r="HM223" s="219"/>
      <c r="HN223" s="219"/>
      <c r="HO223" s="219"/>
      <c r="HP223" s="219"/>
      <c r="HQ223" s="219"/>
      <c r="HR223" s="219"/>
      <c r="HS223" s="219"/>
      <c r="HT223" s="219"/>
      <c r="HU223" s="219"/>
      <c r="HV223" s="219"/>
      <c r="HW223" s="219"/>
      <c r="HX223" s="219"/>
      <c r="HY223" s="219"/>
      <c r="HZ223" s="219"/>
      <c r="IA223" s="219"/>
      <c r="IB223" s="219"/>
      <c r="IC223" s="219"/>
      <c r="ID223" s="219"/>
      <c r="IE223" s="219"/>
      <c r="IF223" s="219"/>
      <c r="IG223" s="219"/>
      <c r="IH223" s="219"/>
      <c r="II223" s="219"/>
      <c r="IJ223" s="219"/>
      <c r="IK223" s="219"/>
      <c r="IL223" s="219"/>
      <c r="IM223" s="219"/>
      <c r="IN223" s="219"/>
      <c r="IO223" s="219"/>
      <c r="IP223" s="219"/>
      <c r="IQ223" s="219"/>
      <c r="IR223" s="219"/>
      <c r="IS223" s="219"/>
      <c r="IT223" s="219"/>
      <c r="IU223" s="219"/>
      <c r="IV223" s="219"/>
      <c r="IW223" s="219"/>
      <c r="IX223" s="219"/>
      <c r="IY223" s="219"/>
      <c r="IZ223" s="219"/>
      <c r="JA223" s="219"/>
      <c r="JB223" s="219"/>
      <c r="JC223" s="219"/>
      <c r="JD223" s="219"/>
      <c r="JE223" s="219"/>
      <c r="JF223" s="219"/>
      <c r="JG223" s="219"/>
      <c r="JH223" s="219"/>
      <c r="JI223" s="219"/>
      <c r="JJ223" s="219"/>
      <c r="JK223" s="219"/>
      <c r="JL223" s="219"/>
      <c r="JM223" s="219"/>
      <c r="JN223" s="219"/>
      <c r="JO223" s="219"/>
      <c r="JP223" s="219"/>
      <c r="JQ223" s="219"/>
      <c r="JR223" s="219"/>
      <c r="JS223" s="219"/>
      <c r="JT223" s="219"/>
      <c r="JU223" s="219"/>
      <c r="JV223" s="219"/>
      <c r="JW223" s="219"/>
      <c r="JX223" s="219"/>
      <c r="JY223" s="219"/>
      <c r="JZ223" s="219"/>
      <c r="KA223" s="219"/>
      <c r="KB223" s="219"/>
      <c r="KC223" s="219"/>
      <c r="KD223" s="219"/>
      <c r="KE223" s="219"/>
      <c r="KF223" s="219"/>
      <c r="KG223" s="219"/>
      <c r="KH223" s="219"/>
      <c r="KI223" s="219"/>
      <c r="KJ223" s="219"/>
      <c r="KK223" s="219"/>
      <c r="KL223" s="219"/>
      <c r="KM223" s="219"/>
      <c r="KN223" s="219"/>
      <c r="KO223" s="219"/>
      <c r="KP223" s="219"/>
      <c r="KQ223" s="219"/>
      <c r="KR223" s="219"/>
      <c r="KS223" s="219"/>
      <c r="KT223" s="219"/>
      <c r="KU223" s="219"/>
      <c r="KV223" s="219"/>
      <c r="KW223" s="219"/>
      <c r="KX223" s="219"/>
      <c r="KY223" s="219"/>
      <c r="KZ223" s="219"/>
      <c r="LA223" s="219"/>
      <c r="LB223" s="219"/>
      <c r="LC223" s="219"/>
      <c r="LD223" s="219"/>
      <c r="LE223" s="219"/>
    </row>
    <row r="224" spans="1:317" x14ac:dyDescent="0.25">
      <c r="A224" s="214"/>
      <c r="B224" s="214"/>
      <c r="C224" s="214"/>
      <c r="D224" s="214"/>
      <c r="E224" s="214"/>
      <c r="F224" s="211"/>
      <c r="G224" s="211"/>
      <c r="H224" s="211"/>
      <c r="I224" s="211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  <c r="BE224" s="219"/>
      <c r="BF224" s="219"/>
      <c r="BG224" s="219"/>
      <c r="BH224" s="219"/>
      <c r="BI224" s="219"/>
      <c r="BJ224" s="219"/>
      <c r="BK224" s="219"/>
      <c r="BL224" s="219"/>
      <c r="BM224" s="219"/>
      <c r="BN224" s="219"/>
      <c r="BO224" s="219"/>
      <c r="BP224" s="219"/>
      <c r="BQ224" s="219"/>
      <c r="BR224" s="219"/>
      <c r="BS224" s="219"/>
      <c r="BT224" s="219"/>
      <c r="BU224" s="219"/>
      <c r="BV224" s="219"/>
      <c r="BW224" s="219"/>
      <c r="BX224" s="219"/>
      <c r="BY224" s="219"/>
      <c r="BZ224" s="219"/>
      <c r="CA224" s="219"/>
      <c r="CB224" s="219"/>
      <c r="CC224" s="219"/>
      <c r="CD224" s="219"/>
      <c r="CE224" s="219"/>
      <c r="CF224" s="219"/>
      <c r="CG224" s="219"/>
      <c r="CH224" s="219"/>
      <c r="CI224" s="219"/>
      <c r="CJ224" s="219"/>
      <c r="CK224" s="219"/>
      <c r="CL224" s="219"/>
      <c r="CM224" s="219"/>
      <c r="CN224" s="219"/>
      <c r="CO224" s="219"/>
      <c r="CP224" s="219"/>
      <c r="CQ224" s="219"/>
      <c r="CR224" s="219"/>
      <c r="CS224" s="219"/>
      <c r="CT224" s="219"/>
      <c r="CU224" s="219"/>
      <c r="CV224" s="219"/>
      <c r="CW224" s="219"/>
      <c r="CX224" s="219"/>
      <c r="CY224" s="219"/>
      <c r="CZ224" s="219"/>
      <c r="DA224" s="219"/>
      <c r="DB224" s="219"/>
      <c r="DC224" s="219"/>
      <c r="DD224" s="219"/>
      <c r="DE224" s="219"/>
      <c r="DF224" s="219"/>
      <c r="DG224" s="219"/>
      <c r="DH224" s="219"/>
      <c r="DI224" s="219"/>
      <c r="DJ224" s="219"/>
      <c r="DK224" s="219"/>
      <c r="DL224" s="219"/>
      <c r="DM224" s="219"/>
      <c r="DN224" s="219"/>
      <c r="DO224" s="219"/>
      <c r="DP224" s="219"/>
      <c r="DQ224" s="219"/>
      <c r="DR224" s="219"/>
      <c r="DS224" s="219"/>
      <c r="DT224" s="219"/>
      <c r="DU224" s="219"/>
      <c r="DV224" s="219"/>
      <c r="DW224" s="219"/>
      <c r="DX224" s="219"/>
      <c r="DY224" s="219"/>
      <c r="DZ224" s="219"/>
      <c r="EA224" s="219"/>
      <c r="EB224" s="219"/>
      <c r="EC224" s="219"/>
      <c r="ED224" s="219"/>
      <c r="EE224" s="219"/>
      <c r="EF224" s="219"/>
      <c r="EG224" s="219"/>
      <c r="EH224" s="219"/>
      <c r="EI224" s="219"/>
      <c r="EJ224" s="219"/>
      <c r="EK224" s="219"/>
      <c r="EL224" s="219"/>
      <c r="EM224" s="219"/>
      <c r="EN224" s="219"/>
      <c r="EO224" s="219"/>
      <c r="EP224" s="219"/>
      <c r="EQ224" s="219"/>
      <c r="ER224" s="219"/>
      <c r="ES224" s="219"/>
      <c r="ET224" s="219"/>
      <c r="EU224" s="219"/>
      <c r="EV224" s="219"/>
      <c r="EW224" s="219"/>
      <c r="EX224" s="219"/>
      <c r="EY224" s="219"/>
      <c r="EZ224" s="219"/>
      <c r="FA224" s="219"/>
      <c r="FB224" s="219"/>
      <c r="FC224" s="219"/>
      <c r="FD224" s="219"/>
      <c r="FE224" s="219"/>
      <c r="FF224" s="219"/>
      <c r="FG224" s="219"/>
      <c r="FH224" s="219"/>
      <c r="FI224" s="219"/>
      <c r="FJ224" s="219"/>
      <c r="FK224" s="219"/>
      <c r="FL224" s="219"/>
      <c r="FM224" s="219"/>
      <c r="FN224" s="219"/>
      <c r="FO224" s="219"/>
      <c r="FP224" s="219"/>
      <c r="FQ224" s="219"/>
      <c r="FR224" s="219"/>
      <c r="FS224" s="219"/>
      <c r="FT224" s="219"/>
      <c r="FU224" s="219"/>
      <c r="FV224" s="219"/>
      <c r="FW224" s="219"/>
      <c r="FX224" s="219"/>
      <c r="FY224" s="219"/>
      <c r="FZ224" s="219"/>
      <c r="GA224" s="219"/>
      <c r="GB224" s="219"/>
      <c r="GC224" s="219"/>
      <c r="GD224" s="219"/>
      <c r="GE224" s="219"/>
      <c r="GF224" s="219"/>
      <c r="GG224" s="219"/>
      <c r="GH224" s="219"/>
      <c r="GI224" s="219"/>
      <c r="GJ224" s="219"/>
      <c r="GK224" s="219"/>
      <c r="GL224" s="219"/>
      <c r="GM224" s="219"/>
      <c r="GN224" s="219"/>
      <c r="GO224" s="219"/>
      <c r="GP224" s="219"/>
      <c r="GQ224" s="219"/>
      <c r="GR224" s="219"/>
      <c r="GS224" s="219"/>
      <c r="GT224" s="219"/>
      <c r="GU224" s="219"/>
      <c r="GV224" s="219"/>
      <c r="GW224" s="219"/>
      <c r="GX224" s="219"/>
      <c r="GY224" s="219"/>
      <c r="GZ224" s="219"/>
      <c r="HA224" s="219"/>
      <c r="HB224" s="219"/>
      <c r="HC224" s="219"/>
      <c r="HD224" s="219"/>
      <c r="HE224" s="219"/>
      <c r="HF224" s="219"/>
      <c r="HG224" s="219"/>
      <c r="HH224" s="219"/>
      <c r="HI224" s="219"/>
      <c r="HJ224" s="219"/>
      <c r="HK224" s="219"/>
      <c r="HL224" s="219"/>
      <c r="HM224" s="219"/>
      <c r="HN224" s="219"/>
      <c r="HO224" s="219"/>
      <c r="HP224" s="219"/>
      <c r="HQ224" s="219"/>
      <c r="HR224" s="219"/>
      <c r="HS224" s="219"/>
      <c r="HT224" s="219"/>
      <c r="HU224" s="219"/>
      <c r="HV224" s="219"/>
      <c r="HW224" s="219"/>
      <c r="HX224" s="219"/>
      <c r="HY224" s="219"/>
      <c r="HZ224" s="219"/>
      <c r="IA224" s="219"/>
      <c r="IB224" s="219"/>
      <c r="IC224" s="219"/>
      <c r="ID224" s="219"/>
      <c r="IE224" s="219"/>
      <c r="IF224" s="219"/>
      <c r="IG224" s="219"/>
      <c r="IH224" s="219"/>
      <c r="II224" s="219"/>
      <c r="IJ224" s="219"/>
      <c r="IK224" s="219"/>
      <c r="IL224" s="219"/>
      <c r="IM224" s="219"/>
      <c r="IN224" s="219"/>
      <c r="IO224" s="219"/>
      <c r="IP224" s="219"/>
      <c r="IQ224" s="219"/>
      <c r="IR224" s="219"/>
      <c r="IS224" s="219"/>
      <c r="IT224" s="219"/>
      <c r="IU224" s="219"/>
      <c r="IV224" s="219"/>
      <c r="IW224" s="219"/>
      <c r="IX224" s="219"/>
      <c r="IY224" s="219"/>
      <c r="IZ224" s="219"/>
      <c r="JA224" s="219"/>
      <c r="JB224" s="219"/>
      <c r="JC224" s="219"/>
      <c r="JD224" s="219"/>
      <c r="JE224" s="219"/>
      <c r="JF224" s="219"/>
      <c r="JG224" s="219"/>
      <c r="JH224" s="219"/>
      <c r="JI224" s="219"/>
      <c r="JJ224" s="219"/>
      <c r="JK224" s="219"/>
      <c r="JL224" s="219"/>
      <c r="JM224" s="219"/>
      <c r="JN224" s="219"/>
      <c r="JO224" s="219"/>
      <c r="JP224" s="219"/>
      <c r="JQ224" s="219"/>
      <c r="JR224" s="219"/>
      <c r="JS224" s="219"/>
      <c r="JT224" s="219"/>
      <c r="JU224" s="219"/>
      <c r="JV224" s="219"/>
      <c r="JW224" s="219"/>
      <c r="JX224" s="219"/>
      <c r="JY224" s="219"/>
      <c r="JZ224" s="219"/>
      <c r="KA224" s="219"/>
      <c r="KB224" s="219"/>
      <c r="KC224" s="219"/>
      <c r="KD224" s="219"/>
      <c r="KE224" s="219"/>
      <c r="KF224" s="219"/>
      <c r="KG224" s="219"/>
      <c r="KH224" s="219"/>
      <c r="KI224" s="219"/>
      <c r="KJ224" s="219"/>
      <c r="KK224" s="219"/>
      <c r="KL224" s="219"/>
      <c r="KM224" s="219"/>
      <c r="KN224" s="219"/>
      <c r="KO224" s="219"/>
      <c r="KP224" s="219"/>
      <c r="KQ224" s="219"/>
      <c r="KR224" s="219"/>
      <c r="KS224" s="219"/>
      <c r="KT224" s="219"/>
      <c r="KU224" s="219"/>
      <c r="KV224" s="219"/>
      <c r="KW224" s="219"/>
      <c r="KX224" s="219"/>
      <c r="KY224" s="219"/>
      <c r="KZ224" s="219"/>
      <c r="LA224" s="219"/>
      <c r="LB224" s="219"/>
      <c r="LC224" s="219"/>
      <c r="LD224" s="219"/>
      <c r="LE224" s="219"/>
    </row>
    <row r="225" spans="1:317" x14ac:dyDescent="0.25">
      <c r="A225" s="214"/>
      <c r="B225" s="214"/>
      <c r="C225" s="214"/>
      <c r="D225" s="214"/>
      <c r="E225" s="214"/>
      <c r="F225" s="211"/>
      <c r="G225" s="211"/>
      <c r="H225" s="211"/>
      <c r="I225" s="211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  <c r="AM225" s="219"/>
      <c r="AN225" s="219"/>
      <c r="AO225" s="219"/>
      <c r="AP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  <c r="BE225" s="219"/>
      <c r="BF225" s="219"/>
      <c r="BG225" s="219"/>
      <c r="BH225" s="219"/>
      <c r="BI225" s="219"/>
      <c r="BJ225" s="219"/>
      <c r="BK225" s="219"/>
      <c r="BL225" s="219"/>
      <c r="BM225" s="219"/>
      <c r="BN225" s="219"/>
      <c r="BO225" s="219"/>
      <c r="BP225" s="219"/>
      <c r="BQ225" s="219"/>
      <c r="BR225" s="219"/>
      <c r="BS225" s="219"/>
      <c r="BT225" s="219"/>
      <c r="BU225" s="219"/>
      <c r="BV225" s="219"/>
      <c r="BW225" s="219"/>
      <c r="BX225" s="219"/>
      <c r="BY225" s="219"/>
      <c r="BZ225" s="219"/>
      <c r="CA225" s="219"/>
      <c r="CB225" s="219"/>
      <c r="CC225" s="219"/>
      <c r="CD225" s="219"/>
      <c r="CE225" s="219"/>
      <c r="CF225" s="219"/>
      <c r="CG225" s="219"/>
      <c r="CH225" s="219"/>
      <c r="CI225" s="219"/>
      <c r="CJ225" s="219"/>
      <c r="CK225" s="219"/>
      <c r="CL225" s="219"/>
      <c r="CM225" s="219"/>
      <c r="CN225" s="219"/>
      <c r="CO225" s="219"/>
      <c r="CP225" s="219"/>
      <c r="CQ225" s="219"/>
      <c r="CR225" s="219"/>
      <c r="CS225" s="219"/>
      <c r="CT225" s="219"/>
      <c r="CU225" s="219"/>
      <c r="CV225" s="219"/>
      <c r="CW225" s="219"/>
      <c r="CX225" s="219"/>
      <c r="CY225" s="219"/>
      <c r="CZ225" s="219"/>
      <c r="DA225" s="219"/>
      <c r="DB225" s="219"/>
      <c r="DC225" s="219"/>
      <c r="DD225" s="219"/>
      <c r="DE225" s="219"/>
      <c r="DF225" s="219"/>
      <c r="DG225" s="219"/>
      <c r="DH225" s="219"/>
      <c r="DI225" s="219"/>
      <c r="DJ225" s="219"/>
      <c r="DK225" s="219"/>
      <c r="DL225" s="219"/>
      <c r="DM225" s="219"/>
      <c r="DN225" s="219"/>
      <c r="DO225" s="219"/>
      <c r="DP225" s="219"/>
      <c r="DQ225" s="219"/>
      <c r="DR225" s="219"/>
      <c r="DS225" s="219"/>
      <c r="DT225" s="219"/>
      <c r="DU225" s="219"/>
      <c r="DV225" s="219"/>
      <c r="DW225" s="219"/>
      <c r="DX225" s="219"/>
      <c r="DY225" s="219"/>
      <c r="DZ225" s="219"/>
      <c r="EA225" s="219"/>
      <c r="EB225" s="219"/>
      <c r="EC225" s="219"/>
      <c r="ED225" s="219"/>
      <c r="EE225" s="219"/>
      <c r="EF225" s="219"/>
      <c r="EG225" s="219"/>
      <c r="EH225" s="219"/>
      <c r="EI225" s="219"/>
      <c r="EJ225" s="219"/>
      <c r="EK225" s="219"/>
      <c r="EL225" s="219"/>
      <c r="EM225" s="219"/>
      <c r="EN225" s="219"/>
      <c r="EO225" s="219"/>
      <c r="EP225" s="219"/>
      <c r="EQ225" s="219"/>
      <c r="ER225" s="219"/>
      <c r="ES225" s="219"/>
      <c r="ET225" s="219"/>
      <c r="EU225" s="219"/>
      <c r="EV225" s="219"/>
      <c r="EW225" s="219"/>
      <c r="EX225" s="219"/>
      <c r="EY225" s="219"/>
      <c r="EZ225" s="219"/>
      <c r="FA225" s="219"/>
      <c r="FB225" s="219"/>
      <c r="FC225" s="219"/>
      <c r="FD225" s="219"/>
      <c r="FE225" s="219"/>
      <c r="FF225" s="219"/>
      <c r="FG225" s="219"/>
      <c r="FH225" s="219"/>
      <c r="FI225" s="219"/>
      <c r="FJ225" s="219"/>
      <c r="FK225" s="219"/>
      <c r="FL225" s="219"/>
      <c r="FM225" s="219"/>
      <c r="FN225" s="219"/>
      <c r="FO225" s="219"/>
      <c r="FP225" s="219"/>
      <c r="FQ225" s="219"/>
      <c r="FR225" s="219"/>
      <c r="FS225" s="219"/>
      <c r="FT225" s="219"/>
      <c r="FU225" s="219"/>
      <c r="FV225" s="219"/>
      <c r="FW225" s="219"/>
      <c r="FX225" s="219"/>
      <c r="FY225" s="219"/>
      <c r="FZ225" s="219"/>
      <c r="GA225" s="219"/>
      <c r="GB225" s="219"/>
      <c r="GC225" s="219"/>
      <c r="GD225" s="219"/>
      <c r="GE225" s="219"/>
      <c r="GF225" s="219"/>
      <c r="GG225" s="219"/>
      <c r="GH225" s="219"/>
      <c r="GI225" s="219"/>
      <c r="GJ225" s="219"/>
      <c r="GK225" s="219"/>
      <c r="GL225" s="219"/>
      <c r="GM225" s="219"/>
      <c r="GN225" s="219"/>
      <c r="GO225" s="219"/>
      <c r="GP225" s="219"/>
      <c r="GQ225" s="219"/>
      <c r="GR225" s="219"/>
      <c r="GS225" s="219"/>
      <c r="GT225" s="219"/>
      <c r="GU225" s="219"/>
      <c r="GV225" s="219"/>
      <c r="GW225" s="219"/>
      <c r="GX225" s="219"/>
      <c r="GY225" s="219"/>
      <c r="GZ225" s="219"/>
      <c r="HA225" s="219"/>
      <c r="HB225" s="219"/>
      <c r="HC225" s="219"/>
      <c r="HD225" s="219"/>
      <c r="HE225" s="219"/>
      <c r="HF225" s="219"/>
      <c r="HG225" s="219"/>
      <c r="HH225" s="219"/>
      <c r="HI225" s="219"/>
      <c r="HJ225" s="219"/>
      <c r="HK225" s="219"/>
      <c r="HL225" s="219"/>
      <c r="HM225" s="219"/>
      <c r="HN225" s="219"/>
      <c r="HO225" s="219"/>
      <c r="HP225" s="219"/>
      <c r="HQ225" s="219"/>
      <c r="HR225" s="219"/>
      <c r="HS225" s="219"/>
      <c r="HT225" s="219"/>
      <c r="HU225" s="219"/>
      <c r="HV225" s="219"/>
      <c r="HW225" s="219"/>
      <c r="HX225" s="219"/>
      <c r="HY225" s="219"/>
      <c r="HZ225" s="219"/>
      <c r="IA225" s="219"/>
      <c r="IB225" s="219"/>
      <c r="IC225" s="219"/>
      <c r="ID225" s="219"/>
      <c r="IE225" s="219"/>
      <c r="IF225" s="219"/>
      <c r="IG225" s="219"/>
      <c r="IH225" s="219"/>
      <c r="II225" s="219"/>
      <c r="IJ225" s="219"/>
      <c r="IK225" s="219"/>
      <c r="IL225" s="219"/>
      <c r="IM225" s="219"/>
      <c r="IN225" s="219"/>
      <c r="IO225" s="219"/>
      <c r="IP225" s="219"/>
      <c r="IQ225" s="219"/>
      <c r="IR225" s="219"/>
      <c r="IS225" s="219"/>
      <c r="IT225" s="219"/>
      <c r="IU225" s="219"/>
      <c r="IV225" s="219"/>
      <c r="IW225" s="219"/>
      <c r="IX225" s="219"/>
      <c r="IY225" s="219"/>
      <c r="IZ225" s="219"/>
      <c r="JA225" s="219"/>
      <c r="JB225" s="219"/>
      <c r="JC225" s="219"/>
      <c r="JD225" s="219"/>
      <c r="JE225" s="219"/>
      <c r="JF225" s="219"/>
      <c r="JG225" s="219"/>
      <c r="JH225" s="219"/>
      <c r="JI225" s="219"/>
      <c r="JJ225" s="219"/>
      <c r="JK225" s="219"/>
      <c r="JL225" s="219"/>
      <c r="JM225" s="219"/>
      <c r="JN225" s="219"/>
      <c r="JO225" s="219"/>
      <c r="JP225" s="219"/>
      <c r="JQ225" s="219"/>
      <c r="JR225" s="219"/>
      <c r="JS225" s="219"/>
      <c r="JT225" s="219"/>
      <c r="JU225" s="219"/>
      <c r="JV225" s="219"/>
      <c r="JW225" s="219"/>
      <c r="JX225" s="219"/>
      <c r="JY225" s="219"/>
      <c r="JZ225" s="219"/>
      <c r="KA225" s="219"/>
      <c r="KB225" s="219"/>
      <c r="KC225" s="219"/>
      <c r="KD225" s="219"/>
      <c r="KE225" s="219"/>
      <c r="KF225" s="219"/>
      <c r="KG225" s="219"/>
      <c r="KH225" s="219"/>
      <c r="KI225" s="219"/>
      <c r="KJ225" s="219"/>
      <c r="KK225" s="219"/>
      <c r="KL225" s="219"/>
      <c r="KM225" s="219"/>
      <c r="KN225" s="219"/>
      <c r="KO225" s="219"/>
      <c r="KP225" s="219"/>
      <c r="KQ225" s="219"/>
      <c r="KR225" s="219"/>
      <c r="KS225" s="219"/>
      <c r="KT225" s="219"/>
      <c r="KU225" s="219"/>
      <c r="KV225" s="219"/>
      <c r="KW225" s="219"/>
      <c r="KX225" s="219"/>
      <c r="KY225" s="219"/>
      <c r="KZ225" s="219"/>
      <c r="LA225" s="219"/>
      <c r="LB225" s="219"/>
      <c r="LC225" s="219"/>
      <c r="LD225" s="219"/>
      <c r="LE225" s="219"/>
    </row>
    <row r="226" spans="1:317" x14ac:dyDescent="0.25">
      <c r="A226" s="214"/>
      <c r="B226" s="214"/>
      <c r="C226" s="214"/>
      <c r="D226" s="214"/>
      <c r="E226" s="214"/>
      <c r="F226" s="211"/>
      <c r="G226" s="211"/>
      <c r="H226" s="211"/>
      <c r="I226" s="211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  <c r="AM226" s="219"/>
      <c r="AN226" s="219"/>
      <c r="AO226" s="219"/>
      <c r="AP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  <c r="BE226" s="219"/>
      <c r="BF226" s="219"/>
      <c r="BG226" s="219"/>
      <c r="BH226" s="219"/>
      <c r="BI226" s="219"/>
      <c r="BJ226" s="219"/>
      <c r="BK226" s="219"/>
      <c r="BL226" s="219"/>
      <c r="BM226" s="219"/>
      <c r="BN226" s="219"/>
      <c r="BO226" s="219"/>
      <c r="BP226" s="219"/>
      <c r="BQ226" s="219"/>
      <c r="BR226" s="219"/>
      <c r="BS226" s="219"/>
      <c r="BT226" s="219"/>
      <c r="BU226" s="219"/>
      <c r="BV226" s="219"/>
      <c r="BW226" s="219"/>
      <c r="BX226" s="219"/>
      <c r="BY226" s="219"/>
      <c r="BZ226" s="219"/>
      <c r="CA226" s="219"/>
      <c r="CB226" s="219"/>
      <c r="CC226" s="219"/>
      <c r="CD226" s="219"/>
      <c r="CE226" s="219"/>
      <c r="CF226" s="219"/>
      <c r="CG226" s="219"/>
      <c r="CH226" s="219"/>
      <c r="CI226" s="219"/>
      <c r="CJ226" s="219"/>
      <c r="CK226" s="219"/>
      <c r="CL226" s="219"/>
      <c r="CM226" s="219"/>
      <c r="CN226" s="219"/>
      <c r="CO226" s="219"/>
      <c r="CP226" s="219"/>
      <c r="CQ226" s="219"/>
      <c r="CR226" s="219"/>
      <c r="CS226" s="219"/>
      <c r="CT226" s="219"/>
      <c r="CU226" s="219"/>
      <c r="CV226" s="219"/>
      <c r="CW226" s="219"/>
      <c r="CX226" s="219"/>
      <c r="CY226" s="219"/>
      <c r="CZ226" s="219"/>
      <c r="DA226" s="219"/>
      <c r="DB226" s="219"/>
      <c r="DC226" s="219"/>
      <c r="DD226" s="219"/>
      <c r="DE226" s="219"/>
      <c r="DF226" s="219"/>
      <c r="DG226" s="219"/>
      <c r="DH226" s="219"/>
      <c r="DI226" s="219"/>
      <c r="DJ226" s="219"/>
      <c r="DK226" s="219"/>
      <c r="DL226" s="219"/>
      <c r="DM226" s="219"/>
      <c r="DN226" s="219"/>
      <c r="DO226" s="219"/>
      <c r="DP226" s="219"/>
      <c r="DQ226" s="219"/>
      <c r="DR226" s="219"/>
      <c r="DS226" s="219"/>
      <c r="DT226" s="219"/>
      <c r="DU226" s="219"/>
      <c r="DV226" s="219"/>
      <c r="DW226" s="219"/>
      <c r="DX226" s="219"/>
      <c r="DY226" s="219"/>
      <c r="DZ226" s="219"/>
      <c r="EA226" s="219"/>
      <c r="EB226" s="219"/>
      <c r="EC226" s="219"/>
      <c r="ED226" s="219"/>
      <c r="EE226" s="219"/>
      <c r="EF226" s="219"/>
      <c r="EG226" s="219"/>
      <c r="EH226" s="219"/>
      <c r="EI226" s="219"/>
      <c r="EJ226" s="219"/>
      <c r="EK226" s="219"/>
      <c r="EL226" s="219"/>
      <c r="EM226" s="219"/>
      <c r="EN226" s="219"/>
      <c r="EO226" s="219"/>
      <c r="EP226" s="219"/>
      <c r="EQ226" s="219"/>
      <c r="ER226" s="219"/>
      <c r="ES226" s="219"/>
      <c r="ET226" s="219"/>
      <c r="EU226" s="219"/>
      <c r="EV226" s="219"/>
      <c r="EW226" s="219"/>
      <c r="EX226" s="219"/>
      <c r="EY226" s="219"/>
      <c r="EZ226" s="219"/>
      <c r="FA226" s="219"/>
      <c r="FB226" s="219"/>
      <c r="FC226" s="219"/>
      <c r="FD226" s="219"/>
      <c r="FE226" s="219"/>
      <c r="FF226" s="219"/>
      <c r="FG226" s="219"/>
      <c r="FH226" s="219"/>
      <c r="FI226" s="219"/>
      <c r="FJ226" s="219"/>
      <c r="FK226" s="219"/>
      <c r="FL226" s="219"/>
      <c r="FM226" s="219"/>
      <c r="FN226" s="219"/>
      <c r="FO226" s="219"/>
      <c r="FP226" s="219"/>
      <c r="FQ226" s="219"/>
      <c r="FR226" s="219"/>
      <c r="FS226" s="219"/>
      <c r="FT226" s="219"/>
      <c r="FU226" s="219"/>
      <c r="FV226" s="219"/>
      <c r="FW226" s="219"/>
      <c r="FX226" s="219"/>
      <c r="FY226" s="219"/>
      <c r="FZ226" s="219"/>
      <c r="GA226" s="219"/>
      <c r="GB226" s="219"/>
      <c r="GC226" s="219"/>
      <c r="GD226" s="219"/>
      <c r="GE226" s="219"/>
      <c r="GF226" s="219"/>
      <c r="GG226" s="219"/>
      <c r="GH226" s="219"/>
      <c r="GI226" s="219"/>
      <c r="GJ226" s="219"/>
      <c r="GK226" s="219"/>
      <c r="GL226" s="219"/>
      <c r="GM226" s="219"/>
      <c r="GN226" s="219"/>
      <c r="GO226" s="219"/>
      <c r="GP226" s="219"/>
      <c r="GQ226" s="219"/>
      <c r="GR226" s="219"/>
      <c r="GS226" s="219"/>
      <c r="GT226" s="219"/>
      <c r="GU226" s="219"/>
      <c r="GV226" s="219"/>
      <c r="GW226" s="219"/>
      <c r="GX226" s="219"/>
      <c r="GY226" s="219"/>
      <c r="GZ226" s="219"/>
      <c r="HA226" s="219"/>
      <c r="HB226" s="219"/>
      <c r="HC226" s="219"/>
      <c r="HD226" s="219"/>
      <c r="HE226" s="219"/>
      <c r="HF226" s="219"/>
      <c r="HG226" s="219"/>
      <c r="HH226" s="219"/>
      <c r="HI226" s="219"/>
      <c r="HJ226" s="219"/>
      <c r="HK226" s="219"/>
      <c r="HL226" s="219"/>
      <c r="HM226" s="219"/>
      <c r="HN226" s="219"/>
      <c r="HO226" s="219"/>
      <c r="HP226" s="219"/>
      <c r="HQ226" s="219"/>
      <c r="HR226" s="219"/>
      <c r="HS226" s="219"/>
      <c r="HT226" s="219"/>
      <c r="HU226" s="219"/>
      <c r="HV226" s="219"/>
      <c r="HW226" s="219"/>
      <c r="HX226" s="219"/>
      <c r="HY226" s="219"/>
      <c r="HZ226" s="219"/>
      <c r="IA226" s="219"/>
      <c r="IB226" s="219"/>
      <c r="IC226" s="219"/>
      <c r="ID226" s="219"/>
      <c r="IE226" s="219"/>
      <c r="IF226" s="219"/>
      <c r="IG226" s="219"/>
      <c r="IH226" s="219"/>
      <c r="II226" s="219"/>
      <c r="IJ226" s="219"/>
      <c r="IK226" s="219"/>
      <c r="IL226" s="219"/>
      <c r="IM226" s="219"/>
      <c r="IN226" s="219"/>
      <c r="IO226" s="219"/>
      <c r="IP226" s="219"/>
      <c r="IQ226" s="219"/>
      <c r="IR226" s="219"/>
      <c r="IS226" s="219"/>
      <c r="IT226" s="219"/>
      <c r="IU226" s="219"/>
      <c r="IV226" s="219"/>
      <c r="IW226" s="219"/>
      <c r="IX226" s="219"/>
      <c r="IY226" s="219"/>
      <c r="IZ226" s="219"/>
      <c r="JA226" s="219"/>
      <c r="JB226" s="219"/>
      <c r="JC226" s="219"/>
      <c r="JD226" s="219"/>
      <c r="JE226" s="219"/>
      <c r="JF226" s="219"/>
      <c r="JG226" s="219"/>
      <c r="JH226" s="219"/>
      <c r="JI226" s="219"/>
      <c r="JJ226" s="219"/>
      <c r="JK226" s="219"/>
      <c r="JL226" s="219"/>
      <c r="JM226" s="219"/>
      <c r="JN226" s="219"/>
      <c r="JO226" s="219"/>
      <c r="JP226" s="219"/>
      <c r="JQ226" s="219"/>
      <c r="JR226" s="219"/>
      <c r="JS226" s="219"/>
      <c r="JT226" s="219"/>
      <c r="JU226" s="219"/>
      <c r="JV226" s="219"/>
      <c r="JW226" s="219"/>
      <c r="JX226" s="219"/>
      <c r="JY226" s="219"/>
      <c r="JZ226" s="219"/>
      <c r="KA226" s="219"/>
      <c r="KB226" s="219"/>
      <c r="KC226" s="219"/>
      <c r="KD226" s="219"/>
      <c r="KE226" s="219"/>
      <c r="KF226" s="219"/>
      <c r="KG226" s="219"/>
      <c r="KH226" s="219"/>
      <c r="KI226" s="219"/>
      <c r="KJ226" s="219"/>
      <c r="KK226" s="219"/>
      <c r="KL226" s="219"/>
      <c r="KM226" s="219"/>
      <c r="KN226" s="219"/>
      <c r="KO226" s="219"/>
      <c r="KP226" s="219"/>
      <c r="KQ226" s="219"/>
      <c r="KR226" s="219"/>
      <c r="KS226" s="219"/>
      <c r="KT226" s="219"/>
      <c r="KU226" s="219"/>
      <c r="KV226" s="219"/>
      <c r="KW226" s="219"/>
      <c r="KX226" s="219"/>
      <c r="KY226" s="219"/>
      <c r="KZ226" s="219"/>
      <c r="LA226" s="219"/>
      <c r="LB226" s="219"/>
      <c r="LC226" s="219"/>
      <c r="LD226" s="219"/>
      <c r="LE226" s="219"/>
    </row>
    <row r="227" spans="1:317" x14ac:dyDescent="0.25">
      <c r="A227" s="214"/>
      <c r="B227" s="214"/>
      <c r="C227" s="214"/>
      <c r="D227" s="214"/>
      <c r="E227" s="214"/>
      <c r="F227" s="211"/>
      <c r="G227" s="211"/>
      <c r="H227" s="211"/>
      <c r="I227" s="211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  <c r="BE227" s="219"/>
      <c r="BF227" s="219"/>
      <c r="BG227" s="219"/>
      <c r="BH227" s="219"/>
      <c r="BI227" s="219"/>
      <c r="BJ227" s="219"/>
      <c r="BK227" s="219"/>
      <c r="BL227" s="219"/>
      <c r="BM227" s="219"/>
      <c r="BN227" s="219"/>
      <c r="BO227" s="219"/>
      <c r="BP227" s="219"/>
      <c r="BQ227" s="219"/>
      <c r="BR227" s="219"/>
      <c r="BS227" s="219"/>
      <c r="BT227" s="219"/>
      <c r="BU227" s="219"/>
      <c r="BV227" s="219"/>
      <c r="BW227" s="219"/>
      <c r="BX227" s="219"/>
      <c r="BY227" s="219"/>
      <c r="BZ227" s="219"/>
      <c r="CA227" s="219"/>
      <c r="CB227" s="219"/>
      <c r="CC227" s="219"/>
      <c r="CD227" s="219"/>
      <c r="CE227" s="219"/>
      <c r="CF227" s="219"/>
      <c r="CG227" s="219"/>
      <c r="CH227" s="219"/>
      <c r="CI227" s="219"/>
      <c r="CJ227" s="219"/>
      <c r="CK227" s="219"/>
      <c r="CL227" s="219"/>
      <c r="CM227" s="219"/>
      <c r="CN227" s="219"/>
      <c r="CO227" s="219"/>
      <c r="CP227" s="219"/>
      <c r="CQ227" s="219"/>
      <c r="CR227" s="219"/>
      <c r="CS227" s="219"/>
      <c r="CT227" s="219"/>
      <c r="CU227" s="219"/>
      <c r="CV227" s="219"/>
      <c r="CW227" s="219"/>
      <c r="CX227" s="219"/>
      <c r="CY227" s="219"/>
      <c r="CZ227" s="219"/>
      <c r="DA227" s="219"/>
      <c r="DB227" s="219"/>
      <c r="DC227" s="219"/>
      <c r="DD227" s="219"/>
      <c r="DE227" s="219"/>
      <c r="DF227" s="219"/>
      <c r="DG227" s="219"/>
      <c r="DH227" s="219"/>
      <c r="DI227" s="219"/>
      <c r="DJ227" s="219"/>
      <c r="DK227" s="219"/>
      <c r="DL227" s="219"/>
      <c r="DM227" s="219"/>
      <c r="DN227" s="219"/>
      <c r="DO227" s="219"/>
      <c r="DP227" s="219"/>
      <c r="DQ227" s="219"/>
      <c r="DR227" s="219"/>
      <c r="DS227" s="219"/>
      <c r="DT227" s="219"/>
      <c r="DU227" s="219"/>
      <c r="DV227" s="219"/>
      <c r="DW227" s="219"/>
      <c r="DX227" s="219"/>
      <c r="DY227" s="219"/>
      <c r="DZ227" s="219"/>
      <c r="EA227" s="219"/>
      <c r="EB227" s="219"/>
      <c r="EC227" s="219"/>
      <c r="ED227" s="219"/>
      <c r="EE227" s="219"/>
      <c r="EF227" s="219"/>
      <c r="EG227" s="219"/>
      <c r="EH227" s="219"/>
      <c r="EI227" s="219"/>
      <c r="EJ227" s="219"/>
      <c r="EK227" s="219"/>
      <c r="EL227" s="219"/>
      <c r="EM227" s="219"/>
      <c r="EN227" s="219"/>
      <c r="EO227" s="219"/>
      <c r="EP227" s="219"/>
      <c r="EQ227" s="219"/>
      <c r="ER227" s="219"/>
      <c r="ES227" s="219"/>
      <c r="ET227" s="219"/>
      <c r="EU227" s="219"/>
      <c r="EV227" s="219"/>
      <c r="EW227" s="219"/>
      <c r="EX227" s="219"/>
      <c r="EY227" s="219"/>
      <c r="EZ227" s="219"/>
      <c r="FA227" s="219"/>
      <c r="FB227" s="219"/>
      <c r="FC227" s="219"/>
      <c r="FD227" s="219"/>
      <c r="FE227" s="219"/>
      <c r="FF227" s="219"/>
      <c r="FG227" s="219"/>
      <c r="FH227" s="219"/>
      <c r="FI227" s="219"/>
      <c r="FJ227" s="219"/>
      <c r="FK227" s="219"/>
      <c r="FL227" s="219"/>
      <c r="FM227" s="219"/>
      <c r="FN227" s="219"/>
      <c r="FO227" s="219"/>
      <c r="FP227" s="219"/>
      <c r="FQ227" s="219"/>
      <c r="FR227" s="219"/>
      <c r="FS227" s="219"/>
      <c r="FT227" s="219"/>
      <c r="FU227" s="219"/>
      <c r="FV227" s="219"/>
      <c r="FW227" s="219"/>
      <c r="FX227" s="219"/>
      <c r="FY227" s="219"/>
      <c r="FZ227" s="219"/>
      <c r="GA227" s="219"/>
      <c r="GB227" s="219"/>
      <c r="GC227" s="219"/>
      <c r="GD227" s="219"/>
      <c r="GE227" s="219"/>
      <c r="GF227" s="219"/>
      <c r="GG227" s="219"/>
      <c r="GH227" s="219"/>
      <c r="GI227" s="219"/>
      <c r="GJ227" s="219"/>
      <c r="GK227" s="219"/>
      <c r="GL227" s="219"/>
      <c r="GM227" s="219"/>
      <c r="GN227" s="219"/>
      <c r="GO227" s="219"/>
      <c r="GP227" s="219"/>
      <c r="GQ227" s="219"/>
      <c r="GR227" s="219"/>
      <c r="GS227" s="219"/>
      <c r="GT227" s="219"/>
      <c r="GU227" s="219"/>
      <c r="GV227" s="219"/>
      <c r="GW227" s="219"/>
      <c r="GX227" s="219"/>
      <c r="GY227" s="219"/>
      <c r="GZ227" s="219"/>
      <c r="HA227" s="219"/>
      <c r="HB227" s="219"/>
      <c r="HC227" s="219"/>
      <c r="HD227" s="219"/>
      <c r="HE227" s="219"/>
      <c r="HF227" s="219"/>
      <c r="HG227" s="219"/>
      <c r="HH227" s="219"/>
      <c r="HI227" s="219"/>
      <c r="HJ227" s="219"/>
      <c r="HK227" s="219"/>
      <c r="HL227" s="219"/>
      <c r="HM227" s="219"/>
      <c r="HN227" s="219"/>
      <c r="HO227" s="219"/>
      <c r="HP227" s="219"/>
      <c r="HQ227" s="219"/>
      <c r="HR227" s="219"/>
      <c r="HS227" s="219"/>
      <c r="HT227" s="219"/>
      <c r="HU227" s="219"/>
      <c r="HV227" s="219"/>
      <c r="HW227" s="219"/>
      <c r="HX227" s="219"/>
      <c r="HY227" s="219"/>
      <c r="HZ227" s="219"/>
      <c r="IA227" s="219"/>
      <c r="IB227" s="219"/>
      <c r="IC227" s="219"/>
      <c r="ID227" s="219"/>
      <c r="IE227" s="219"/>
      <c r="IF227" s="219"/>
      <c r="IG227" s="219"/>
      <c r="IH227" s="219"/>
      <c r="II227" s="219"/>
      <c r="IJ227" s="219"/>
      <c r="IK227" s="219"/>
      <c r="IL227" s="219"/>
      <c r="IM227" s="219"/>
      <c r="IN227" s="219"/>
      <c r="IO227" s="219"/>
      <c r="IP227" s="219"/>
      <c r="IQ227" s="219"/>
      <c r="IR227" s="219"/>
      <c r="IS227" s="219"/>
      <c r="IT227" s="219"/>
      <c r="IU227" s="219"/>
      <c r="IV227" s="219"/>
      <c r="IW227" s="219"/>
      <c r="IX227" s="219"/>
      <c r="IY227" s="219"/>
      <c r="IZ227" s="219"/>
      <c r="JA227" s="219"/>
      <c r="JB227" s="219"/>
      <c r="JC227" s="219"/>
      <c r="JD227" s="219"/>
      <c r="JE227" s="219"/>
      <c r="JF227" s="219"/>
      <c r="JG227" s="219"/>
      <c r="JH227" s="219"/>
      <c r="JI227" s="219"/>
      <c r="JJ227" s="219"/>
      <c r="JK227" s="219"/>
      <c r="JL227" s="219"/>
      <c r="JM227" s="219"/>
      <c r="JN227" s="219"/>
      <c r="JO227" s="219"/>
      <c r="JP227" s="219"/>
      <c r="JQ227" s="219"/>
      <c r="JR227" s="219"/>
      <c r="JS227" s="219"/>
      <c r="JT227" s="219"/>
      <c r="JU227" s="219"/>
      <c r="JV227" s="219"/>
      <c r="JW227" s="219"/>
      <c r="JX227" s="219"/>
      <c r="JY227" s="219"/>
      <c r="JZ227" s="219"/>
      <c r="KA227" s="219"/>
      <c r="KB227" s="219"/>
      <c r="KC227" s="219"/>
      <c r="KD227" s="219"/>
      <c r="KE227" s="219"/>
      <c r="KF227" s="219"/>
      <c r="KG227" s="219"/>
      <c r="KH227" s="219"/>
      <c r="KI227" s="219"/>
      <c r="KJ227" s="219"/>
      <c r="KK227" s="219"/>
      <c r="KL227" s="219"/>
      <c r="KM227" s="219"/>
      <c r="KN227" s="219"/>
      <c r="KO227" s="219"/>
      <c r="KP227" s="219"/>
      <c r="KQ227" s="219"/>
      <c r="KR227" s="219"/>
      <c r="KS227" s="219"/>
      <c r="KT227" s="219"/>
      <c r="KU227" s="219"/>
      <c r="KV227" s="219"/>
      <c r="KW227" s="219"/>
      <c r="KX227" s="219"/>
      <c r="KY227" s="219"/>
      <c r="KZ227" s="219"/>
      <c r="LA227" s="219"/>
      <c r="LB227" s="219"/>
      <c r="LC227" s="219"/>
      <c r="LD227" s="219"/>
      <c r="LE227" s="219"/>
    </row>
    <row r="228" spans="1:317" x14ac:dyDescent="0.25">
      <c r="A228" s="214"/>
      <c r="B228" s="214"/>
      <c r="C228" s="214"/>
      <c r="D228" s="214"/>
      <c r="E228" s="214"/>
      <c r="F228" s="211"/>
      <c r="G228" s="211"/>
      <c r="H228" s="211"/>
      <c r="I228" s="211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  <c r="EV228" s="219"/>
      <c r="EW228" s="219"/>
      <c r="EX228" s="219"/>
      <c r="EY228" s="219"/>
      <c r="EZ228" s="219"/>
      <c r="FA228" s="219"/>
      <c r="FB228" s="219"/>
      <c r="FC228" s="219"/>
      <c r="FD228" s="219"/>
      <c r="FE228" s="219"/>
      <c r="FF228" s="219"/>
      <c r="FG228" s="219"/>
      <c r="FH228" s="219"/>
      <c r="FI228" s="219"/>
      <c r="FJ228" s="219"/>
      <c r="FK228" s="219"/>
      <c r="FL228" s="219"/>
      <c r="FM228" s="219"/>
      <c r="FN228" s="219"/>
      <c r="FO228" s="219"/>
      <c r="FP228" s="219"/>
      <c r="FQ228" s="219"/>
      <c r="FR228" s="219"/>
      <c r="FS228" s="219"/>
      <c r="FT228" s="219"/>
      <c r="FU228" s="219"/>
      <c r="FV228" s="219"/>
      <c r="FW228" s="219"/>
      <c r="FX228" s="219"/>
      <c r="FY228" s="219"/>
      <c r="FZ228" s="219"/>
      <c r="GA228" s="219"/>
      <c r="GB228" s="219"/>
      <c r="GC228" s="219"/>
      <c r="GD228" s="219"/>
      <c r="GE228" s="219"/>
      <c r="GF228" s="219"/>
      <c r="GG228" s="219"/>
      <c r="GH228" s="219"/>
      <c r="GI228" s="219"/>
      <c r="GJ228" s="219"/>
      <c r="GK228" s="219"/>
      <c r="GL228" s="219"/>
      <c r="GM228" s="219"/>
      <c r="GN228" s="219"/>
      <c r="GO228" s="219"/>
      <c r="GP228" s="219"/>
      <c r="GQ228" s="219"/>
      <c r="GR228" s="219"/>
      <c r="GS228" s="219"/>
      <c r="GT228" s="219"/>
      <c r="GU228" s="219"/>
      <c r="GV228" s="219"/>
      <c r="GW228" s="219"/>
      <c r="GX228" s="219"/>
      <c r="GY228" s="219"/>
      <c r="GZ228" s="219"/>
      <c r="HA228" s="219"/>
      <c r="HB228" s="219"/>
      <c r="HC228" s="219"/>
      <c r="HD228" s="219"/>
      <c r="HE228" s="219"/>
      <c r="HF228" s="219"/>
      <c r="HG228" s="219"/>
      <c r="HH228" s="219"/>
      <c r="HI228" s="219"/>
      <c r="HJ228" s="219"/>
      <c r="HK228" s="219"/>
      <c r="HL228" s="219"/>
      <c r="HM228" s="219"/>
      <c r="HN228" s="219"/>
      <c r="HO228" s="219"/>
      <c r="HP228" s="219"/>
      <c r="HQ228" s="219"/>
      <c r="HR228" s="219"/>
      <c r="HS228" s="219"/>
      <c r="HT228" s="219"/>
      <c r="HU228" s="219"/>
      <c r="HV228" s="219"/>
      <c r="HW228" s="219"/>
      <c r="HX228" s="219"/>
      <c r="HY228" s="219"/>
      <c r="HZ228" s="219"/>
      <c r="IA228" s="219"/>
      <c r="IB228" s="219"/>
      <c r="IC228" s="219"/>
      <c r="ID228" s="219"/>
      <c r="IE228" s="219"/>
      <c r="IF228" s="219"/>
      <c r="IG228" s="219"/>
      <c r="IH228" s="219"/>
      <c r="II228" s="219"/>
      <c r="IJ228" s="219"/>
      <c r="IK228" s="219"/>
      <c r="IL228" s="219"/>
      <c r="IM228" s="219"/>
      <c r="IN228" s="219"/>
      <c r="IO228" s="219"/>
      <c r="IP228" s="219"/>
      <c r="IQ228" s="219"/>
      <c r="IR228" s="219"/>
      <c r="IS228" s="219"/>
      <c r="IT228" s="219"/>
      <c r="IU228" s="219"/>
      <c r="IV228" s="219"/>
      <c r="IW228" s="219"/>
      <c r="IX228" s="219"/>
      <c r="IY228" s="219"/>
      <c r="IZ228" s="219"/>
      <c r="JA228" s="219"/>
      <c r="JB228" s="219"/>
      <c r="JC228" s="219"/>
      <c r="JD228" s="219"/>
      <c r="JE228" s="219"/>
      <c r="JF228" s="219"/>
      <c r="JG228" s="219"/>
      <c r="JH228" s="219"/>
      <c r="JI228" s="219"/>
      <c r="JJ228" s="219"/>
      <c r="JK228" s="219"/>
      <c r="JL228" s="219"/>
      <c r="JM228" s="219"/>
      <c r="JN228" s="219"/>
      <c r="JO228" s="219"/>
      <c r="JP228" s="219"/>
      <c r="JQ228" s="219"/>
      <c r="JR228" s="219"/>
      <c r="JS228" s="219"/>
      <c r="JT228" s="219"/>
      <c r="JU228" s="219"/>
      <c r="JV228" s="219"/>
      <c r="JW228" s="219"/>
      <c r="JX228" s="219"/>
      <c r="JY228" s="219"/>
      <c r="JZ228" s="219"/>
      <c r="KA228" s="219"/>
      <c r="KB228" s="219"/>
      <c r="KC228" s="219"/>
      <c r="KD228" s="219"/>
      <c r="KE228" s="219"/>
      <c r="KF228" s="219"/>
      <c r="KG228" s="219"/>
      <c r="KH228" s="219"/>
      <c r="KI228" s="219"/>
      <c r="KJ228" s="219"/>
      <c r="KK228" s="219"/>
      <c r="KL228" s="219"/>
      <c r="KM228" s="219"/>
      <c r="KN228" s="219"/>
      <c r="KO228" s="219"/>
      <c r="KP228" s="219"/>
      <c r="KQ228" s="219"/>
      <c r="KR228" s="219"/>
      <c r="KS228" s="219"/>
      <c r="KT228" s="219"/>
      <c r="KU228" s="219"/>
      <c r="KV228" s="219"/>
      <c r="KW228" s="219"/>
      <c r="KX228" s="219"/>
      <c r="KY228" s="219"/>
      <c r="KZ228" s="219"/>
      <c r="LA228" s="219"/>
      <c r="LB228" s="219"/>
      <c r="LC228" s="219"/>
      <c r="LD228" s="219"/>
      <c r="LE228" s="219"/>
    </row>
    <row r="229" spans="1:317" x14ac:dyDescent="0.25">
      <c r="A229" s="214"/>
      <c r="B229" s="214"/>
      <c r="C229" s="214"/>
      <c r="D229" s="214"/>
      <c r="E229" s="214"/>
      <c r="F229" s="211"/>
      <c r="G229" s="211"/>
      <c r="H229" s="211"/>
      <c r="I229" s="211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  <c r="BE229" s="219"/>
      <c r="BF229" s="219"/>
      <c r="BG229" s="219"/>
      <c r="BH229" s="219"/>
      <c r="BI229" s="219"/>
      <c r="BJ229" s="219"/>
      <c r="BK229" s="219"/>
      <c r="BL229" s="219"/>
      <c r="BM229" s="219"/>
      <c r="BN229" s="219"/>
      <c r="BO229" s="219"/>
      <c r="BP229" s="219"/>
      <c r="BQ229" s="219"/>
      <c r="BR229" s="219"/>
      <c r="BS229" s="219"/>
      <c r="BT229" s="219"/>
      <c r="BU229" s="219"/>
      <c r="BV229" s="219"/>
      <c r="BW229" s="219"/>
      <c r="BX229" s="219"/>
      <c r="BY229" s="219"/>
      <c r="BZ229" s="219"/>
      <c r="CA229" s="219"/>
      <c r="CB229" s="219"/>
      <c r="CC229" s="219"/>
      <c r="CD229" s="219"/>
      <c r="CE229" s="219"/>
      <c r="CF229" s="219"/>
      <c r="CG229" s="219"/>
      <c r="CH229" s="219"/>
      <c r="CI229" s="219"/>
      <c r="CJ229" s="219"/>
      <c r="CK229" s="219"/>
      <c r="CL229" s="219"/>
      <c r="CM229" s="219"/>
      <c r="CN229" s="219"/>
      <c r="CO229" s="219"/>
      <c r="CP229" s="219"/>
      <c r="CQ229" s="219"/>
      <c r="CR229" s="219"/>
      <c r="CS229" s="219"/>
      <c r="CT229" s="219"/>
      <c r="CU229" s="219"/>
      <c r="CV229" s="219"/>
      <c r="CW229" s="219"/>
      <c r="CX229" s="219"/>
      <c r="CY229" s="219"/>
      <c r="CZ229" s="219"/>
      <c r="DA229" s="219"/>
      <c r="DB229" s="219"/>
      <c r="DC229" s="219"/>
      <c r="DD229" s="219"/>
      <c r="DE229" s="219"/>
      <c r="DF229" s="219"/>
      <c r="DG229" s="219"/>
      <c r="DH229" s="219"/>
      <c r="DI229" s="219"/>
      <c r="DJ229" s="219"/>
      <c r="DK229" s="219"/>
      <c r="DL229" s="219"/>
      <c r="DM229" s="219"/>
      <c r="DN229" s="219"/>
      <c r="DO229" s="219"/>
      <c r="DP229" s="219"/>
      <c r="DQ229" s="219"/>
      <c r="DR229" s="219"/>
      <c r="DS229" s="219"/>
      <c r="DT229" s="219"/>
      <c r="DU229" s="219"/>
      <c r="DV229" s="219"/>
      <c r="DW229" s="219"/>
      <c r="DX229" s="219"/>
      <c r="DY229" s="219"/>
      <c r="DZ229" s="219"/>
      <c r="EA229" s="219"/>
      <c r="EB229" s="219"/>
      <c r="EC229" s="219"/>
      <c r="ED229" s="219"/>
      <c r="EE229" s="219"/>
      <c r="EF229" s="219"/>
      <c r="EG229" s="219"/>
      <c r="EH229" s="219"/>
      <c r="EI229" s="219"/>
      <c r="EJ229" s="219"/>
      <c r="EK229" s="219"/>
      <c r="EL229" s="219"/>
      <c r="EM229" s="219"/>
      <c r="EN229" s="219"/>
      <c r="EO229" s="219"/>
      <c r="EP229" s="219"/>
      <c r="EQ229" s="219"/>
      <c r="ER229" s="219"/>
      <c r="ES229" s="219"/>
      <c r="ET229" s="219"/>
      <c r="EU229" s="219"/>
      <c r="EV229" s="219"/>
      <c r="EW229" s="219"/>
      <c r="EX229" s="219"/>
      <c r="EY229" s="219"/>
      <c r="EZ229" s="219"/>
      <c r="FA229" s="219"/>
      <c r="FB229" s="219"/>
      <c r="FC229" s="219"/>
      <c r="FD229" s="219"/>
      <c r="FE229" s="219"/>
      <c r="FF229" s="219"/>
      <c r="FG229" s="219"/>
      <c r="FH229" s="219"/>
      <c r="FI229" s="219"/>
      <c r="FJ229" s="219"/>
      <c r="FK229" s="219"/>
      <c r="FL229" s="219"/>
      <c r="FM229" s="219"/>
      <c r="FN229" s="219"/>
      <c r="FO229" s="219"/>
      <c r="FP229" s="219"/>
      <c r="FQ229" s="219"/>
      <c r="FR229" s="219"/>
      <c r="FS229" s="219"/>
      <c r="FT229" s="219"/>
      <c r="FU229" s="219"/>
      <c r="FV229" s="219"/>
      <c r="FW229" s="219"/>
      <c r="FX229" s="219"/>
      <c r="FY229" s="219"/>
      <c r="FZ229" s="219"/>
      <c r="GA229" s="219"/>
      <c r="GB229" s="219"/>
      <c r="GC229" s="219"/>
      <c r="GD229" s="219"/>
      <c r="GE229" s="219"/>
      <c r="GF229" s="219"/>
      <c r="GG229" s="219"/>
      <c r="GH229" s="219"/>
      <c r="GI229" s="219"/>
      <c r="GJ229" s="219"/>
      <c r="GK229" s="219"/>
      <c r="GL229" s="219"/>
      <c r="GM229" s="219"/>
      <c r="GN229" s="219"/>
      <c r="GO229" s="219"/>
      <c r="GP229" s="219"/>
      <c r="GQ229" s="219"/>
      <c r="GR229" s="219"/>
      <c r="GS229" s="219"/>
      <c r="GT229" s="219"/>
      <c r="GU229" s="219"/>
      <c r="GV229" s="219"/>
      <c r="GW229" s="219"/>
      <c r="GX229" s="219"/>
      <c r="GY229" s="219"/>
      <c r="GZ229" s="219"/>
      <c r="HA229" s="219"/>
      <c r="HB229" s="219"/>
      <c r="HC229" s="219"/>
      <c r="HD229" s="219"/>
      <c r="HE229" s="219"/>
      <c r="HF229" s="219"/>
      <c r="HG229" s="219"/>
      <c r="HH229" s="219"/>
      <c r="HI229" s="219"/>
      <c r="HJ229" s="219"/>
      <c r="HK229" s="219"/>
      <c r="HL229" s="219"/>
      <c r="HM229" s="219"/>
      <c r="HN229" s="219"/>
      <c r="HO229" s="219"/>
      <c r="HP229" s="219"/>
      <c r="HQ229" s="219"/>
      <c r="HR229" s="219"/>
      <c r="HS229" s="219"/>
      <c r="HT229" s="219"/>
      <c r="HU229" s="219"/>
      <c r="HV229" s="219"/>
      <c r="HW229" s="219"/>
      <c r="HX229" s="219"/>
      <c r="HY229" s="219"/>
      <c r="HZ229" s="219"/>
      <c r="IA229" s="219"/>
      <c r="IB229" s="219"/>
      <c r="IC229" s="219"/>
      <c r="ID229" s="219"/>
      <c r="IE229" s="219"/>
      <c r="IF229" s="219"/>
      <c r="IG229" s="219"/>
      <c r="IH229" s="219"/>
      <c r="II229" s="219"/>
      <c r="IJ229" s="219"/>
      <c r="IK229" s="219"/>
      <c r="IL229" s="219"/>
      <c r="IM229" s="219"/>
      <c r="IN229" s="219"/>
      <c r="IO229" s="219"/>
      <c r="IP229" s="219"/>
      <c r="IQ229" s="219"/>
      <c r="IR229" s="219"/>
      <c r="IS229" s="219"/>
      <c r="IT229" s="219"/>
      <c r="IU229" s="219"/>
      <c r="IV229" s="219"/>
      <c r="IW229" s="219"/>
      <c r="IX229" s="219"/>
      <c r="IY229" s="219"/>
      <c r="IZ229" s="219"/>
      <c r="JA229" s="219"/>
      <c r="JB229" s="219"/>
      <c r="JC229" s="219"/>
      <c r="JD229" s="219"/>
      <c r="JE229" s="219"/>
      <c r="JF229" s="219"/>
      <c r="JG229" s="219"/>
      <c r="JH229" s="219"/>
      <c r="JI229" s="219"/>
      <c r="JJ229" s="219"/>
      <c r="JK229" s="219"/>
      <c r="JL229" s="219"/>
      <c r="JM229" s="219"/>
      <c r="JN229" s="219"/>
      <c r="JO229" s="219"/>
      <c r="JP229" s="219"/>
      <c r="JQ229" s="219"/>
      <c r="JR229" s="219"/>
      <c r="JS229" s="219"/>
      <c r="JT229" s="219"/>
      <c r="JU229" s="219"/>
      <c r="JV229" s="219"/>
      <c r="JW229" s="219"/>
      <c r="JX229" s="219"/>
      <c r="JY229" s="219"/>
      <c r="JZ229" s="219"/>
      <c r="KA229" s="219"/>
      <c r="KB229" s="219"/>
      <c r="KC229" s="219"/>
      <c r="KD229" s="219"/>
      <c r="KE229" s="219"/>
      <c r="KF229" s="219"/>
      <c r="KG229" s="219"/>
      <c r="KH229" s="219"/>
      <c r="KI229" s="219"/>
      <c r="KJ229" s="219"/>
      <c r="KK229" s="219"/>
      <c r="KL229" s="219"/>
      <c r="KM229" s="219"/>
      <c r="KN229" s="219"/>
      <c r="KO229" s="219"/>
      <c r="KP229" s="219"/>
      <c r="KQ229" s="219"/>
      <c r="KR229" s="219"/>
      <c r="KS229" s="219"/>
      <c r="KT229" s="219"/>
      <c r="KU229" s="219"/>
      <c r="KV229" s="219"/>
      <c r="KW229" s="219"/>
      <c r="KX229" s="219"/>
      <c r="KY229" s="219"/>
      <c r="KZ229" s="219"/>
      <c r="LA229" s="219"/>
      <c r="LB229" s="219"/>
      <c r="LC229" s="219"/>
      <c r="LD229" s="219"/>
      <c r="LE229" s="219"/>
    </row>
    <row r="230" spans="1:317" x14ac:dyDescent="0.25">
      <c r="A230" s="214"/>
      <c r="B230" s="214"/>
      <c r="C230" s="214"/>
      <c r="D230" s="214"/>
      <c r="E230" s="214"/>
      <c r="F230" s="211"/>
      <c r="G230" s="211"/>
      <c r="H230" s="211"/>
      <c r="I230" s="211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  <c r="BE230" s="219"/>
      <c r="BF230" s="219"/>
      <c r="BG230" s="219"/>
      <c r="BH230" s="219"/>
      <c r="BI230" s="219"/>
      <c r="BJ230" s="219"/>
      <c r="BK230" s="219"/>
      <c r="BL230" s="219"/>
      <c r="BM230" s="219"/>
      <c r="BN230" s="219"/>
      <c r="BO230" s="219"/>
      <c r="BP230" s="219"/>
      <c r="BQ230" s="219"/>
      <c r="BR230" s="219"/>
      <c r="BS230" s="219"/>
      <c r="BT230" s="219"/>
      <c r="BU230" s="219"/>
      <c r="BV230" s="219"/>
      <c r="BW230" s="219"/>
      <c r="BX230" s="219"/>
      <c r="BY230" s="219"/>
      <c r="BZ230" s="219"/>
      <c r="CA230" s="219"/>
      <c r="CB230" s="219"/>
      <c r="CC230" s="219"/>
      <c r="CD230" s="219"/>
      <c r="CE230" s="219"/>
      <c r="CF230" s="219"/>
      <c r="CG230" s="219"/>
      <c r="CH230" s="219"/>
      <c r="CI230" s="219"/>
      <c r="CJ230" s="219"/>
      <c r="CK230" s="219"/>
      <c r="CL230" s="219"/>
      <c r="CM230" s="219"/>
      <c r="CN230" s="219"/>
      <c r="CO230" s="219"/>
      <c r="CP230" s="219"/>
      <c r="CQ230" s="219"/>
      <c r="CR230" s="219"/>
      <c r="CS230" s="219"/>
      <c r="CT230" s="219"/>
      <c r="CU230" s="219"/>
      <c r="CV230" s="219"/>
      <c r="CW230" s="219"/>
      <c r="CX230" s="219"/>
      <c r="CY230" s="219"/>
      <c r="CZ230" s="219"/>
      <c r="DA230" s="219"/>
      <c r="DB230" s="219"/>
      <c r="DC230" s="219"/>
      <c r="DD230" s="219"/>
      <c r="DE230" s="219"/>
      <c r="DF230" s="219"/>
      <c r="DG230" s="219"/>
      <c r="DH230" s="219"/>
      <c r="DI230" s="219"/>
      <c r="DJ230" s="219"/>
      <c r="DK230" s="219"/>
      <c r="DL230" s="219"/>
      <c r="DM230" s="219"/>
      <c r="DN230" s="219"/>
      <c r="DO230" s="219"/>
      <c r="DP230" s="219"/>
      <c r="DQ230" s="219"/>
      <c r="DR230" s="219"/>
      <c r="DS230" s="219"/>
      <c r="DT230" s="219"/>
      <c r="DU230" s="219"/>
      <c r="DV230" s="219"/>
      <c r="DW230" s="219"/>
      <c r="DX230" s="219"/>
      <c r="DY230" s="219"/>
      <c r="DZ230" s="219"/>
      <c r="EA230" s="219"/>
      <c r="EB230" s="219"/>
      <c r="EC230" s="219"/>
      <c r="ED230" s="219"/>
      <c r="EE230" s="219"/>
      <c r="EF230" s="219"/>
      <c r="EG230" s="219"/>
      <c r="EH230" s="219"/>
      <c r="EI230" s="219"/>
      <c r="EJ230" s="219"/>
      <c r="EK230" s="219"/>
      <c r="EL230" s="219"/>
      <c r="EM230" s="219"/>
      <c r="EN230" s="219"/>
      <c r="EO230" s="219"/>
      <c r="EP230" s="219"/>
      <c r="EQ230" s="219"/>
      <c r="ER230" s="219"/>
      <c r="ES230" s="219"/>
      <c r="ET230" s="219"/>
      <c r="EU230" s="219"/>
      <c r="EV230" s="219"/>
      <c r="EW230" s="219"/>
      <c r="EX230" s="219"/>
      <c r="EY230" s="219"/>
      <c r="EZ230" s="219"/>
      <c r="FA230" s="219"/>
      <c r="FB230" s="219"/>
      <c r="FC230" s="219"/>
      <c r="FD230" s="219"/>
      <c r="FE230" s="219"/>
      <c r="FF230" s="219"/>
      <c r="FG230" s="219"/>
      <c r="FH230" s="219"/>
      <c r="FI230" s="219"/>
      <c r="FJ230" s="219"/>
      <c r="FK230" s="219"/>
      <c r="FL230" s="219"/>
      <c r="FM230" s="219"/>
      <c r="FN230" s="219"/>
      <c r="FO230" s="219"/>
      <c r="FP230" s="219"/>
      <c r="FQ230" s="219"/>
      <c r="FR230" s="219"/>
      <c r="FS230" s="219"/>
      <c r="FT230" s="219"/>
      <c r="FU230" s="219"/>
      <c r="FV230" s="219"/>
      <c r="FW230" s="219"/>
      <c r="FX230" s="219"/>
      <c r="FY230" s="219"/>
      <c r="FZ230" s="219"/>
      <c r="GA230" s="219"/>
      <c r="GB230" s="219"/>
      <c r="GC230" s="219"/>
      <c r="GD230" s="219"/>
      <c r="GE230" s="219"/>
      <c r="GF230" s="219"/>
      <c r="GG230" s="219"/>
      <c r="GH230" s="219"/>
      <c r="GI230" s="219"/>
      <c r="GJ230" s="219"/>
      <c r="GK230" s="219"/>
      <c r="GL230" s="219"/>
      <c r="GM230" s="219"/>
      <c r="GN230" s="219"/>
      <c r="GO230" s="219"/>
      <c r="GP230" s="219"/>
      <c r="GQ230" s="219"/>
      <c r="GR230" s="219"/>
      <c r="GS230" s="219"/>
      <c r="GT230" s="219"/>
      <c r="GU230" s="219"/>
      <c r="GV230" s="219"/>
      <c r="GW230" s="219"/>
      <c r="GX230" s="219"/>
      <c r="GY230" s="219"/>
      <c r="GZ230" s="219"/>
      <c r="HA230" s="219"/>
      <c r="HB230" s="219"/>
      <c r="HC230" s="219"/>
      <c r="HD230" s="219"/>
      <c r="HE230" s="219"/>
      <c r="HF230" s="219"/>
      <c r="HG230" s="219"/>
      <c r="HH230" s="219"/>
      <c r="HI230" s="219"/>
      <c r="HJ230" s="219"/>
      <c r="HK230" s="219"/>
      <c r="HL230" s="219"/>
      <c r="HM230" s="219"/>
      <c r="HN230" s="219"/>
      <c r="HO230" s="219"/>
      <c r="HP230" s="219"/>
      <c r="HQ230" s="219"/>
      <c r="HR230" s="219"/>
      <c r="HS230" s="219"/>
      <c r="HT230" s="219"/>
      <c r="HU230" s="219"/>
      <c r="HV230" s="219"/>
      <c r="HW230" s="219"/>
      <c r="HX230" s="219"/>
      <c r="HY230" s="219"/>
      <c r="HZ230" s="219"/>
      <c r="IA230" s="219"/>
      <c r="IB230" s="219"/>
      <c r="IC230" s="219"/>
      <c r="ID230" s="219"/>
      <c r="IE230" s="219"/>
      <c r="IF230" s="219"/>
      <c r="IG230" s="219"/>
      <c r="IH230" s="219"/>
      <c r="II230" s="219"/>
      <c r="IJ230" s="219"/>
      <c r="IK230" s="219"/>
      <c r="IL230" s="219"/>
      <c r="IM230" s="219"/>
      <c r="IN230" s="219"/>
      <c r="IO230" s="219"/>
      <c r="IP230" s="219"/>
      <c r="IQ230" s="219"/>
      <c r="IR230" s="219"/>
      <c r="IS230" s="219"/>
      <c r="IT230" s="219"/>
      <c r="IU230" s="219"/>
      <c r="IV230" s="219"/>
      <c r="IW230" s="219"/>
      <c r="IX230" s="219"/>
      <c r="IY230" s="219"/>
      <c r="IZ230" s="219"/>
      <c r="JA230" s="219"/>
      <c r="JB230" s="219"/>
      <c r="JC230" s="219"/>
      <c r="JD230" s="219"/>
      <c r="JE230" s="219"/>
      <c r="JF230" s="219"/>
      <c r="JG230" s="219"/>
      <c r="JH230" s="219"/>
      <c r="JI230" s="219"/>
      <c r="JJ230" s="219"/>
      <c r="JK230" s="219"/>
      <c r="JL230" s="219"/>
      <c r="JM230" s="219"/>
      <c r="JN230" s="219"/>
      <c r="JO230" s="219"/>
      <c r="JP230" s="219"/>
      <c r="JQ230" s="219"/>
      <c r="JR230" s="219"/>
      <c r="JS230" s="219"/>
      <c r="JT230" s="219"/>
      <c r="JU230" s="219"/>
      <c r="JV230" s="219"/>
      <c r="JW230" s="219"/>
      <c r="JX230" s="219"/>
      <c r="JY230" s="219"/>
      <c r="JZ230" s="219"/>
      <c r="KA230" s="219"/>
      <c r="KB230" s="219"/>
      <c r="KC230" s="219"/>
      <c r="KD230" s="219"/>
      <c r="KE230" s="219"/>
      <c r="KF230" s="219"/>
      <c r="KG230" s="219"/>
      <c r="KH230" s="219"/>
      <c r="KI230" s="219"/>
      <c r="KJ230" s="219"/>
      <c r="KK230" s="219"/>
      <c r="KL230" s="219"/>
      <c r="KM230" s="219"/>
      <c r="KN230" s="219"/>
      <c r="KO230" s="219"/>
      <c r="KP230" s="219"/>
      <c r="KQ230" s="219"/>
      <c r="KR230" s="219"/>
      <c r="KS230" s="219"/>
      <c r="KT230" s="219"/>
      <c r="KU230" s="219"/>
      <c r="KV230" s="219"/>
      <c r="KW230" s="219"/>
      <c r="KX230" s="219"/>
      <c r="KY230" s="219"/>
      <c r="KZ230" s="219"/>
      <c r="LA230" s="219"/>
      <c r="LB230" s="219"/>
      <c r="LC230" s="219"/>
      <c r="LD230" s="219"/>
      <c r="LE230" s="219"/>
    </row>
    <row r="231" spans="1:317" x14ac:dyDescent="0.25">
      <c r="A231" s="214"/>
      <c r="B231" s="214"/>
      <c r="C231" s="214"/>
      <c r="D231" s="214"/>
      <c r="E231" s="214"/>
      <c r="F231" s="211"/>
      <c r="G231" s="211"/>
      <c r="H231" s="211"/>
      <c r="I231" s="211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  <c r="BE231" s="219"/>
      <c r="BF231" s="219"/>
      <c r="BG231" s="219"/>
      <c r="BH231" s="219"/>
      <c r="BI231" s="219"/>
      <c r="BJ231" s="219"/>
      <c r="BK231" s="219"/>
      <c r="BL231" s="219"/>
      <c r="BM231" s="219"/>
      <c r="BN231" s="219"/>
      <c r="BO231" s="219"/>
      <c r="BP231" s="219"/>
      <c r="BQ231" s="219"/>
      <c r="BR231" s="219"/>
      <c r="BS231" s="219"/>
      <c r="BT231" s="219"/>
      <c r="BU231" s="219"/>
      <c r="BV231" s="219"/>
      <c r="BW231" s="219"/>
      <c r="BX231" s="219"/>
      <c r="BY231" s="219"/>
      <c r="BZ231" s="219"/>
      <c r="CA231" s="219"/>
      <c r="CB231" s="219"/>
      <c r="CC231" s="219"/>
      <c r="CD231" s="219"/>
      <c r="CE231" s="219"/>
      <c r="CF231" s="219"/>
      <c r="CG231" s="219"/>
      <c r="CH231" s="219"/>
      <c r="CI231" s="219"/>
      <c r="CJ231" s="219"/>
      <c r="CK231" s="219"/>
      <c r="CL231" s="219"/>
      <c r="CM231" s="219"/>
      <c r="CN231" s="219"/>
      <c r="CO231" s="219"/>
      <c r="CP231" s="219"/>
      <c r="CQ231" s="219"/>
      <c r="CR231" s="219"/>
      <c r="CS231" s="219"/>
      <c r="CT231" s="219"/>
      <c r="CU231" s="219"/>
      <c r="CV231" s="219"/>
      <c r="CW231" s="219"/>
      <c r="CX231" s="219"/>
      <c r="CY231" s="219"/>
      <c r="CZ231" s="219"/>
      <c r="DA231" s="219"/>
      <c r="DB231" s="219"/>
      <c r="DC231" s="219"/>
      <c r="DD231" s="219"/>
      <c r="DE231" s="219"/>
      <c r="DF231" s="219"/>
      <c r="DG231" s="219"/>
      <c r="DH231" s="219"/>
      <c r="DI231" s="219"/>
      <c r="DJ231" s="219"/>
      <c r="DK231" s="219"/>
      <c r="DL231" s="219"/>
      <c r="DM231" s="219"/>
      <c r="DN231" s="219"/>
      <c r="DO231" s="219"/>
      <c r="DP231" s="219"/>
      <c r="DQ231" s="219"/>
      <c r="DR231" s="219"/>
      <c r="DS231" s="219"/>
      <c r="DT231" s="219"/>
      <c r="DU231" s="219"/>
      <c r="DV231" s="219"/>
      <c r="DW231" s="219"/>
      <c r="DX231" s="219"/>
      <c r="DY231" s="219"/>
      <c r="DZ231" s="219"/>
      <c r="EA231" s="219"/>
      <c r="EB231" s="219"/>
      <c r="EC231" s="219"/>
      <c r="ED231" s="219"/>
      <c r="EE231" s="219"/>
      <c r="EF231" s="219"/>
      <c r="EG231" s="219"/>
      <c r="EH231" s="219"/>
      <c r="EI231" s="219"/>
      <c r="EJ231" s="219"/>
      <c r="EK231" s="219"/>
      <c r="EL231" s="219"/>
      <c r="EM231" s="219"/>
      <c r="EN231" s="219"/>
      <c r="EO231" s="219"/>
      <c r="EP231" s="219"/>
      <c r="EQ231" s="219"/>
      <c r="ER231" s="219"/>
      <c r="ES231" s="219"/>
      <c r="ET231" s="219"/>
      <c r="EU231" s="219"/>
      <c r="EV231" s="219"/>
      <c r="EW231" s="219"/>
      <c r="EX231" s="219"/>
      <c r="EY231" s="219"/>
      <c r="EZ231" s="219"/>
      <c r="FA231" s="219"/>
      <c r="FB231" s="219"/>
      <c r="FC231" s="219"/>
      <c r="FD231" s="219"/>
      <c r="FE231" s="219"/>
      <c r="FF231" s="219"/>
      <c r="FG231" s="219"/>
      <c r="FH231" s="219"/>
      <c r="FI231" s="219"/>
      <c r="FJ231" s="219"/>
      <c r="FK231" s="219"/>
      <c r="FL231" s="219"/>
      <c r="FM231" s="219"/>
      <c r="FN231" s="219"/>
      <c r="FO231" s="219"/>
      <c r="FP231" s="219"/>
      <c r="FQ231" s="219"/>
      <c r="FR231" s="219"/>
      <c r="FS231" s="219"/>
      <c r="FT231" s="219"/>
      <c r="FU231" s="219"/>
      <c r="FV231" s="219"/>
      <c r="FW231" s="219"/>
      <c r="FX231" s="219"/>
      <c r="FY231" s="219"/>
      <c r="FZ231" s="219"/>
      <c r="GA231" s="219"/>
      <c r="GB231" s="219"/>
      <c r="GC231" s="219"/>
      <c r="GD231" s="219"/>
      <c r="GE231" s="219"/>
      <c r="GF231" s="219"/>
      <c r="GG231" s="219"/>
      <c r="GH231" s="219"/>
      <c r="GI231" s="219"/>
      <c r="GJ231" s="219"/>
      <c r="GK231" s="219"/>
      <c r="GL231" s="219"/>
      <c r="GM231" s="219"/>
      <c r="GN231" s="219"/>
      <c r="GO231" s="219"/>
      <c r="GP231" s="219"/>
      <c r="GQ231" s="219"/>
      <c r="GR231" s="219"/>
      <c r="GS231" s="219"/>
      <c r="GT231" s="219"/>
      <c r="GU231" s="219"/>
      <c r="GV231" s="219"/>
      <c r="GW231" s="219"/>
      <c r="GX231" s="219"/>
      <c r="GY231" s="219"/>
      <c r="GZ231" s="219"/>
      <c r="HA231" s="219"/>
      <c r="HB231" s="219"/>
      <c r="HC231" s="219"/>
      <c r="HD231" s="219"/>
      <c r="HE231" s="219"/>
      <c r="HF231" s="219"/>
      <c r="HG231" s="219"/>
      <c r="HH231" s="219"/>
      <c r="HI231" s="219"/>
      <c r="HJ231" s="219"/>
      <c r="HK231" s="219"/>
      <c r="HL231" s="219"/>
      <c r="HM231" s="219"/>
      <c r="HN231" s="219"/>
      <c r="HO231" s="219"/>
      <c r="HP231" s="219"/>
      <c r="HQ231" s="219"/>
      <c r="HR231" s="219"/>
      <c r="HS231" s="219"/>
      <c r="HT231" s="219"/>
      <c r="HU231" s="219"/>
      <c r="HV231" s="219"/>
      <c r="HW231" s="219"/>
      <c r="HX231" s="219"/>
      <c r="HY231" s="219"/>
      <c r="HZ231" s="219"/>
      <c r="IA231" s="219"/>
      <c r="IB231" s="219"/>
      <c r="IC231" s="219"/>
      <c r="ID231" s="219"/>
      <c r="IE231" s="219"/>
      <c r="IF231" s="219"/>
      <c r="IG231" s="219"/>
      <c r="IH231" s="219"/>
      <c r="II231" s="219"/>
      <c r="IJ231" s="219"/>
      <c r="IK231" s="219"/>
      <c r="IL231" s="219"/>
      <c r="IM231" s="219"/>
      <c r="IN231" s="219"/>
      <c r="IO231" s="219"/>
      <c r="IP231" s="219"/>
      <c r="IQ231" s="219"/>
      <c r="IR231" s="219"/>
      <c r="IS231" s="219"/>
      <c r="IT231" s="219"/>
      <c r="IU231" s="219"/>
      <c r="IV231" s="219"/>
      <c r="IW231" s="219"/>
      <c r="IX231" s="219"/>
      <c r="IY231" s="219"/>
      <c r="IZ231" s="219"/>
      <c r="JA231" s="219"/>
      <c r="JB231" s="219"/>
      <c r="JC231" s="219"/>
      <c r="JD231" s="219"/>
      <c r="JE231" s="219"/>
      <c r="JF231" s="219"/>
      <c r="JG231" s="219"/>
      <c r="JH231" s="219"/>
      <c r="JI231" s="219"/>
      <c r="JJ231" s="219"/>
      <c r="JK231" s="219"/>
      <c r="JL231" s="219"/>
      <c r="JM231" s="219"/>
      <c r="JN231" s="219"/>
      <c r="JO231" s="219"/>
      <c r="JP231" s="219"/>
      <c r="JQ231" s="219"/>
      <c r="JR231" s="219"/>
      <c r="JS231" s="219"/>
      <c r="JT231" s="219"/>
      <c r="JU231" s="219"/>
      <c r="JV231" s="219"/>
      <c r="JW231" s="219"/>
      <c r="JX231" s="219"/>
      <c r="JY231" s="219"/>
      <c r="JZ231" s="219"/>
      <c r="KA231" s="219"/>
      <c r="KB231" s="219"/>
      <c r="KC231" s="219"/>
      <c r="KD231" s="219"/>
      <c r="KE231" s="219"/>
      <c r="KF231" s="219"/>
      <c r="KG231" s="219"/>
      <c r="KH231" s="219"/>
      <c r="KI231" s="219"/>
      <c r="KJ231" s="219"/>
      <c r="KK231" s="219"/>
      <c r="KL231" s="219"/>
      <c r="KM231" s="219"/>
      <c r="KN231" s="219"/>
      <c r="KO231" s="219"/>
      <c r="KP231" s="219"/>
      <c r="KQ231" s="219"/>
      <c r="KR231" s="219"/>
      <c r="KS231" s="219"/>
      <c r="KT231" s="219"/>
      <c r="KU231" s="219"/>
      <c r="KV231" s="219"/>
      <c r="KW231" s="219"/>
      <c r="KX231" s="219"/>
      <c r="KY231" s="219"/>
      <c r="KZ231" s="219"/>
      <c r="LA231" s="219"/>
      <c r="LB231" s="219"/>
      <c r="LC231" s="219"/>
      <c r="LD231" s="219"/>
      <c r="LE231" s="219"/>
    </row>
    <row r="232" spans="1:317" x14ac:dyDescent="0.25">
      <c r="A232" s="214"/>
      <c r="B232" s="214"/>
      <c r="C232" s="214"/>
      <c r="D232" s="214"/>
      <c r="E232" s="214"/>
      <c r="F232" s="211"/>
      <c r="G232" s="211"/>
      <c r="H232" s="211"/>
      <c r="I232" s="211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  <c r="EV232" s="219"/>
      <c r="EW232" s="219"/>
      <c r="EX232" s="219"/>
      <c r="EY232" s="219"/>
      <c r="EZ232" s="219"/>
      <c r="FA232" s="219"/>
      <c r="FB232" s="219"/>
      <c r="FC232" s="219"/>
      <c r="FD232" s="219"/>
      <c r="FE232" s="219"/>
      <c r="FF232" s="219"/>
      <c r="FG232" s="219"/>
      <c r="FH232" s="219"/>
      <c r="FI232" s="219"/>
      <c r="FJ232" s="219"/>
      <c r="FK232" s="219"/>
      <c r="FL232" s="219"/>
      <c r="FM232" s="219"/>
      <c r="FN232" s="219"/>
      <c r="FO232" s="219"/>
      <c r="FP232" s="219"/>
      <c r="FQ232" s="219"/>
      <c r="FR232" s="219"/>
      <c r="FS232" s="219"/>
      <c r="FT232" s="219"/>
      <c r="FU232" s="219"/>
      <c r="FV232" s="219"/>
      <c r="FW232" s="219"/>
      <c r="FX232" s="219"/>
      <c r="FY232" s="219"/>
      <c r="FZ232" s="219"/>
      <c r="GA232" s="219"/>
      <c r="GB232" s="219"/>
      <c r="GC232" s="219"/>
      <c r="GD232" s="219"/>
      <c r="GE232" s="219"/>
      <c r="GF232" s="219"/>
      <c r="GG232" s="219"/>
      <c r="GH232" s="219"/>
      <c r="GI232" s="219"/>
      <c r="GJ232" s="219"/>
      <c r="GK232" s="219"/>
      <c r="GL232" s="219"/>
      <c r="GM232" s="219"/>
      <c r="GN232" s="219"/>
      <c r="GO232" s="219"/>
      <c r="GP232" s="219"/>
      <c r="GQ232" s="219"/>
      <c r="GR232" s="219"/>
      <c r="GS232" s="219"/>
      <c r="GT232" s="219"/>
      <c r="GU232" s="219"/>
      <c r="GV232" s="219"/>
      <c r="GW232" s="219"/>
      <c r="GX232" s="219"/>
      <c r="GY232" s="219"/>
      <c r="GZ232" s="219"/>
      <c r="HA232" s="219"/>
      <c r="HB232" s="219"/>
      <c r="HC232" s="219"/>
      <c r="HD232" s="219"/>
      <c r="HE232" s="219"/>
      <c r="HF232" s="219"/>
      <c r="HG232" s="219"/>
      <c r="HH232" s="219"/>
      <c r="HI232" s="219"/>
      <c r="HJ232" s="219"/>
      <c r="HK232" s="219"/>
      <c r="HL232" s="219"/>
      <c r="HM232" s="219"/>
      <c r="HN232" s="219"/>
      <c r="HO232" s="219"/>
      <c r="HP232" s="219"/>
      <c r="HQ232" s="219"/>
      <c r="HR232" s="219"/>
      <c r="HS232" s="219"/>
      <c r="HT232" s="219"/>
      <c r="HU232" s="219"/>
      <c r="HV232" s="219"/>
      <c r="HW232" s="219"/>
      <c r="HX232" s="219"/>
      <c r="HY232" s="219"/>
      <c r="HZ232" s="219"/>
      <c r="IA232" s="219"/>
      <c r="IB232" s="219"/>
      <c r="IC232" s="219"/>
      <c r="ID232" s="219"/>
      <c r="IE232" s="219"/>
      <c r="IF232" s="219"/>
      <c r="IG232" s="219"/>
      <c r="IH232" s="219"/>
      <c r="II232" s="219"/>
      <c r="IJ232" s="219"/>
      <c r="IK232" s="219"/>
      <c r="IL232" s="219"/>
      <c r="IM232" s="219"/>
      <c r="IN232" s="219"/>
      <c r="IO232" s="219"/>
      <c r="IP232" s="219"/>
      <c r="IQ232" s="219"/>
      <c r="IR232" s="219"/>
      <c r="IS232" s="219"/>
      <c r="IT232" s="219"/>
      <c r="IU232" s="219"/>
      <c r="IV232" s="219"/>
      <c r="IW232" s="219"/>
      <c r="IX232" s="219"/>
      <c r="IY232" s="219"/>
      <c r="IZ232" s="219"/>
      <c r="JA232" s="219"/>
      <c r="JB232" s="219"/>
      <c r="JC232" s="219"/>
      <c r="JD232" s="219"/>
      <c r="JE232" s="219"/>
      <c r="JF232" s="219"/>
      <c r="JG232" s="219"/>
      <c r="JH232" s="219"/>
      <c r="JI232" s="219"/>
      <c r="JJ232" s="219"/>
      <c r="JK232" s="219"/>
      <c r="JL232" s="219"/>
      <c r="JM232" s="219"/>
      <c r="JN232" s="219"/>
      <c r="JO232" s="219"/>
      <c r="JP232" s="219"/>
      <c r="JQ232" s="219"/>
      <c r="JR232" s="219"/>
      <c r="JS232" s="219"/>
      <c r="JT232" s="219"/>
      <c r="JU232" s="219"/>
      <c r="JV232" s="219"/>
      <c r="JW232" s="219"/>
      <c r="JX232" s="219"/>
      <c r="JY232" s="219"/>
      <c r="JZ232" s="219"/>
      <c r="KA232" s="219"/>
      <c r="KB232" s="219"/>
      <c r="KC232" s="219"/>
      <c r="KD232" s="219"/>
      <c r="KE232" s="219"/>
      <c r="KF232" s="219"/>
      <c r="KG232" s="219"/>
      <c r="KH232" s="219"/>
      <c r="KI232" s="219"/>
      <c r="KJ232" s="219"/>
      <c r="KK232" s="219"/>
      <c r="KL232" s="219"/>
      <c r="KM232" s="219"/>
      <c r="KN232" s="219"/>
      <c r="KO232" s="219"/>
      <c r="KP232" s="219"/>
      <c r="KQ232" s="219"/>
      <c r="KR232" s="219"/>
      <c r="KS232" s="219"/>
      <c r="KT232" s="219"/>
      <c r="KU232" s="219"/>
      <c r="KV232" s="219"/>
      <c r="KW232" s="219"/>
      <c r="KX232" s="219"/>
      <c r="KY232" s="219"/>
      <c r="KZ232" s="219"/>
      <c r="LA232" s="219"/>
      <c r="LB232" s="219"/>
      <c r="LC232" s="219"/>
      <c r="LD232" s="219"/>
      <c r="LE232" s="219"/>
    </row>
    <row r="233" spans="1:317" x14ac:dyDescent="0.25">
      <c r="A233" s="214"/>
      <c r="B233" s="214"/>
      <c r="C233" s="214"/>
      <c r="D233" s="214"/>
      <c r="E233" s="214"/>
      <c r="F233" s="211"/>
      <c r="G233" s="211"/>
      <c r="H233" s="211"/>
      <c r="I233" s="211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  <c r="AM233" s="219"/>
      <c r="AN233" s="219"/>
      <c r="AO233" s="219"/>
      <c r="AP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  <c r="BE233" s="219"/>
      <c r="BF233" s="219"/>
      <c r="BG233" s="219"/>
      <c r="BH233" s="219"/>
      <c r="BI233" s="219"/>
      <c r="BJ233" s="219"/>
      <c r="BK233" s="219"/>
      <c r="BL233" s="219"/>
      <c r="BM233" s="219"/>
      <c r="BN233" s="219"/>
      <c r="BO233" s="219"/>
      <c r="BP233" s="219"/>
      <c r="BQ233" s="219"/>
      <c r="BR233" s="219"/>
      <c r="BS233" s="219"/>
      <c r="BT233" s="219"/>
      <c r="BU233" s="219"/>
      <c r="BV233" s="219"/>
      <c r="BW233" s="219"/>
      <c r="BX233" s="219"/>
      <c r="BY233" s="219"/>
      <c r="BZ233" s="219"/>
      <c r="CA233" s="219"/>
      <c r="CB233" s="219"/>
      <c r="CC233" s="219"/>
      <c r="CD233" s="219"/>
      <c r="CE233" s="219"/>
      <c r="CF233" s="219"/>
      <c r="CG233" s="219"/>
      <c r="CH233" s="219"/>
      <c r="CI233" s="219"/>
      <c r="CJ233" s="219"/>
      <c r="CK233" s="219"/>
      <c r="CL233" s="219"/>
      <c r="CM233" s="219"/>
      <c r="CN233" s="219"/>
      <c r="CO233" s="219"/>
      <c r="CP233" s="219"/>
      <c r="CQ233" s="219"/>
      <c r="CR233" s="219"/>
      <c r="CS233" s="219"/>
      <c r="CT233" s="219"/>
      <c r="CU233" s="219"/>
      <c r="CV233" s="219"/>
      <c r="CW233" s="219"/>
      <c r="CX233" s="219"/>
      <c r="CY233" s="219"/>
      <c r="CZ233" s="219"/>
      <c r="DA233" s="219"/>
      <c r="DB233" s="219"/>
      <c r="DC233" s="219"/>
      <c r="DD233" s="219"/>
      <c r="DE233" s="219"/>
      <c r="DF233" s="219"/>
      <c r="DG233" s="219"/>
      <c r="DH233" s="219"/>
      <c r="DI233" s="219"/>
      <c r="DJ233" s="219"/>
      <c r="DK233" s="219"/>
      <c r="DL233" s="219"/>
      <c r="DM233" s="219"/>
      <c r="DN233" s="219"/>
      <c r="DO233" s="219"/>
      <c r="DP233" s="219"/>
      <c r="DQ233" s="219"/>
      <c r="DR233" s="219"/>
      <c r="DS233" s="219"/>
      <c r="DT233" s="219"/>
      <c r="DU233" s="219"/>
      <c r="DV233" s="219"/>
      <c r="DW233" s="219"/>
      <c r="DX233" s="219"/>
      <c r="DY233" s="219"/>
      <c r="DZ233" s="219"/>
      <c r="EA233" s="219"/>
      <c r="EB233" s="219"/>
      <c r="EC233" s="219"/>
      <c r="ED233" s="219"/>
      <c r="EE233" s="219"/>
      <c r="EF233" s="219"/>
      <c r="EG233" s="219"/>
      <c r="EH233" s="219"/>
      <c r="EI233" s="219"/>
      <c r="EJ233" s="219"/>
      <c r="EK233" s="219"/>
      <c r="EL233" s="219"/>
      <c r="EM233" s="219"/>
      <c r="EN233" s="219"/>
      <c r="EO233" s="219"/>
      <c r="EP233" s="219"/>
      <c r="EQ233" s="219"/>
      <c r="ER233" s="219"/>
      <c r="ES233" s="219"/>
      <c r="ET233" s="219"/>
      <c r="EU233" s="219"/>
      <c r="EV233" s="219"/>
      <c r="EW233" s="219"/>
      <c r="EX233" s="219"/>
      <c r="EY233" s="219"/>
      <c r="EZ233" s="219"/>
      <c r="FA233" s="219"/>
      <c r="FB233" s="219"/>
      <c r="FC233" s="219"/>
      <c r="FD233" s="219"/>
      <c r="FE233" s="219"/>
      <c r="FF233" s="219"/>
      <c r="FG233" s="219"/>
      <c r="FH233" s="219"/>
      <c r="FI233" s="219"/>
      <c r="FJ233" s="219"/>
      <c r="FK233" s="219"/>
      <c r="FL233" s="219"/>
      <c r="FM233" s="219"/>
      <c r="FN233" s="219"/>
      <c r="FO233" s="219"/>
      <c r="FP233" s="219"/>
      <c r="FQ233" s="219"/>
      <c r="FR233" s="219"/>
      <c r="FS233" s="219"/>
      <c r="FT233" s="219"/>
      <c r="FU233" s="219"/>
      <c r="FV233" s="219"/>
      <c r="FW233" s="219"/>
      <c r="FX233" s="219"/>
      <c r="FY233" s="219"/>
      <c r="FZ233" s="219"/>
      <c r="GA233" s="219"/>
      <c r="GB233" s="219"/>
      <c r="GC233" s="219"/>
      <c r="GD233" s="219"/>
      <c r="GE233" s="219"/>
      <c r="GF233" s="219"/>
      <c r="GG233" s="219"/>
      <c r="GH233" s="219"/>
      <c r="GI233" s="219"/>
      <c r="GJ233" s="219"/>
      <c r="GK233" s="219"/>
      <c r="GL233" s="219"/>
      <c r="GM233" s="219"/>
      <c r="GN233" s="219"/>
      <c r="GO233" s="219"/>
      <c r="GP233" s="219"/>
      <c r="GQ233" s="219"/>
      <c r="GR233" s="219"/>
      <c r="GS233" s="219"/>
      <c r="GT233" s="219"/>
      <c r="GU233" s="219"/>
      <c r="GV233" s="219"/>
      <c r="GW233" s="219"/>
      <c r="GX233" s="219"/>
      <c r="GY233" s="219"/>
      <c r="GZ233" s="219"/>
      <c r="HA233" s="219"/>
      <c r="HB233" s="219"/>
      <c r="HC233" s="219"/>
      <c r="HD233" s="219"/>
      <c r="HE233" s="219"/>
      <c r="HF233" s="219"/>
      <c r="HG233" s="219"/>
      <c r="HH233" s="219"/>
      <c r="HI233" s="219"/>
      <c r="HJ233" s="219"/>
      <c r="HK233" s="219"/>
      <c r="HL233" s="219"/>
      <c r="HM233" s="219"/>
      <c r="HN233" s="219"/>
      <c r="HO233" s="219"/>
      <c r="HP233" s="219"/>
      <c r="HQ233" s="219"/>
      <c r="HR233" s="219"/>
      <c r="HS233" s="219"/>
      <c r="HT233" s="219"/>
      <c r="HU233" s="219"/>
      <c r="HV233" s="219"/>
      <c r="HW233" s="219"/>
      <c r="HX233" s="219"/>
      <c r="HY233" s="219"/>
      <c r="HZ233" s="219"/>
      <c r="IA233" s="219"/>
      <c r="IB233" s="219"/>
      <c r="IC233" s="219"/>
      <c r="ID233" s="219"/>
      <c r="IE233" s="219"/>
      <c r="IF233" s="219"/>
      <c r="IG233" s="219"/>
      <c r="IH233" s="219"/>
      <c r="II233" s="219"/>
      <c r="IJ233" s="219"/>
      <c r="IK233" s="219"/>
      <c r="IL233" s="219"/>
      <c r="IM233" s="219"/>
      <c r="IN233" s="219"/>
      <c r="IO233" s="219"/>
      <c r="IP233" s="219"/>
      <c r="IQ233" s="219"/>
      <c r="IR233" s="219"/>
      <c r="IS233" s="219"/>
      <c r="IT233" s="219"/>
      <c r="IU233" s="219"/>
      <c r="IV233" s="219"/>
      <c r="IW233" s="219"/>
      <c r="IX233" s="219"/>
      <c r="IY233" s="219"/>
      <c r="IZ233" s="219"/>
      <c r="JA233" s="219"/>
      <c r="JB233" s="219"/>
      <c r="JC233" s="219"/>
      <c r="JD233" s="219"/>
      <c r="JE233" s="219"/>
      <c r="JF233" s="219"/>
      <c r="JG233" s="219"/>
      <c r="JH233" s="219"/>
      <c r="JI233" s="219"/>
      <c r="JJ233" s="219"/>
      <c r="JK233" s="219"/>
      <c r="JL233" s="219"/>
      <c r="JM233" s="219"/>
      <c r="JN233" s="219"/>
      <c r="JO233" s="219"/>
      <c r="JP233" s="219"/>
      <c r="JQ233" s="219"/>
      <c r="JR233" s="219"/>
      <c r="JS233" s="219"/>
      <c r="JT233" s="219"/>
      <c r="JU233" s="219"/>
      <c r="JV233" s="219"/>
      <c r="JW233" s="219"/>
      <c r="JX233" s="219"/>
      <c r="JY233" s="219"/>
      <c r="JZ233" s="219"/>
      <c r="KA233" s="219"/>
      <c r="KB233" s="219"/>
      <c r="KC233" s="219"/>
      <c r="KD233" s="219"/>
      <c r="KE233" s="219"/>
      <c r="KF233" s="219"/>
      <c r="KG233" s="219"/>
      <c r="KH233" s="219"/>
      <c r="KI233" s="219"/>
      <c r="KJ233" s="219"/>
      <c r="KK233" s="219"/>
      <c r="KL233" s="219"/>
      <c r="KM233" s="219"/>
      <c r="KN233" s="219"/>
      <c r="KO233" s="219"/>
      <c r="KP233" s="219"/>
      <c r="KQ233" s="219"/>
      <c r="KR233" s="219"/>
      <c r="KS233" s="219"/>
      <c r="KT233" s="219"/>
      <c r="KU233" s="219"/>
      <c r="KV233" s="219"/>
      <c r="KW233" s="219"/>
      <c r="KX233" s="219"/>
      <c r="KY233" s="219"/>
      <c r="KZ233" s="219"/>
      <c r="LA233" s="219"/>
      <c r="LB233" s="219"/>
      <c r="LC233" s="219"/>
      <c r="LD233" s="219"/>
      <c r="LE233" s="219"/>
    </row>
    <row r="234" spans="1:317" x14ac:dyDescent="0.25">
      <c r="A234" s="214"/>
      <c r="B234" s="214"/>
      <c r="C234" s="214"/>
      <c r="D234" s="214"/>
      <c r="E234" s="214"/>
      <c r="F234" s="211"/>
      <c r="G234" s="211"/>
      <c r="H234" s="211"/>
      <c r="I234" s="211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  <c r="AM234" s="219"/>
      <c r="AN234" s="219"/>
      <c r="AO234" s="219"/>
      <c r="AP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  <c r="BE234" s="219"/>
      <c r="BF234" s="219"/>
      <c r="BG234" s="219"/>
      <c r="BH234" s="219"/>
      <c r="BI234" s="219"/>
      <c r="BJ234" s="219"/>
      <c r="BK234" s="219"/>
      <c r="BL234" s="219"/>
      <c r="BM234" s="219"/>
      <c r="BN234" s="219"/>
      <c r="BO234" s="219"/>
      <c r="BP234" s="219"/>
      <c r="BQ234" s="219"/>
      <c r="BR234" s="219"/>
      <c r="BS234" s="219"/>
      <c r="BT234" s="219"/>
      <c r="BU234" s="219"/>
      <c r="BV234" s="219"/>
      <c r="BW234" s="219"/>
      <c r="BX234" s="219"/>
      <c r="BY234" s="219"/>
      <c r="BZ234" s="219"/>
      <c r="CA234" s="219"/>
      <c r="CB234" s="219"/>
      <c r="CC234" s="219"/>
      <c r="CD234" s="219"/>
      <c r="CE234" s="219"/>
      <c r="CF234" s="219"/>
      <c r="CG234" s="219"/>
      <c r="CH234" s="219"/>
      <c r="CI234" s="219"/>
      <c r="CJ234" s="219"/>
      <c r="CK234" s="219"/>
      <c r="CL234" s="219"/>
      <c r="CM234" s="219"/>
      <c r="CN234" s="219"/>
      <c r="CO234" s="219"/>
      <c r="CP234" s="219"/>
      <c r="CQ234" s="219"/>
      <c r="CR234" s="219"/>
      <c r="CS234" s="219"/>
      <c r="CT234" s="219"/>
      <c r="CU234" s="219"/>
      <c r="CV234" s="219"/>
      <c r="CW234" s="219"/>
      <c r="CX234" s="219"/>
      <c r="CY234" s="219"/>
      <c r="CZ234" s="219"/>
      <c r="DA234" s="219"/>
      <c r="DB234" s="219"/>
      <c r="DC234" s="219"/>
      <c r="DD234" s="219"/>
      <c r="DE234" s="219"/>
      <c r="DF234" s="219"/>
      <c r="DG234" s="219"/>
      <c r="DH234" s="219"/>
      <c r="DI234" s="219"/>
      <c r="DJ234" s="219"/>
      <c r="DK234" s="219"/>
      <c r="DL234" s="219"/>
      <c r="DM234" s="219"/>
      <c r="DN234" s="219"/>
      <c r="DO234" s="219"/>
      <c r="DP234" s="219"/>
      <c r="DQ234" s="219"/>
      <c r="DR234" s="219"/>
      <c r="DS234" s="219"/>
      <c r="DT234" s="219"/>
      <c r="DU234" s="219"/>
      <c r="DV234" s="219"/>
      <c r="DW234" s="219"/>
      <c r="DX234" s="219"/>
      <c r="DY234" s="219"/>
      <c r="DZ234" s="219"/>
      <c r="EA234" s="219"/>
      <c r="EB234" s="219"/>
      <c r="EC234" s="219"/>
      <c r="ED234" s="219"/>
      <c r="EE234" s="219"/>
      <c r="EF234" s="219"/>
      <c r="EG234" s="219"/>
      <c r="EH234" s="219"/>
      <c r="EI234" s="219"/>
      <c r="EJ234" s="219"/>
      <c r="EK234" s="219"/>
      <c r="EL234" s="219"/>
      <c r="EM234" s="219"/>
      <c r="EN234" s="219"/>
      <c r="EO234" s="219"/>
      <c r="EP234" s="219"/>
      <c r="EQ234" s="219"/>
      <c r="ER234" s="219"/>
      <c r="ES234" s="219"/>
      <c r="ET234" s="219"/>
      <c r="EU234" s="219"/>
      <c r="EV234" s="219"/>
      <c r="EW234" s="219"/>
      <c r="EX234" s="219"/>
      <c r="EY234" s="219"/>
      <c r="EZ234" s="219"/>
      <c r="FA234" s="219"/>
      <c r="FB234" s="219"/>
      <c r="FC234" s="219"/>
      <c r="FD234" s="219"/>
      <c r="FE234" s="219"/>
      <c r="FF234" s="219"/>
      <c r="FG234" s="219"/>
      <c r="FH234" s="219"/>
      <c r="FI234" s="219"/>
      <c r="FJ234" s="219"/>
      <c r="FK234" s="219"/>
      <c r="FL234" s="219"/>
      <c r="FM234" s="219"/>
      <c r="FN234" s="219"/>
      <c r="FO234" s="219"/>
      <c r="FP234" s="219"/>
      <c r="FQ234" s="219"/>
      <c r="FR234" s="219"/>
      <c r="FS234" s="219"/>
      <c r="FT234" s="219"/>
      <c r="FU234" s="219"/>
      <c r="FV234" s="219"/>
      <c r="FW234" s="219"/>
      <c r="FX234" s="219"/>
      <c r="FY234" s="219"/>
      <c r="FZ234" s="219"/>
      <c r="GA234" s="219"/>
      <c r="GB234" s="219"/>
      <c r="GC234" s="219"/>
      <c r="GD234" s="219"/>
      <c r="GE234" s="219"/>
      <c r="GF234" s="219"/>
      <c r="GG234" s="219"/>
      <c r="GH234" s="219"/>
      <c r="GI234" s="219"/>
      <c r="GJ234" s="219"/>
      <c r="GK234" s="219"/>
      <c r="GL234" s="219"/>
      <c r="GM234" s="219"/>
      <c r="GN234" s="219"/>
      <c r="GO234" s="219"/>
      <c r="GP234" s="219"/>
      <c r="GQ234" s="219"/>
      <c r="GR234" s="219"/>
      <c r="GS234" s="219"/>
      <c r="GT234" s="219"/>
      <c r="GU234" s="219"/>
      <c r="GV234" s="219"/>
      <c r="GW234" s="219"/>
      <c r="GX234" s="219"/>
      <c r="GY234" s="219"/>
      <c r="GZ234" s="219"/>
      <c r="HA234" s="219"/>
      <c r="HB234" s="219"/>
      <c r="HC234" s="219"/>
      <c r="HD234" s="219"/>
      <c r="HE234" s="219"/>
      <c r="HF234" s="219"/>
      <c r="HG234" s="219"/>
      <c r="HH234" s="219"/>
      <c r="HI234" s="219"/>
      <c r="HJ234" s="219"/>
      <c r="HK234" s="219"/>
      <c r="HL234" s="219"/>
      <c r="HM234" s="219"/>
      <c r="HN234" s="219"/>
      <c r="HO234" s="219"/>
      <c r="HP234" s="219"/>
      <c r="HQ234" s="219"/>
      <c r="HR234" s="219"/>
      <c r="HS234" s="219"/>
      <c r="HT234" s="219"/>
      <c r="HU234" s="219"/>
      <c r="HV234" s="219"/>
      <c r="HW234" s="219"/>
      <c r="HX234" s="219"/>
      <c r="HY234" s="219"/>
      <c r="HZ234" s="219"/>
      <c r="IA234" s="219"/>
      <c r="IB234" s="219"/>
      <c r="IC234" s="219"/>
      <c r="ID234" s="219"/>
      <c r="IE234" s="219"/>
      <c r="IF234" s="219"/>
      <c r="IG234" s="219"/>
      <c r="IH234" s="219"/>
      <c r="II234" s="219"/>
      <c r="IJ234" s="219"/>
      <c r="IK234" s="219"/>
      <c r="IL234" s="219"/>
      <c r="IM234" s="219"/>
      <c r="IN234" s="219"/>
      <c r="IO234" s="219"/>
      <c r="IP234" s="219"/>
      <c r="IQ234" s="219"/>
      <c r="IR234" s="219"/>
      <c r="IS234" s="219"/>
      <c r="IT234" s="219"/>
      <c r="IU234" s="219"/>
      <c r="IV234" s="219"/>
      <c r="IW234" s="219"/>
      <c r="IX234" s="219"/>
      <c r="IY234" s="219"/>
      <c r="IZ234" s="219"/>
      <c r="JA234" s="219"/>
      <c r="JB234" s="219"/>
      <c r="JC234" s="219"/>
      <c r="JD234" s="219"/>
      <c r="JE234" s="219"/>
      <c r="JF234" s="219"/>
      <c r="JG234" s="219"/>
      <c r="JH234" s="219"/>
      <c r="JI234" s="219"/>
      <c r="JJ234" s="219"/>
      <c r="JK234" s="219"/>
      <c r="JL234" s="219"/>
      <c r="JM234" s="219"/>
      <c r="JN234" s="219"/>
      <c r="JO234" s="219"/>
      <c r="JP234" s="219"/>
      <c r="JQ234" s="219"/>
      <c r="JR234" s="219"/>
      <c r="JS234" s="219"/>
      <c r="JT234" s="219"/>
      <c r="JU234" s="219"/>
      <c r="JV234" s="219"/>
      <c r="JW234" s="219"/>
      <c r="JX234" s="219"/>
      <c r="JY234" s="219"/>
      <c r="JZ234" s="219"/>
      <c r="KA234" s="219"/>
      <c r="KB234" s="219"/>
      <c r="KC234" s="219"/>
      <c r="KD234" s="219"/>
      <c r="KE234" s="219"/>
      <c r="KF234" s="219"/>
      <c r="KG234" s="219"/>
      <c r="KH234" s="219"/>
      <c r="KI234" s="219"/>
      <c r="KJ234" s="219"/>
      <c r="KK234" s="219"/>
      <c r="KL234" s="219"/>
      <c r="KM234" s="219"/>
      <c r="KN234" s="219"/>
      <c r="KO234" s="219"/>
      <c r="KP234" s="219"/>
      <c r="KQ234" s="219"/>
      <c r="KR234" s="219"/>
      <c r="KS234" s="219"/>
      <c r="KT234" s="219"/>
      <c r="KU234" s="219"/>
      <c r="KV234" s="219"/>
      <c r="KW234" s="219"/>
      <c r="KX234" s="219"/>
      <c r="KY234" s="219"/>
      <c r="KZ234" s="219"/>
      <c r="LA234" s="219"/>
      <c r="LB234" s="219"/>
      <c r="LC234" s="219"/>
      <c r="LD234" s="219"/>
      <c r="LE234" s="219"/>
    </row>
    <row r="235" spans="1:317" x14ac:dyDescent="0.25">
      <c r="A235" s="214"/>
      <c r="B235" s="214"/>
      <c r="C235" s="214"/>
      <c r="D235" s="214"/>
      <c r="E235" s="214"/>
      <c r="F235" s="211"/>
      <c r="G235" s="211"/>
      <c r="H235" s="211"/>
      <c r="I235" s="211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  <c r="AM235" s="219"/>
      <c r="AN235" s="219"/>
      <c r="AO235" s="219"/>
      <c r="AP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  <c r="BE235" s="219"/>
      <c r="BF235" s="219"/>
      <c r="BG235" s="219"/>
      <c r="BH235" s="219"/>
      <c r="BI235" s="219"/>
      <c r="BJ235" s="219"/>
      <c r="BK235" s="219"/>
      <c r="BL235" s="219"/>
      <c r="BM235" s="219"/>
      <c r="BN235" s="219"/>
      <c r="BO235" s="219"/>
      <c r="BP235" s="219"/>
      <c r="BQ235" s="219"/>
      <c r="BR235" s="219"/>
      <c r="BS235" s="219"/>
      <c r="BT235" s="219"/>
      <c r="BU235" s="219"/>
      <c r="BV235" s="219"/>
      <c r="BW235" s="219"/>
      <c r="BX235" s="219"/>
      <c r="BY235" s="219"/>
      <c r="BZ235" s="219"/>
      <c r="CA235" s="219"/>
      <c r="CB235" s="219"/>
      <c r="CC235" s="219"/>
      <c r="CD235" s="219"/>
      <c r="CE235" s="219"/>
      <c r="CF235" s="219"/>
      <c r="CG235" s="219"/>
      <c r="CH235" s="219"/>
      <c r="CI235" s="219"/>
      <c r="CJ235" s="219"/>
      <c r="CK235" s="219"/>
      <c r="CL235" s="219"/>
      <c r="CM235" s="219"/>
      <c r="CN235" s="219"/>
      <c r="CO235" s="219"/>
      <c r="CP235" s="219"/>
      <c r="CQ235" s="219"/>
      <c r="CR235" s="219"/>
      <c r="CS235" s="219"/>
      <c r="CT235" s="219"/>
      <c r="CU235" s="219"/>
      <c r="CV235" s="219"/>
      <c r="CW235" s="219"/>
      <c r="CX235" s="219"/>
      <c r="CY235" s="219"/>
      <c r="CZ235" s="219"/>
      <c r="DA235" s="219"/>
      <c r="DB235" s="219"/>
      <c r="DC235" s="219"/>
      <c r="DD235" s="219"/>
      <c r="DE235" s="219"/>
      <c r="DF235" s="219"/>
      <c r="DG235" s="219"/>
      <c r="DH235" s="219"/>
      <c r="DI235" s="219"/>
      <c r="DJ235" s="219"/>
      <c r="DK235" s="219"/>
      <c r="DL235" s="219"/>
      <c r="DM235" s="219"/>
      <c r="DN235" s="219"/>
      <c r="DO235" s="219"/>
      <c r="DP235" s="219"/>
      <c r="DQ235" s="219"/>
      <c r="DR235" s="219"/>
      <c r="DS235" s="219"/>
      <c r="DT235" s="219"/>
      <c r="DU235" s="219"/>
      <c r="DV235" s="219"/>
      <c r="DW235" s="219"/>
      <c r="DX235" s="219"/>
      <c r="DY235" s="219"/>
      <c r="DZ235" s="219"/>
      <c r="EA235" s="219"/>
      <c r="EB235" s="219"/>
      <c r="EC235" s="219"/>
      <c r="ED235" s="219"/>
      <c r="EE235" s="219"/>
      <c r="EF235" s="219"/>
      <c r="EG235" s="219"/>
      <c r="EH235" s="219"/>
      <c r="EI235" s="219"/>
      <c r="EJ235" s="219"/>
      <c r="EK235" s="219"/>
      <c r="EL235" s="219"/>
      <c r="EM235" s="219"/>
      <c r="EN235" s="219"/>
      <c r="EO235" s="219"/>
      <c r="EP235" s="219"/>
      <c r="EQ235" s="219"/>
      <c r="ER235" s="219"/>
      <c r="ES235" s="219"/>
      <c r="ET235" s="219"/>
      <c r="EU235" s="219"/>
      <c r="EV235" s="219"/>
      <c r="EW235" s="219"/>
      <c r="EX235" s="219"/>
      <c r="EY235" s="219"/>
      <c r="EZ235" s="219"/>
      <c r="FA235" s="219"/>
      <c r="FB235" s="219"/>
      <c r="FC235" s="219"/>
      <c r="FD235" s="219"/>
      <c r="FE235" s="219"/>
      <c r="FF235" s="219"/>
      <c r="FG235" s="219"/>
      <c r="FH235" s="219"/>
      <c r="FI235" s="219"/>
      <c r="FJ235" s="219"/>
      <c r="FK235" s="219"/>
      <c r="FL235" s="219"/>
      <c r="FM235" s="219"/>
      <c r="FN235" s="219"/>
      <c r="FO235" s="219"/>
      <c r="FP235" s="219"/>
      <c r="FQ235" s="219"/>
      <c r="FR235" s="219"/>
      <c r="FS235" s="219"/>
      <c r="FT235" s="219"/>
      <c r="FU235" s="219"/>
      <c r="FV235" s="219"/>
      <c r="FW235" s="219"/>
      <c r="FX235" s="219"/>
      <c r="FY235" s="219"/>
      <c r="FZ235" s="219"/>
      <c r="GA235" s="219"/>
      <c r="GB235" s="219"/>
      <c r="GC235" s="219"/>
      <c r="GD235" s="219"/>
      <c r="GE235" s="219"/>
      <c r="GF235" s="219"/>
      <c r="GG235" s="219"/>
      <c r="GH235" s="219"/>
      <c r="GI235" s="219"/>
      <c r="GJ235" s="219"/>
      <c r="GK235" s="219"/>
      <c r="GL235" s="219"/>
      <c r="GM235" s="219"/>
      <c r="GN235" s="219"/>
      <c r="GO235" s="219"/>
      <c r="GP235" s="219"/>
      <c r="GQ235" s="219"/>
      <c r="GR235" s="219"/>
      <c r="GS235" s="219"/>
      <c r="GT235" s="219"/>
      <c r="GU235" s="219"/>
      <c r="GV235" s="219"/>
      <c r="GW235" s="219"/>
      <c r="GX235" s="219"/>
      <c r="GY235" s="219"/>
      <c r="GZ235" s="219"/>
      <c r="HA235" s="219"/>
      <c r="HB235" s="219"/>
      <c r="HC235" s="219"/>
      <c r="HD235" s="219"/>
      <c r="HE235" s="219"/>
      <c r="HF235" s="219"/>
      <c r="HG235" s="219"/>
      <c r="HH235" s="219"/>
      <c r="HI235" s="219"/>
      <c r="HJ235" s="219"/>
      <c r="HK235" s="219"/>
      <c r="HL235" s="219"/>
      <c r="HM235" s="219"/>
      <c r="HN235" s="219"/>
      <c r="HO235" s="219"/>
      <c r="HP235" s="219"/>
      <c r="HQ235" s="219"/>
      <c r="HR235" s="219"/>
      <c r="HS235" s="219"/>
      <c r="HT235" s="219"/>
      <c r="HU235" s="219"/>
      <c r="HV235" s="219"/>
      <c r="HW235" s="219"/>
      <c r="HX235" s="219"/>
      <c r="HY235" s="219"/>
      <c r="HZ235" s="219"/>
      <c r="IA235" s="219"/>
      <c r="IB235" s="219"/>
      <c r="IC235" s="219"/>
      <c r="ID235" s="219"/>
      <c r="IE235" s="219"/>
      <c r="IF235" s="219"/>
      <c r="IG235" s="219"/>
      <c r="IH235" s="219"/>
      <c r="II235" s="219"/>
      <c r="IJ235" s="219"/>
      <c r="IK235" s="219"/>
      <c r="IL235" s="219"/>
      <c r="IM235" s="219"/>
      <c r="IN235" s="219"/>
      <c r="IO235" s="219"/>
      <c r="IP235" s="219"/>
      <c r="IQ235" s="219"/>
      <c r="IR235" s="219"/>
      <c r="IS235" s="219"/>
      <c r="IT235" s="219"/>
      <c r="IU235" s="219"/>
      <c r="IV235" s="219"/>
      <c r="IW235" s="219"/>
      <c r="IX235" s="219"/>
      <c r="IY235" s="219"/>
      <c r="IZ235" s="219"/>
      <c r="JA235" s="219"/>
      <c r="JB235" s="219"/>
      <c r="JC235" s="219"/>
      <c r="JD235" s="219"/>
      <c r="JE235" s="219"/>
      <c r="JF235" s="219"/>
      <c r="JG235" s="219"/>
      <c r="JH235" s="219"/>
      <c r="JI235" s="219"/>
      <c r="JJ235" s="219"/>
      <c r="JK235" s="219"/>
      <c r="JL235" s="219"/>
      <c r="JM235" s="219"/>
      <c r="JN235" s="219"/>
      <c r="JO235" s="219"/>
      <c r="JP235" s="219"/>
      <c r="JQ235" s="219"/>
      <c r="JR235" s="219"/>
      <c r="JS235" s="219"/>
      <c r="JT235" s="219"/>
      <c r="JU235" s="219"/>
      <c r="JV235" s="219"/>
      <c r="JW235" s="219"/>
      <c r="JX235" s="219"/>
      <c r="JY235" s="219"/>
      <c r="JZ235" s="219"/>
      <c r="KA235" s="219"/>
      <c r="KB235" s="219"/>
      <c r="KC235" s="219"/>
      <c r="KD235" s="219"/>
      <c r="KE235" s="219"/>
      <c r="KF235" s="219"/>
      <c r="KG235" s="219"/>
      <c r="KH235" s="219"/>
      <c r="KI235" s="219"/>
      <c r="KJ235" s="219"/>
      <c r="KK235" s="219"/>
      <c r="KL235" s="219"/>
      <c r="KM235" s="219"/>
      <c r="KN235" s="219"/>
      <c r="KO235" s="219"/>
      <c r="KP235" s="219"/>
      <c r="KQ235" s="219"/>
      <c r="KR235" s="219"/>
      <c r="KS235" s="219"/>
      <c r="KT235" s="219"/>
      <c r="KU235" s="219"/>
      <c r="KV235" s="219"/>
      <c r="KW235" s="219"/>
      <c r="KX235" s="219"/>
      <c r="KY235" s="219"/>
      <c r="KZ235" s="219"/>
      <c r="LA235" s="219"/>
      <c r="LB235" s="219"/>
      <c r="LC235" s="219"/>
      <c r="LD235" s="219"/>
      <c r="LE235" s="219"/>
    </row>
    <row r="236" spans="1:317" x14ac:dyDescent="0.25">
      <c r="A236" s="214"/>
      <c r="B236" s="214"/>
      <c r="C236" s="214"/>
      <c r="D236" s="214"/>
      <c r="E236" s="214"/>
      <c r="F236" s="211"/>
      <c r="G236" s="211"/>
      <c r="H236" s="211"/>
      <c r="I236" s="211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  <c r="BE236" s="219"/>
      <c r="BF236" s="219"/>
      <c r="BG236" s="219"/>
      <c r="BH236" s="219"/>
      <c r="BI236" s="219"/>
      <c r="BJ236" s="219"/>
      <c r="BK236" s="219"/>
      <c r="BL236" s="219"/>
      <c r="BM236" s="219"/>
      <c r="BN236" s="219"/>
      <c r="BO236" s="219"/>
      <c r="BP236" s="219"/>
      <c r="BQ236" s="219"/>
      <c r="BR236" s="219"/>
      <c r="BS236" s="219"/>
      <c r="BT236" s="219"/>
      <c r="BU236" s="219"/>
      <c r="BV236" s="219"/>
      <c r="BW236" s="219"/>
      <c r="BX236" s="219"/>
      <c r="BY236" s="219"/>
      <c r="BZ236" s="219"/>
      <c r="CA236" s="219"/>
      <c r="CB236" s="219"/>
      <c r="CC236" s="219"/>
      <c r="CD236" s="219"/>
      <c r="CE236" s="219"/>
      <c r="CF236" s="219"/>
      <c r="CG236" s="219"/>
      <c r="CH236" s="219"/>
      <c r="CI236" s="219"/>
      <c r="CJ236" s="219"/>
      <c r="CK236" s="219"/>
      <c r="CL236" s="219"/>
      <c r="CM236" s="219"/>
      <c r="CN236" s="219"/>
      <c r="CO236" s="219"/>
      <c r="CP236" s="219"/>
      <c r="CQ236" s="219"/>
      <c r="CR236" s="219"/>
      <c r="CS236" s="219"/>
      <c r="CT236" s="219"/>
      <c r="CU236" s="219"/>
      <c r="CV236" s="219"/>
      <c r="CW236" s="219"/>
      <c r="CX236" s="219"/>
      <c r="CY236" s="219"/>
      <c r="CZ236" s="219"/>
      <c r="DA236" s="219"/>
      <c r="DB236" s="219"/>
      <c r="DC236" s="219"/>
      <c r="DD236" s="219"/>
      <c r="DE236" s="219"/>
      <c r="DF236" s="219"/>
      <c r="DG236" s="219"/>
      <c r="DH236" s="219"/>
      <c r="DI236" s="219"/>
      <c r="DJ236" s="219"/>
      <c r="DK236" s="219"/>
      <c r="DL236" s="219"/>
      <c r="DM236" s="219"/>
      <c r="DN236" s="219"/>
      <c r="DO236" s="219"/>
      <c r="DP236" s="219"/>
      <c r="DQ236" s="219"/>
      <c r="DR236" s="219"/>
      <c r="DS236" s="219"/>
      <c r="DT236" s="219"/>
      <c r="DU236" s="219"/>
      <c r="DV236" s="219"/>
      <c r="DW236" s="219"/>
      <c r="DX236" s="219"/>
      <c r="DY236" s="219"/>
      <c r="DZ236" s="219"/>
      <c r="EA236" s="219"/>
      <c r="EB236" s="219"/>
      <c r="EC236" s="219"/>
      <c r="ED236" s="219"/>
      <c r="EE236" s="219"/>
      <c r="EF236" s="219"/>
      <c r="EG236" s="219"/>
      <c r="EH236" s="219"/>
      <c r="EI236" s="219"/>
      <c r="EJ236" s="219"/>
      <c r="EK236" s="219"/>
      <c r="EL236" s="219"/>
      <c r="EM236" s="219"/>
      <c r="EN236" s="219"/>
      <c r="EO236" s="219"/>
      <c r="EP236" s="219"/>
      <c r="EQ236" s="219"/>
      <c r="ER236" s="219"/>
      <c r="ES236" s="219"/>
      <c r="ET236" s="219"/>
      <c r="EU236" s="219"/>
      <c r="EV236" s="219"/>
      <c r="EW236" s="219"/>
      <c r="EX236" s="219"/>
      <c r="EY236" s="219"/>
      <c r="EZ236" s="219"/>
      <c r="FA236" s="219"/>
      <c r="FB236" s="219"/>
      <c r="FC236" s="219"/>
      <c r="FD236" s="219"/>
      <c r="FE236" s="219"/>
      <c r="FF236" s="219"/>
      <c r="FG236" s="219"/>
      <c r="FH236" s="219"/>
      <c r="FI236" s="219"/>
      <c r="FJ236" s="219"/>
      <c r="FK236" s="219"/>
      <c r="FL236" s="219"/>
      <c r="FM236" s="219"/>
      <c r="FN236" s="219"/>
      <c r="FO236" s="219"/>
      <c r="FP236" s="219"/>
      <c r="FQ236" s="219"/>
      <c r="FR236" s="219"/>
      <c r="FS236" s="219"/>
      <c r="FT236" s="219"/>
      <c r="FU236" s="219"/>
      <c r="FV236" s="219"/>
      <c r="FW236" s="219"/>
      <c r="FX236" s="219"/>
      <c r="FY236" s="219"/>
      <c r="FZ236" s="219"/>
      <c r="GA236" s="219"/>
      <c r="GB236" s="219"/>
      <c r="GC236" s="219"/>
      <c r="GD236" s="219"/>
      <c r="GE236" s="219"/>
      <c r="GF236" s="219"/>
      <c r="GG236" s="219"/>
      <c r="GH236" s="219"/>
      <c r="GI236" s="219"/>
      <c r="GJ236" s="219"/>
      <c r="GK236" s="219"/>
      <c r="GL236" s="219"/>
      <c r="GM236" s="219"/>
      <c r="GN236" s="219"/>
      <c r="GO236" s="219"/>
      <c r="GP236" s="219"/>
      <c r="GQ236" s="219"/>
      <c r="GR236" s="219"/>
      <c r="GS236" s="219"/>
      <c r="GT236" s="219"/>
      <c r="GU236" s="219"/>
      <c r="GV236" s="219"/>
      <c r="GW236" s="219"/>
      <c r="GX236" s="219"/>
      <c r="GY236" s="219"/>
      <c r="GZ236" s="219"/>
      <c r="HA236" s="219"/>
      <c r="HB236" s="219"/>
      <c r="HC236" s="219"/>
      <c r="HD236" s="219"/>
      <c r="HE236" s="219"/>
      <c r="HF236" s="219"/>
      <c r="HG236" s="219"/>
      <c r="HH236" s="219"/>
      <c r="HI236" s="219"/>
      <c r="HJ236" s="219"/>
      <c r="HK236" s="219"/>
      <c r="HL236" s="219"/>
      <c r="HM236" s="219"/>
      <c r="HN236" s="219"/>
      <c r="HO236" s="219"/>
      <c r="HP236" s="219"/>
      <c r="HQ236" s="219"/>
      <c r="HR236" s="219"/>
      <c r="HS236" s="219"/>
      <c r="HT236" s="219"/>
      <c r="HU236" s="219"/>
      <c r="HV236" s="219"/>
      <c r="HW236" s="219"/>
      <c r="HX236" s="219"/>
      <c r="HY236" s="219"/>
      <c r="HZ236" s="219"/>
      <c r="IA236" s="219"/>
      <c r="IB236" s="219"/>
      <c r="IC236" s="219"/>
      <c r="ID236" s="219"/>
      <c r="IE236" s="219"/>
      <c r="IF236" s="219"/>
      <c r="IG236" s="219"/>
      <c r="IH236" s="219"/>
      <c r="II236" s="219"/>
      <c r="IJ236" s="219"/>
      <c r="IK236" s="219"/>
      <c r="IL236" s="219"/>
      <c r="IM236" s="219"/>
      <c r="IN236" s="219"/>
      <c r="IO236" s="219"/>
      <c r="IP236" s="219"/>
      <c r="IQ236" s="219"/>
      <c r="IR236" s="219"/>
      <c r="IS236" s="219"/>
      <c r="IT236" s="219"/>
      <c r="IU236" s="219"/>
      <c r="IV236" s="219"/>
      <c r="IW236" s="219"/>
      <c r="IX236" s="219"/>
      <c r="IY236" s="219"/>
      <c r="IZ236" s="219"/>
      <c r="JA236" s="219"/>
      <c r="JB236" s="219"/>
      <c r="JC236" s="219"/>
      <c r="JD236" s="219"/>
      <c r="JE236" s="219"/>
      <c r="JF236" s="219"/>
      <c r="JG236" s="219"/>
      <c r="JH236" s="219"/>
      <c r="JI236" s="219"/>
      <c r="JJ236" s="219"/>
      <c r="JK236" s="219"/>
      <c r="JL236" s="219"/>
      <c r="JM236" s="219"/>
      <c r="JN236" s="219"/>
      <c r="JO236" s="219"/>
      <c r="JP236" s="219"/>
      <c r="JQ236" s="219"/>
      <c r="JR236" s="219"/>
      <c r="JS236" s="219"/>
      <c r="JT236" s="219"/>
      <c r="JU236" s="219"/>
      <c r="JV236" s="219"/>
      <c r="JW236" s="219"/>
      <c r="JX236" s="219"/>
      <c r="JY236" s="219"/>
      <c r="JZ236" s="219"/>
      <c r="KA236" s="219"/>
      <c r="KB236" s="219"/>
      <c r="KC236" s="219"/>
      <c r="KD236" s="219"/>
      <c r="KE236" s="219"/>
      <c r="KF236" s="219"/>
      <c r="KG236" s="219"/>
      <c r="KH236" s="219"/>
      <c r="KI236" s="219"/>
      <c r="KJ236" s="219"/>
      <c r="KK236" s="219"/>
      <c r="KL236" s="219"/>
      <c r="KM236" s="219"/>
      <c r="KN236" s="219"/>
      <c r="KO236" s="219"/>
      <c r="KP236" s="219"/>
      <c r="KQ236" s="219"/>
      <c r="KR236" s="219"/>
      <c r="KS236" s="219"/>
      <c r="KT236" s="219"/>
      <c r="KU236" s="219"/>
      <c r="KV236" s="219"/>
      <c r="KW236" s="219"/>
      <c r="KX236" s="219"/>
      <c r="KY236" s="219"/>
      <c r="KZ236" s="219"/>
      <c r="LA236" s="219"/>
      <c r="LB236" s="219"/>
      <c r="LC236" s="219"/>
      <c r="LD236" s="219"/>
      <c r="LE236" s="219"/>
    </row>
    <row r="237" spans="1:317" x14ac:dyDescent="0.25">
      <c r="A237" s="214"/>
      <c r="B237" s="214"/>
      <c r="C237" s="214"/>
      <c r="D237" s="214"/>
      <c r="E237" s="214"/>
      <c r="F237" s="211"/>
      <c r="G237" s="211"/>
      <c r="H237" s="211"/>
      <c r="I237" s="211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  <c r="EV237" s="219"/>
      <c r="EW237" s="219"/>
      <c r="EX237" s="219"/>
      <c r="EY237" s="219"/>
      <c r="EZ237" s="219"/>
      <c r="FA237" s="219"/>
      <c r="FB237" s="219"/>
      <c r="FC237" s="219"/>
      <c r="FD237" s="219"/>
      <c r="FE237" s="219"/>
      <c r="FF237" s="219"/>
      <c r="FG237" s="219"/>
      <c r="FH237" s="219"/>
      <c r="FI237" s="219"/>
      <c r="FJ237" s="219"/>
      <c r="FK237" s="219"/>
      <c r="FL237" s="219"/>
      <c r="FM237" s="219"/>
      <c r="FN237" s="219"/>
      <c r="FO237" s="219"/>
      <c r="FP237" s="219"/>
      <c r="FQ237" s="219"/>
      <c r="FR237" s="219"/>
      <c r="FS237" s="219"/>
      <c r="FT237" s="219"/>
      <c r="FU237" s="219"/>
      <c r="FV237" s="219"/>
      <c r="FW237" s="219"/>
      <c r="FX237" s="219"/>
      <c r="FY237" s="219"/>
      <c r="FZ237" s="219"/>
      <c r="GA237" s="219"/>
      <c r="GB237" s="219"/>
      <c r="GC237" s="219"/>
      <c r="GD237" s="219"/>
      <c r="GE237" s="219"/>
      <c r="GF237" s="219"/>
      <c r="GG237" s="219"/>
      <c r="GH237" s="219"/>
      <c r="GI237" s="219"/>
      <c r="GJ237" s="219"/>
      <c r="GK237" s="219"/>
      <c r="GL237" s="219"/>
      <c r="GM237" s="219"/>
      <c r="GN237" s="219"/>
      <c r="GO237" s="219"/>
      <c r="GP237" s="219"/>
      <c r="GQ237" s="219"/>
      <c r="GR237" s="219"/>
      <c r="GS237" s="219"/>
      <c r="GT237" s="219"/>
      <c r="GU237" s="219"/>
      <c r="GV237" s="219"/>
      <c r="GW237" s="219"/>
      <c r="GX237" s="219"/>
      <c r="GY237" s="219"/>
      <c r="GZ237" s="219"/>
      <c r="HA237" s="219"/>
      <c r="HB237" s="219"/>
      <c r="HC237" s="219"/>
      <c r="HD237" s="219"/>
      <c r="HE237" s="219"/>
      <c r="HF237" s="219"/>
      <c r="HG237" s="219"/>
      <c r="HH237" s="219"/>
      <c r="HI237" s="219"/>
      <c r="HJ237" s="219"/>
      <c r="HK237" s="219"/>
      <c r="HL237" s="219"/>
      <c r="HM237" s="219"/>
      <c r="HN237" s="219"/>
      <c r="HO237" s="219"/>
      <c r="HP237" s="219"/>
      <c r="HQ237" s="219"/>
      <c r="HR237" s="219"/>
      <c r="HS237" s="219"/>
      <c r="HT237" s="219"/>
      <c r="HU237" s="219"/>
      <c r="HV237" s="219"/>
      <c r="HW237" s="219"/>
      <c r="HX237" s="219"/>
      <c r="HY237" s="219"/>
      <c r="HZ237" s="219"/>
      <c r="IA237" s="219"/>
      <c r="IB237" s="219"/>
      <c r="IC237" s="219"/>
      <c r="ID237" s="219"/>
      <c r="IE237" s="219"/>
      <c r="IF237" s="219"/>
      <c r="IG237" s="219"/>
      <c r="IH237" s="219"/>
      <c r="II237" s="219"/>
      <c r="IJ237" s="219"/>
      <c r="IK237" s="219"/>
      <c r="IL237" s="219"/>
      <c r="IM237" s="219"/>
      <c r="IN237" s="219"/>
      <c r="IO237" s="219"/>
      <c r="IP237" s="219"/>
      <c r="IQ237" s="219"/>
      <c r="IR237" s="219"/>
      <c r="IS237" s="219"/>
      <c r="IT237" s="219"/>
      <c r="IU237" s="219"/>
      <c r="IV237" s="219"/>
      <c r="IW237" s="219"/>
      <c r="IX237" s="219"/>
      <c r="IY237" s="219"/>
      <c r="IZ237" s="219"/>
      <c r="JA237" s="219"/>
      <c r="JB237" s="219"/>
      <c r="JC237" s="219"/>
      <c r="JD237" s="219"/>
      <c r="JE237" s="219"/>
      <c r="JF237" s="219"/>
      <c r="JG237" s="219"/>
      <c r="JH237" s="219"/>
      <c r="JI237" s="219"/>
      <c r="JJ237" s="219"/>
      <c r="JK237" s="219"/>
      <c r="JL237" s="219"/>
      <c r="JM237" s="219"/>
      <c r="JN237" s="219"/>
      <c r="JO237" s="219"/>
      <c r="JP237" s="219"/>
      <c r="JQ237" s="219"/>
      <c r="JR237" s="219"/>
      <c r="JS237" s="219"/>
      <c r="JT237" s="219"/>
      <c r="JU237" s="219"/>
      <c r="JV237" s="219"/>
      <c r="JW237" s="219"/>
      <c r="JX237" s="219"/>
      <c r="JY237" s="219"/>
      <c r="JZ237" s="219"/>
      <c r="KA237" s="219"/>
      <c r="KB237" s="219"/>
      <c r="KC237" s="219"/>
      <c r="KD237" s="219"/>
      <c r="KE237" s="219"/>
      <c r="KF237" s="219"/>
      <c r="KG237" s="219"/>
      <c r="KH237" s="219"/>
      <c r="KI237" s="219"/>
      <c r="KJ237" s="219"/>
      <c r="KK237" s="219"/>
      <c r="KL237" s="219"/>
      <c r="KM237" s="219"/>
      <c r="KN237" s="219"/>
      <c r="KO237" s="219"/>
      <c r="KP237" s="219"/>
      <c r="KQ237" s="219"/>
      <c r="KR237" s="219"/>
      <c r="KS237" s="219"/>
      <c r="KT237" s="219"/>
      <c r="KU237" s="219"/>
      <c r="KV237" s="219"/>
      <c r="KW237" s="219"/>
      <c r="KX237" s="219"/>
      <c r="KY237" s="219"/>
      <c r="KZ237" s="219"/>
      <c r="LA237" s="219"/>
      <c r="LB237" s="219"/>
      <c r="LC237" s="219"/>
      <c r="LD237" s="219"/>
      <c r="LE237" s="219"/>
    </row>
    <row r="238" spans="1:317" x14ac:dyDescent="0.25">
      <c r="A238" s="214"/>
      <c r="B238" s="214"/>
      <c r="C238" s="214"/>
      <c r="D238" s="214"/>
      <c r="E238" s="214"/>
      <c r="F238" s="211"/>
      <c r="G238" s="211"/>
      <c r="H238" s="211"/>
      <c r="I238" s="211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  <c r="EV238" s="219"/>
      <c r="EW238" s="219"/>
      <c r="EX238" s="219"/>
      <c r="EY238" s="219"/>
      <c r="EZ238" s="219"/>
      <c r="FA238" s="219"/>
      <c r="FB238" s="219"/>
      <c r="FC238" s="219"/>
      <c r="FD238" s="219"/>
      <c r="FE238" s="219"/>
      <c r="FF238" s="219"/>
      <c r="FG238" s="219"/>
      <c r="FH238" s="219"/>
      <c r="FI238" s="219"/>
      <c r="FJ238" s="219"/>
      <c r="FK238" s="219"/>
      <c r="FL238" s="219"/>
      <c r="FM238" s="219"/>
      <c r="FN238" s="219"/>
      <c r="FO238" s="219"/>
      <c r="FP238" s="219"/>
      <c r="FQ238" s="219"/>
      <c r="FR238" s="219"/>
      <c r="FS238" s="219"/>
      <c r="FT238" s="219"/>
      <c r="FU238" s="219"/>
      <c r="FV238" s="219"/>
      <c r="FW238" s="219"/>
      <c r="FX238" s="219"/>
      <c r="FY238" s="219"/>
      <c r="FZ238" s="219"/>
      <c r="GA238" s="219"/>
      <c r="GB238" s="219"/>
      <c r="GC238" s="219"/>
      <c r="GD238" s="219"/>
      <c r="GE238" s="219"/>
      <c r="GF238" s="219"/>
      <c r="GG238" s="219"/>
      <c r="GH238" s="219"/>
      <c r="GI238" s="219"/>
      <c r="GJ238" s="219"/>
      <c r="GK238" s="219"/>
      <c r="GL238" s="219"/>
      <c r="GM238" s="219"/>
      <c r="GN238" s="219"/>
      <c r="GO238" s="219"/>
      <c r="GP238" s="219"/>
      <c r="GQ238" s="219"/>
      <c r="GR238" s="219"/>
      <c r="GS238" s="219"/>
      <c r="GT238" s="219"/>
      <c r="GU238" s="219"/>
      <c r="GV238" s="219"/>
      <c r="GW238" s="219"/>
      <c r="GX238" s="219"/>
      <c r="GY238" s="219"/>
      <c r="GZ238" s="219"/>
      <c r="HA238" s="219"/>
      <c r="HB238" s="219"/>
      <c r="HC238" s="219"/>
      <c r="HD238" s="219"/>
      <c r="HE238" s="219"/>
      <c r="HF238" s="219"/>
      <c r="HG238" s="219"/>
      <c r="HH238" s="219"/>
      <c r="HI238" s="219"/>
      <c r="HJ238" s="219"/>
      <c r="HK238" s="219"/>
      <c r="HL238" s="219"/>
      <c r="HM238" s="219"/>
      <c r="HN238" s="219"/>
      <c r="HO238" s="219"/>
      <c r="HP238" s="219"/>
      <c r="HQ238" s="219"/>
      <c r="HR238" s="219"/>
      <c r="HS238" s="219"/>
      <c r="HT238" s="219"/>
      <c r="HU238" s="219"/>
      <c r="HV238" s="219"/>
      <c r="HW238" s="219"/>
      <c r="HX238" s="219"/>
      <c r="HY238" s="219"/>
      <c r="HZ238" s="219"/>
      <c r="IA238" s="219"/>
      <c r="IB238" s="219"/>
      <c r="IC238" s="219"/>
      <c r="ID238" s="219"/>
      <c r="IE238" s="219"/>
      <c r="IF238" s="219"/>
      <c r="IG238" s="219"/>
      <c r="IH238" s="219"/>
      <c r="II238" s="219"/>
      <c r="IJ238" s="219"/>
      <c r="IK238" s="219"/>
      <c r="IL238" s="219"/>
      <c r="IM238" s="219"/>
      <c r="IN238" s="219"/>
      <c r="IO238" s="219"/>
      <c r="IP238" s="219"/>
      <c r="IQ238" s="219"/>
      <c r="IR238" s="219"/>
      <c r="IS238" s="219"/>
      <c r="IT238" s="219"/>
      <c r="IU238" s="219"/>
      <c r="IV238" s="219"/>
      <c r="IW238" s="219"/>
      <c r="IX238" s="219"/>
      <c r="IY238" s="219"/>
      <c r="IZ238" s="219"/>
      <c r="JA238" s="219"/>
      <c r="JB238" s="219"/>
      <c r="JC238" s="219"/>
      <c r="JD238" s="219"/>
      <c r="JE238" s="219"/>
      <c r="JF238" s="219"/>
      <c r="JG238" s="219"/>
      <c r="JH238" s="219"/>
      <c r="JI238" s="219"/>
      <c r="JJ238" s="219"/>
      <c r="JK238" s="219"/>
      <c r="JL238" s="219"/>
      <c r="JM238" s="219"/>
      <c r="JN238" s="219"/>
      <c r="JO238" s="219"/>
      <c r="JP238" s="219"/>
      <c r="JQ238" s="219"/>
      <c r="JR238" s="219"/>
      <c r="JS238" s="219"/>
      <c r="JT238" s="219"/>
      <c r="JU238" s="219"/>
      <c r="JV238" s="219"/>
      <c r="JW238" s="219"/>
      <c r="JX238" s="219"/>
      <c r="JY238" s="219"/>
      <c r="JZ238" s="219"/>
      <c r="KA238" s="219"/>
      <c r="KB238" s="219"/>
      <c r="KC238" s="219"/>
      <c r="KD238" s="219"/>
      <c r="KE238" s="219"/>
      <c r="KF238" s="219"/>
      <c r="KG238" s="219"/>
      <c r="KH238" s="219"/>
      <c r="KI238" s="219"/>
      <c r="KJ238" s="219"/>
      <c r="KK238" s="219"/>
      <c r="KL238" s="219"/>
      <c r="KM238" s="219"/>
      <c r="KN238" s="219"/>
      <c r="KO238" s="219"/>
      <c r="KP238" s="219"/>
      <c r="KQ238" s="219"/>
      <c r="KR238" s="219"/>
      <c r="KS238" s="219"/>
      <c r="KT238" s="219"/>
      <c r="KU238" s="219"/>
      <c r="KV238" s="219"/>
      <c r="KW238" s="219"/>
      <c r="KX238" s="219"/>
      <c r="KY238" s="219"/>
      <c r="KZ238" s="219"/>
      <c r="LA238" s="219"/>
      <c r="LB238" s="219"/>
      <c r="LC238" s="219"/>
      <c r="LD238" s="219"/>
      <c r="LE238" s="219"/>
    </row>
    <row r="239" spans="1:317" x14ac:dyDescent="0.25">
      <c r="A239" s="214"/>
      <c r="B239" s="214"/>
      <c r="C239" s="214"/>
      <c r="D239" s="214"/>
      <c r="E239" s="214"/>
      <c r="F239" s="211"/>
      <c r="G239" s="211"/>
      <c r="H239" s="211"/>
      <c r="I239" s="211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  <c r="EV239" s="219"/>
      <c r="EW239" s="219"/>
      <c r="EX239" s="219"/>
      <c r="EY239" s="219"/>
      <c r="EZ239" s="219"/>
      <c r="FA239" s="219"/>
      <c r="FB239" s="219"/>
      <c r="FC239" s="219"/>
      <c r="FD239" s="219"/>
      <c r="FE239" s="219"/>
      <c r="FF239" s="219"/>
      <c r="FG239" s="219"/>
      <c r="FH239" s="219"/>
      <c r="FI239" s="219"/>
      <c r="FJ239" s="219"/>
      <c r="FK239" s="219"/>
      <c r="FL239" s="219"/>
      <c r="FM239" s="219"/>
      <c r="FN239" s="219"/>
      <c r="FO239" s="219"/>
      <c r="FP239" s="219"/>
      <c r="FQ239" s="219"/>
      <c r="FR239" s="219"/>
      <c r="FS239" s="219"/>
      <c r="FT239" s="219"/>
      <c r="FU239" s="219"/>
      <c r="FV239" s="219"/>
      <c r="FW239" s="219"/>
      <c r="FX239" s="219"/>
      <c r="FY239" s="219"/>
      <c r="FZ239" s="219"/>
      <c r="GA239" s="219"/>
      <c r="GB239" s="219"/>
      <c r="GC239" s="219"/>
      <c r="GD239" s="219"/>
      <c r="GE239" s="219"/>
      <c r="GF239" s="219"/>
      <c r="GG239" s="219"/>
      <c r="GH239" s="219"/>
      <c r="GI239" s="219"/>
      <c r="GJ239" s="219"/>
      <c r="GK239" s="219"/>
      <c r="GL239" s="219"/>
      <c r="GM239" s="219"/>
      <c r="GN239" s="219"/>
      <c r="GO239" s="219"/>
      <c r="GP239" s="219"/>
      <c r="GQ239" s="219"/>
      <c r="GR239" s="219"/>
      <c r="GS239" s="219"/>
      <c r="GT239" s="219"/>
      <c r="GU239" s="219"/>
      <c r="GV239" s="219"/>
      <c r="GW239" s="219"/>
      <c r="GX239" s="219"/>
      <c r="GY239" s="219"/>
      <c r="GZ239" s="219"/>
      <c r="HA239" s="219"/>
      <c r="HB239" s="219"/>
      <c r="HC239" s="219"/>
      <c r="HD239" s="219"/>
      <c r="HE239" s="219"/>
      <c r="HF239" s="219"/>
      <c r="HG239" s="219"/>
      <c r="HH239" s="219"/>
      <c r="HI239" s="219"/>
      <c r="HJ239" s="219"/>
      <c r="HK239" s="219"/>
      <c r="HL239" s="219"/>
      <c r="HM239" s="219"/>
      <c r="HN239" s="219"/>
      <c r="HO239" s="219"/>
      <c r="HP239" s="219"/>
      <c r="HQ239" s="219"/>
      <c r="HR239" s="219"/>
      <c r="HS239" s="219"/>
      <c r="HT239" s="219"/>
      <c r="HU239" s="219"/>
      <c r="HV239" s="219"/>
      <c r="HW239" s="219"/>
      <c r="HX239" s="219"/>
      <c r="HY239" s="219"/>
      <c r="HZ239" s="219"/>
      <c r="IA239" s="219"/>
      <c r="IB239" s="219"/>
      <c r="IC239" s="219"/>
      <c r="ID239" s="219"/>
      <c r="IE239" s="219"/>
      <c r="IF239" s="219"/>
      <c r="IG239" s="219"/>
      <c r="IH239" s="219"/>
      <c r="II239" s="219"/>
      <c r="IJ239" s="219"/>
      <c r="IK239" s="219"/>
      <c r="IL239" s="219"/>
      <c r="IM239" s="219"/>
      <c r="IN239" s="219"/>
      <c r="IO239" s="219"/>
      <c r="IP239" s="219"/>
      <c r="IQ239" s="219"/>
      <c r="IR239" s="219"/>
      <c r="IS239" s="219"/>
      <c r="IT239" s="219"/>
      <c r="IU239" s="219"/>
      <c r="IV239" s="219"/>
      <c r="IW239" s="219"/>
      <c r="IX239" s="219"/>
      <c r="IY239" s="219"/>
      <c r="IZ239" s="219"/>
      <c r="JA239" s="219"/>
      <c r="JB239" s="219"/>
      <c r="JC239" s="219"/>
      <c r="JD239" s="219"/>
      <c r="JE239" s="219"/>
      <c r="JF239" s="219"/>
      <c r="JG239" s="219"/>
      <c r="JH239" s="219"/>
      <c r="JI239" s="219"/>
      <c r="JJ239" s="219"/>
      <c r="JK239" s="219"/>
      <c r="JL239" s="219"/>
      <c r="JM239" s="219"/>
      <c r="JN239" s="219"/>
      <c r="JO239" s="219"/>
      <c r="JP239" s="219"/>
      <c r="JQ239" s="219"/>
      <c r="JR239" s="219"/>
      <c r="JS239" s="219"/>
      <c r="JT239" s="219"/>
      <c r="JU239" s="219"/>
      <c r="JV239" s="219"/>
      <c r="JW239" s="219"/>
      <c r="JX239" s="219"/>
      <c r="JY239" s="219"/>
      <c r="JZ239" s="219"/>
      <c r="KA239" s="219"/>
      <c r="KB239" s="219"/>
      <c r="KC239" s="219"/>
      <c r="KD239" s="219"/>
      <c r="KE239" s="219"/>
      <c r="KF239" s="219"/>
      <c r="KG239" s="219"/>
      <c r="KH239" s="219"/>
      <c r="KI239" s="219"/>
      <c r="KJ239" s="219"/>
      <c r="KK239" s="219"/>
      <c r="KL239" s="219"/>
      <c r="KM239" s="219"/>
      <c r="KN239" s="219"/>
      <c r="KO239" s="219"/>
      <c r="KP239" s="219"/>
      <c r="KQ239" s="219"/>
      <c r="KR239" s="219"/>
      <c r="KS239" s="219"/>
      <c r="KT239" s="219"/>
      <c r="KU239" s="219"/>
      <c r="KV239" s="219"/>
      <c r="KW239" s="219"/>
      <c r="KX239" s="219"/>
      <c r="KY239" s="219"/>
      <c r="KZ239" s="219"/>
      <c r="LA239" s="219"/>
      <c r="LB239" s="219"/>
      <c r="LC239" s="219"/>
      <c r="LD239" s="219"/>
      <c r="LE239" s="219"/>
    </row>
    <row r="240" spans="1:317" x14ac:dyDescent="0.25">
      <c r="A240" s="214"/>
      <c r="B240" s="214"/>
      <c r="C240" s="214"/>
      <c r="D240" s="214"/>
      <c r="E240" s="214"/>
      <c r="F240" s="211"/>
      <c r="G240" s="211"/>
      <c r="H240" s="211"/>
      <c r="I240" s="211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  <c r="EV240" s="219"/>
      <c r="EW240" s="219"/>
      <c r="EX240" s="219"/>
      <c r="EY240" s="219"/>
      <c r="EZ240" s="219"/>
      <c r="FA240" s="219"/>
      <c r="FB240" s="219"/>
      <c r="FC240" s="219"/>
      <c r="FD240" s="219"/>
      <c r="FE240" s="219"/>
      <c r="FF240" s="219"/>
      <c r="FG240" s="219"/>
      <c r="FH240" s="219"/>
      <c r="FI240" s="219"/>
      <c r="FJ240" s="219"/>
      <c r="FK240" s="219"/>
      <c r="FL240" s="219"/>
      <c r="FM240" s="219"/>
      <c r="FN240" s="219"/>
      <c r="FO240" s="219"/>
      <c r="FP240" s="219"/>
      <c r="FQ240" s="219"/>
      <c r="FR240" s="219"/>
      <c r="FS240" s="219"/>
      <c r="FT240" s="219"/>
      <c r="FU240" s="219"/>
      <c r="FV240" s="219"/>
      <c r="FW240" s="219"/>
      <c r="FX240" s="219"/>
      <c r="FY240" s="219"/>
      <c r="FZ240" s="219"/>
      <c r="GA240" s="219"/>
      <c r="GB240" s="219"/>
      <c r="GC240" s="219"/>
      <c r="GD240" s="219"/>
      <c r="GE240" s="219"/>
      <c r="GF240" s="219"/>
      <c r="GG240" s="219"/>
      <c r="GH240" s="219"/>
      <c r="GI240" s="219"/>
      <c r="GJ240" s="219"/>
      <c r="GK240" s="219"/>
      <c r="GL240" s="219"/>
      <c r="GM240" s="219"/>
      <c r="GN240" s="219"/>
      <c r="GO240" s="219"/>
      <c r="GP240" s="219"/>
      <c r="GQ240" s="219"/>
      <c r="GR240" s="219"/>
      <c r="GS240" s="219"/>
      <c r="GT240" s="219"/>
      <c r="GU240" s="219"/>
      <c r="GV240" s="219"/>
      <c r="GW240" s="219"/>
      <c r="GX240" s="219"/>
      <c r="GY240" s="219"/>
      <c r="GZ240" s="219"/>
      <c r="HA240" s="219"/>
      <c r="HB240" s="219"/>
      <c r="HC240" s="219"/>
      <c r="HD240" s="219"/>
      <c r="HE240" s="219"/>
      <c r="HF240" s="219"/>
      <c r="HG240" s="219"/>
      <c r="HH240" s="219"/>
      <c r="HI240" s="219"/>
      <c r="HJ240" s="219"/>
      <c r="HK240" s="219"/>
      <c r="HL240" s="219"/>
      <c r="HM240" s="219"/>
      <c r="HN240" s="219"/>
      <c r="HO240" s="219"/>
      <c r="HP240" s="219"/>
      <c r="HQ240" s="219"/>
      <c r="HR240" s="219"/>
      <c r="HS240" s="219"/>
      <c r="HT240" s="219"/>
      <c r="HU240" s="219"/>
      <c r="HV240" s="219"/>
      <c r="HW240" s="219"/>
      <c r="HX240" s="219"/>
      <c r="HY240" s="219"/>
      <c r="HZ240" s="219"/>
      <c r="IA240" s="219"/>
      <c r="IB240" s="219"/>
      <c r="IC240" s="219"/>
      <c r="ID240" s="219"/>
      <c r="IE240" s="219"/>
      <c r="IF240" s="219"/>
      <c r="IG240" s="219"/>
      <c r="IH240" s="219"/>
      <c r="II240" s="219"/>
      <c r="IJ240" s="219"/>
      <c r="IK240" s="219"/>
      <c r="IL240" s="219"/>
      <c r="IM240" s="219"/>
      <c r="IN240" s="219"/>
      <c r="IO240" s="219"/>
      <c r="IP240" s="219"/>
      <c r="IQ240" s="219"/>
      <c r="IR240" s="219"/>
      <c r="IS240" s="219"/>
      <c r="IT240" s="219"/>
      <c r="IU240" s="219"/>
      <c r="IV240" s="219"/>
      <c r="IW240" s="219"/>
      <c r="IX240" s="219"/>
      <c r="IY240" s="219"/>
      <c r="IZ240" s="219"/>
      <c r="JA240" s="219"/>
      <c r="JB240" s="219"/>
      <c r="JC240" s="219"/>
      <c r="JD240" s="219"/>
      <c r="JE240" s="219"/>
      <c r="JF240" s="219"/>
      <c r="JG240" s="219"/>
      <c r="JH240" s="219"/>
      <c r="JI240" s="219"/>
      <c r="JJ240" s="219"/>
      <c r="JK240" s="219"/>
      <c r="JL240" s="219"/>
      <c r="JM240" s="219"/>
      <c r="JN240" s="219"/>
      <c r="JO240" s="219"/>
      <c r="JP240" s="219"/>
      <c r="JQ240" s="219"/>
      <c r="JR240" s="219"/>
      <c r="JS240" s="219"/>
      <c r="JT240" s="219"/>
      <c r="JU240" s="219"/>
      <c r="JV240" s="219"/>
      <c r="JW240" s="219"/>
      <c r="JX240" s="219"/>
      <c r="JY240" s="219"/>
      <c r="JZ240" s="219"/>
      <c r="KA240" s="219"/>
      <c r="KB240" s="219"/>
      <c r="KC240" s="219"/>
      <c r="KD240" s="219"/>
      <c r="KE240" s="219"/>
      <c r="KF240" s="219"/>
      <c r="KG240" s="219"/>
      <c r="KH240" s="219"/>
      <c r="KI240" s="219"/>
      <c r="KJ240" s="219"/>
      <c r="KK240" s="219"/>
      <c r="KL240" s="219"/>
      <c r="KM240" s="219"/>
      <c r="KN240" s="219"/>
      <c r="KO240" s="219"/>
      <c r="KP240" s="219"/>
      <c r="KQ240" s="219"/>
      <c r="KR240" s="219"/>
      <c r="KS240" s="219"/>
      <c r="KT240" s="219"/>
      <c r="KU240" s="219"/>
      <c r="KV240" s="219"/>
      <c r="KW240" s="219"/>
      <c r="KX240" s="219"/>
      <c r="KY240" s="219"/>
      <c r="KZ240" s="219"/>
      <c r="LA240" s="219"/>
      <c r="LB240" s="219"/>
      <c r="LC240" s="219"/>
      <c r="LD240" s="219"/>
      <c r="LE240" s="219"/>
    </row>
    <row r="241" spans="1:317" x14ac:dyDescent="0.25">
      <c r="A241" s="214"/>
      <c r="B241" s="214"/>
      <c r="C241" s="214"/>
      <c r="D241" s="214"/>
      <c r="E241" s="214"/>
      <c r="F241" s="211"/>
      <c r="G241" s="211"/>
      <c r="H241" s="211"/>
      <c r="I241" s="211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  <c r="BE241" s="219"/>
      <c r="BF241" s="219"/>
      <c r="BG241" s="219"/>
      <c r="BH241" s="219"/>
      <c r="BI241" s="219"/>
      <c r="BJ241" s="219"/>
      <c r="BK241" s="219"/>
      <c r="BL241" s="219"/>
      <c r="BM241" s="219"/>
      <c r="BN241" s="219"/>
      <c r="BO241" s="219"/>
      <c r="BP241" s="219"/>
      <c r="BQ241" s="219"/>
      <c r="BR241" s="219"/>
      <c r="BS241" s="219"/>
      <c r="BT241" s="219"/>
      <c r="BU241" s="219"/>
      <c r="BV241" s="219"/>
      <c r="BW241" s="219"/>
      <c r="BX241" s="219"/>
      <c r="BY241" s="219"/>
      <c r="BZ241" s="219"/>
      <c r="CA241" s="219"/>
      <c r="CB241" s="219"/>
      <c r="CC241" s="219"/>
      <c r="CD241" s="219"/>
      <c r="CE241" s="219"/>
      <c r="CF241" s="219"/>
      <c r="CG241" s="219"/>
      <c r="CH241" s="219"/>
      <c r="CI241" s="219"/>
      <c r="CJ241" s="219"/>
      <c r="CK241" s="219"/>
      <c r="CL241" s="219"/>
      <c r="CM241" s="219"/>
      <c r="CN241" s="219"/>
      <c r="CO241" s="219"/>
      <c r="CP241" s="219"/>
      <c r="CQ241" s="219"/>
      <c r="CR241" s="219"/>
      <c r="CS241" s="219"/>
      <c r="CT241" s="219"/>
      <c r="CU241" s="219"/>
      <c r="CV241" s="219"/>
      <c r="CW241" s="219"/>
      <c r="CX241" s="219"/>
      <c r="CY241" s="219"/>
      <c r="CZ241" s="219"/>
      <c r="DA241" s="219"/>
      <c r="DB241" s="219"/>
      <c r="DC241" s="219"/>
      <c r="DD241" s="219"/>
      <c r="DE241" s="219"/>
      <c r="DF241" s="219"/>
      <c r="DG241" s="219"/>
      <c r="DH241" s="219"/>
      <c r="DI241" s="219"/>
      <c r="DJ241" s="219"/>
      <c r="DK241" s="219"/>
      <c r="DL241" s="219"/>
      <c r="DM241" s="219"/>
      <c r="DN241" s="219"/>
      <c r="DO241" s="219"/>
      <c r="DP241" s="219"/>
      <c r="DQ241" s="219"/>
      <c r="DR241" s="219"/>
      <c r="DS241" s="219"/>
      <c r="DT241" s="219"/>
      <c r="DU241" s="219"/>
      <c r="DV241" s="219"/>
      <c r="DW241" s="219"/>
      <c r="DX241" s="219"/>
      <c r="DY241" s="219"/>
      <c r="DZ241" s="219"/>
      <c r="EA241" s="219"/>
      <c r="EB241" s="219"/>
      <c r="EC241" s="219"/>
      <c r="ED241" s="219"/>
      <c r="EE241" s="219"/>
      <c r="EF241" s="219"/>
      <c r="EG241" s="219"/>
      <c r="EH241" s="219"/>
      <c r="EI241" s="219"/>
      <c r="EJ241" s="219"/>
      <c r="EK241" s="219"/>
      <c r="EL241" s="219"/>
      <c r="EM241" s="219"/>
      <c r="EN241" s="219"/>
      <c r="EO241" s="219"/>
      <c r="EP241" s="219"/>
      <c r="EQ241" s="219"/>
      <c r="ER241" s="219"/>
      <c r="ES241" s="219"/>
      <c r="ET241" s="219"/>
      <c r="EU241" s="219"/>
      <c r="EV241" s="219"/>
      <c r="EW241" s="219"/>
      <c r="EX241" s="219"/>
      <c r="EY241" s="219"/>
      <c r="EZ241" s="219"/>
      <c r="FA241" s="219"/>
      <c r="FB241" s="219"/>
      <c r="FC241" s="219"/>
      <c r="FD241" s="219"/>
      <c r="FE241" s="219"/>
      <c r="FF241" s="219"/>
      <c r="FG241" s="219"/>
      <c r="FH241" s="219"/>
      <c r="FI241" s="219"/>
      <c r="FJ241" s="219"/>
      <c r="FK241" s="219"/>
      <c r="FL241" s="219"/>
      <c r="FM241" s="219"/>
      <c r="FN241" s="219"/>
      <c r="FO241" s="219"/>
      <c r="FP241" s="219"/>
      <c r="FQ241" s="219"/>
      <c r="FR241" s="219"/>
      <c r="FS241" s="219"/>
      <c r="FT241" s="219"/>
      <c r="FU241" s="219"/>
      <c r="FV241" s="219"/>
      <c r="FW241" s="219"/>
      <c r="FX241" s="219"/>
      <c r="FY241" s="219"/>
      <c r="FZ241" s="219"/>
      <c r="GA241" s="219"/>
      <c r="GB241" s="219"/>
      <c r="GC241" s="219"/>
      <c r="GD241" s="219"/>
      <c r="GE241" s="219"/>
      <c r="GF241" s="219"/>
      <c r="GG241" s="219"/>
      <c r="GH241" s="219"/>
      <c r="GI241" s="219"/>
      <c r="GJ241" s="219"/>
      <c r="GK241" s="219"/>
      <c r="GL241" s="219"/>
      <c r="GM241" s="219"/>
      <c r="GN241" s="219"/>
      <c r="GO241" s="219"/>
      <c r="GP241" s="219"/>
      <c r="GQ241" s="219"/>
      <c r="GR241" s="219"/>
      <c r="GS241" s="219"/>
      <c r="GT241" s="219"/>
      <c r="GU241" s="219"/>
      <c r="GV241" s="219"/>
      <c r="GW241" s="219"/>
      <c r="GX241" s="219"/>
      <c r="GY241" s="219"/>
      <c r="GZ241" s="219"/>
      <c r="HA241" s="219"/>
      <c r="HB241" s="219"/>
      <c r="HC241" s="219"/>
      <c r="HD241" s="219"/>
      <c r="HE241" s="219"/>
      <c r="HF241" s="219"/>
      <c r="HG241" s="219"/>
      <c r="HH241" s="219"/>
      <c r="HI241" s="219"/>
      <c r="HJ241" s="219"/>
      <c r="HK241" s="219"/>
      <c r="HL241" s="219"/>
      <c r="HM241" s="219"/>
      <c r="HN241" s="219"/>
      <c r="HO241" s="219"/>
      <c r="HP241" s="219"/>
      <c r="HQ241" s="219"/>
      <c r="HR241" s="219"/>
      <c r="HS241" s="219"/>
      <c r="HT241" s="219"/>
      <c r="HU241" s="219"/>
      <c r="HV241" s="219"/>
      <c r="HW241" s="219"/>
      <c r="HX241" s="219"/>
      <c r="HY241" s="219"/>
      <c r="HZ241" s="219"/>
      <c r="IA241" s="219"/>
      <c r="IB241" s="219"/>
      <c r="IC241" s="219"/>
      <c r="ID241" s="219"/>
      <c r="IE241" s="219"/>
      <c r="IF241" s="219"/>
      <c r="IG241" s="219"/>
      <c r="IH241" s="219"/>
      <c r="II241" s="219"/>
      <c r="IJ241" s="219"/>
      <c r="IK241" s="219"/>
      <c r="IL241" s="219"/>
      <c r="IM241" s="219"/>
      <c r="IN241" s="219"/>
      <c r="IO241" s="219"/>
      <c r="IP241" s="219"/>
      <c r="IQ241" s="219"/>
      <c r="IR241" s="219"/>
      <c r="IS241" s="219"/>
      <c r="IT241" s="219"/>
      <c r="IU241" s="219"/>
      <c r="IV241" s="219"/>
      <c r="IW241" s="219"/>
      <c r="IX241" s="219"/>
      <c r="IY241" s="219"/>
      <c r="IZ241" s="219"/>
      <c r="JA241" s="219"/>
      <c r="JB241" s="219"/>
      <c r="JC241" s="219"/>
      <c r="JD241" s="219"/>
      <c r="JE241" s="219"/>
      <c r="JF241" s="219"/>
      <c r="JG241" s="219"/>
      <c r="JH241" s="219"/>
      <c r="JI241" s="219"/>
      <c r="JJ241" s="219"/>
      <c r="JK241" s="219"/>
      <c r="JL241" s="219"/>
      <c r="JM241" s="219"/>
      <c r="JN241" s="219"/>
      <c r="JO241" s="219"/>
      <c r="JP241" s="219"/>
      <c r="JQ241" s="219"/>
      <c r="JR241" s="219"/>
      <c r="JS241" s="219"/>
      <c r="JT241" s="219"/>
      <c r="JU241" s="219"/>
      <c r="JV241" s="219"/>
      <c r="JW241" s="219"/>
      <c r="JX241" s="219"/>
      <c r="JY241" s="219"/>
      <c r="JZ241" s="219"/>
      <c r="KA241" s="219"/>
      <c r="KB241" s="219"/>
      <c r="KC241" s="219"/>
      <c r="KD241" s="219"/>
      <c r="KE241" s="219"/>
      <c r="KF241" s="219"/>
      <c r="KG241" s="219"/>
      <c r="KH241" s="219"/>
      <c r="KI241" s="219"/>
      <c r="KJ241" s="219"/>
      <c r="KK241" s="219"/>
      <c r="KL241" s="219"/>
      <c r="KM241" s="219"/>
      <c r="KN241" s="219"/>
      <c r="KO241" s="219"/>
      <c r="KP241" s="219"/>
      <c r="KQ241" s="219"/>
      <c r="KR241" s="219"/>
      <c r="KS241" s="219"/>
      <c r="KT241" s="219"/>
      <c r="KU241" s="219"/>
      <c r="KV241" s="219"/>
      <c r="KW241" s="219"/>
      <c r="KX241" s="219"/>
      <c r="KY241" s="219"/>
      <c r="KZ241" s="219"/>
      <c r="LA241" s="219"/>
      <c r="LB241" s="219"/>
      <c r="LC241" s="219"/>
      <c r="LD241" s="219"/>
      <c r="LE241" s="219"/>
    </row>
    <row r="242" spans="1:317" x14ac:dyDescent="0.25">
      <c r="A242" s="214"/>
      <c r="B242" s="214"/>
      <c r="C242" s="214"/>
      <c r="D242" s="214"/>
      <c r="E242" s="214"/>
      <c r="F242" s="211"/>
      <c r="G242" s="211"/>
      <c r="H242" s="211"/>
      <c r="I242" s="211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  <c r="BE242" s="219"/>
      <c r="BF242" s="219"/>
      <c r="BG242" s="219"/>
      <c r="BH242" s="219"/>
      <c r="BI242" s="219"/>
      <c r="BJ242" s="219"/>
      <c r="BK242" s="219"/>
      <c r="BL242" s="219"/>
      <c r="BM242" s="219"/>
      <c r="BN242" s="219"/>
      <c r="BO242" s="219"/>
      <c r="BP242" s="219"/>
      <c r="BQ242" s="219"/>
      <c r="BR242" s="219"/>
      <c r="BS242" s="219"/>
      <c r="BT242" s="219"/>
      <c r="BU242" s="219"/>
      <c r="BV242" s="219"/>
      <c r="BW242" s="219"/>
      <c r="BX242" s="219"/>
      <c r="BY242" s="219"/>
      <c r="BZ242" s="219"/>
      <c r="CA242" s="219"/>
      <c r="CB242" s="219"/>
      <c r="CC242" s="219"/>
      <c r="CD242" s="219"/>
      <c r="CE242" s="219"/>
      <c r="CF242" s="219"/>
      <c r="CG242" s="219"/>
      <c r="CH242" s="219"/>
      <c r="CI242" s="219"/>
      <c r="CJ242" s="219"/>
      <c r="CK242" s="219"/>
      <c r="CL242" s="219"/>
      <c r="CM242" s="219"/>
      <c r="CN242" s="219"/>
      <c r="CO242" s="219"/>
      <c r="CP242" s="219"/>
      <c r="CQ242" s="219"/>
      <c r="CR242" s="219"/>
      <c r="CS242" s="219"/>
      <c r="CT242" s="219"/>
      <c r="CU242" s="219"/>
      <c r="CV242" s="219"/>
      <c r="CW242" s="219"/>
      <c r="CX242" s="219"/>
      <c r="CY242" s="219"/>
      <c r="CZ242" s="219"/>
      <c r="DA242" s="219"/>
      <c r="DB242" s="219"/>
      <c r="DC242" s="219"/>
      <c r="DD242" s="219"/>
      <c r="DE242" s="219"/>
      <c r="DF242" s="219"/>
      <c r="DG242" s="219"/>
      <c r="DH242" s="219"/>
      <c r="DI242" s="219"/>
      <c r="DJ242" s="219"/>
      <c r="DK242" s="219"/>
      <c r="DL242" s="219"/>
      <c r="DM242" s="219"/>
      <c r="DN242" s="219"/>
      <c r="DO242" s="219"/>
      <c r="DP242" s="219"/>
      <c r="DQ242" s="219"/>
      <c r="DR242" s="219"/>
      <c r="DS242" s="219"/>
      <c r="DT242" s="219"/>
      <c r="DU242" s="219"/>
      <c r="DV242" s="219"/>
      <c r="DW242" s="219"/>
      <c r="DX242" s="219"/>
      <c r="DY242" s="219"/>
      <c r="DZ242" s="219"/>
      <c r="EA242" s="219"/>
      <c r="EB242" s="219"/>
      <c r="EC242" s="219"/>
      <c r="ED242" s="219"/>
      <c r="EE242" s="219"/>
      <c r="EF242" s="219"/>
      <c r="EG242" s="219"/>
      <c r="EH242" s="219"/>
      <c r="EI242" s="219"/>
      <c r="EJ242" s="219"/>
      <c r="EK242" s="219"/>
      <c r="EL242" s="219"/>
      <c r="EM242" s="219"/>
      <c r="EN242" s="219"/>
      <c r="EO242" s="219"/>
      <c r="EP242" s="219"/>
      <c r="EQ242" s="219"/>
      <c r="ER242" s="219"/>
      <c r="ES242" s="219"/>
      <c r="ET242" s="219"/>
      <c r="EU242" s="219"/>
      <c r="EV242" s="219"/>
      <c r="EW242" s="219"/>
      <c r="EX242" s="219"/>
      <c r="EY242" s="219"/>
      <c r="EZ242" s="219"/>
      <c r="FA242" s="219"/>
      <c r="FB242" s="219"/>
      <c r="FC242" s="219"/>
      <c r="FD242" s="219"/>
      <c r="FE242" s="219"/>
      <c r="FF242" s="219"/>
      <c r="FG242" s="219"/>
      <c r="FH242" s="219"/>
      <c r="FI242" s="219"/>
      <c r="FJ242" s="219"/>
      <c r="FK242" s="219"/>
      <c r="FL242" s="219"/>
      <c r="FM242" s="219"/>
      <c r="FN242" s="219"/>
      <c r="FO242" s="219"/>
      <c r="FP242" s="219"/>
      <c r="FQ242" s="219"/>
      <c r="FR242" s="219"/>
      <c r="FS242" s="219"/>
      <c r="FT242" s="219"/>
      <c r="FU242" s="219"/>
      <c r="FV242" s="219"/>
      <c r="FW242" s="219"/>
      <c r="FX242" s="219"/>
      <c r="FY242" s="219"/>
      <c r="FZ242" s="219"/>
      <c r="GA242" s="219"/>
      <c r="GB242" s="219"/>
      <c r="GC242" s="219"/>
      <c r="GD242" s="219"/>
      <c r="GE242" s="219"/>
      <c r="GF242" s="219"/>
      <c r="GG242" s="219"/>
      <c r="GH242" s="219"/>
      <c r="GI242" s="219"/>
      <c r="GJ242" s="219"/>
      <c r="GK242" s="219"/>
      <c r="GL242" s="219"/>
      <c r="GM242" s="219"/>
      <c r="GN242" s="219"/>
      <c r="GO242" s="219"/>
      <c r="GP242" s="219"/>
      <c r="GQ242" s="219"/>
      <c r="GR242" s="219"/>
      <c r="GS242" s="219"/>
      <c r="GT242" s="219"/>
      <c r="GU242" s="219"/>
      <c r="GV242" s="219"/>
      <c r="GW242" s="219"/>
      <c r="GX242" s="219"/>
      <c r="GY242" s="219"/>
      <c r="GZ242" s="219"/>
      <c r="HA242" s="219"/>
      <c r="HB242" s="219"/>
      <c r="HC242" s="219"/>
      <c r="HD242" s="219"/>
      <c r="HE242" s="219"/>
      <c r="HF242" s="219"/>
      <c r="HG242" s="219"/>
      <c r="HH242" s="219"/>
      <c r="HI242" s="219"/>
      <c r="HJ242" s="219"/>
      <c r="HK242" s="219"/>
      <c r="HL242" s="219"/>
      <c r="HM242" s="219"/>
      <c r="HN242" s="219"/>
      <c r="HO242" s="219"/>
      <c r="HP242" s="219"/>
      <c r="HQ242" s="219"/>
      <c r="HR242" s="219"/>
      <c r="HS242" s="219"/>
      <c r="HT242" s="219"/>
      <c r="HU242" s="219"/>
      <c r="HV242" s="219"/>
      <c r="HW242" s="219"/>
      <c r="HX242" s="219"/>
      <c r="HY242" s="219"/>
      <c r="HZ242" s="219"/>
      <c r="IA242" s="219"/>
      <c r="IB242" s="219"/>
      <c r="IC242" s="219"/>
      <c r="ID242" s="219"/>
      <c r="IE242" s="219"/>
      <c r="IF242" s="219"/>
      <c r="IG242" s="219"/>
      <c r="IH242" s="219"/>
      <c r="II242" s="219"/>
      <c r="IJ242" s="219"/>
      <c r="IK242" s="219"/>
      <c r="IL242" s="219"/>
      <c r="IM242" s="219"/>
      <c r="IN242" s="219"/>
      <c r="IO242" s="219"/>
      <c r="IP242" s="219"/>
      <c r="IQ242" s="219"/>
      <c r="IR242" s="219"/>
      <c r="IS242" s="219"/>
      <c r="IT242" s="219"/>
      <c r="IU242" s="219"/>
      <c r="IV242" s="219"/>
      <c r="IW242" s="219"/>
      <c r="IX242" s="219"/>
      <c r="IY242" s="219"/>
      <c r="IZ242" s="219"/>
      <c r="JA242" s="219"/>
      <c r="JB242" s="219"/>
      <c r="JC242" s="219"/>
      <c r="JD242" s="219"/>
      <c r="JE242" s="219"/>
      <c r="JF242" s="219"/>
      <c r="JG242" s="219"/>
      <c r="JH242" s="219"/>
      <c r="JI242" s="219"/>
      <c r="JJ242" s="219"/>
      <c r="JK242" s="219"/>
      <c r="JL242" s="219"/>
      <c r="JM242" s="219"/>
      <c r="JN242" s="219"/>
      <c r="JO242" s="219"/>
      <c r="JP242" s="219"/>
      <c r="JQ242" s="219"/>
      <c r="JR242" s="219"/>
      <c r="JS242" s="219"/>
      <c r="JT242" s="219"/>
      <c r="JU242" s="219"/>
      <c r="JV242" s="219"/>
      <c r="JW242" s="219"/>
      <c r="JX242" s="219"/>
      <c r="JY242" s="219"/>
      <c r="JZ242" s="219"/>
      <c r="KA242" s="219"/>
      <c r="KB242" s="219"/>
      <c r="KC242" s="219"/>
      <c r="KD242" s="219"/>
      <c r="KE242" s="219"/>
      <c r="KF242" s="219"/>
      <c r="KG242" s="219"/>
      <c r="KH242" s="219"/>
      <c r="KI242" s="219"/>
      <c r="KJ242" s="219"/>
      <c r="KK242" s="219"/>
      <c r="KL242" s="219"/>
      <c r="KM242" s="219"/>
      <c r="KN242" s="219"/>
      <c r="KO242" s="219"/>
      <c r="KP242" s="219"/>
      <c r="KQ242" s="219"/>
      <c r="KR242" s="219"/>
      <c r="KS242" s="219"/>
      <c r="KT242" s="219"/>
      <c r="KU242" s="219"/>
      <c r="KV242" s="219"/>
      <c r="KW242" s="219"/>
      <c r="KX242" s="219"/>
      <c r="KY242" s="219"/>
      <c r="KZ242" s="219"/>
      <c r="LA242" s="219"/>
      <c r="LB242" s="219"/>
      <c r="LC242" s="219"/>
      <c r="LD242" s="219"/>
      <c r="LE242" s="219"/>
    </row>
    <row r="243" spans="1:317" x14ac:dyDescent="0.25">
      <c r="A243" s="214"/>
      <c r="B243" s="214"/>
      <c r="C243" s="214"/>
      <c r="D243" s="214"/>
      <c r="E243" s="214"/>
      <c r="F243" s="211"/>
      <c r="G243" s="211"/>
      <c r="H243" s="211"/>
      <c r="I243" s="211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19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19"/>
      <c r="DF243" s="219"/>
      <c r="DG243" s="219"/>
      <c r="DH243" s="219"/>
      <c r="DI243" s="219"/>
      <c r="DJ243" s="219"/>
      <c r="DK243" s="219"/>
      <c r="DL243" s="219"/>
      <c r="DM243" s="219"/>
      <c r="DN243" s="219"/>
      <c r="DO243" s="219"/>
      <c r="DP243" s="219"/>
      <c r="DQ243" s="219"/>
      <c r="DR243" s="219"/>
      <c r="DS243" s="219"/>
      <c r="DT243" s="219"/>
      <c r="DU243" s="219"/>
      <c r="DV243" s="219"/>
      <c r="DW243" s="219"/>
      <c r="DX243" s="219"/>
      <c r="DY243" s="219"/>
      <c r="DZ243" s="219"/>
      <c r="EA243" s="219"/>
      <c r="EB243" s="219"/>
      <c r="EC243" s="219"/>
      <c r="ED243" s="219"/>
      <c r="EE243" s="219"/>
      <c r="EF243" s="219"/>
      <c r="EG243" s="219"/>
      <c r="EH243" s="219"/>
      <c r="EI243" s="219"/>
      <c r="EJ243" s="219"/>
      <c r="EK243" s="219"/>
      <c r="EL243" s="219"/>
      <c r="EM243" s="219"/>
      <c r="EN243" s="219"/>
      <c r="EO243" s="219"/>
      <c r="EP243" s="219"/>
      <c r="EQ243" s="219"/>
      <c r="ER243" s="219"/>
      <c r="ES243" s="219"/>
      <c r="ET243" s="219"/>
      <c r="EU243" s="219"/>
      <c r="EV243" s="219"/>
      <c r="EW243" s="219"/>
      <c r="EX243" s="219"/>
      <c r="EY243" s="219"/>
      <c r="EZ243" s="219"/>
      <c r="FA243" s="219"/>
      <c r="FB243" s="219"/>
      <c r="FC243" s="219"/>
      <c r="FD243" s="219"/>
      <c r="FE243" s="219"/>
      <c r="FF243" s="219"/>
      <c r="FG243" s="219"/>
      <c r="FH243" s="219"/>
      <c r="FI243" s="219"/>
      <c r="FJ243" s="219"/>
      <c r="FK243" s="219"/>
      <c r="FL243" s="219"/>
      <c r="FM243" s="219"/>
      <c r="FN243" s="219"/>
      <c r="FO243" s="219"/>
      <c r="FP243" s="219"/>
      <c r="FQ243" s="219"/>
      <c r="FR243" s="219"/>
      <c r="FS243" s="219"/>
      <c r="FT243" s="219"/>
      <c r="FU243" s="219"/>
      <c r="FV243" s="219"/>
      <c r="FW243" s="219"/>
      <c r="FX243" s="219"/>
      <c r="FY243" s="219"/>
      <c r="FZ243" s="219"/>
      <c r="GA243" s="219"/>
      <c r="GB243" s="219"/>
      <c r="GC243" s="219"/>
      <c r="GD243" s="219"/>
      <c r="GE243" s="219"/>
      <c r="GF243" s="219"/>
      <c r="GG243" s="219"/>
      <c r="GH243" s="219"/>
      <c r="GI243" s="219"/>
      <c r="GJ243" s="219"/>
      <c r="GK243" s="219"/>
      <c r="GL243" s="219"/>
      <c r="GM243" s="219"/>
      <c r="GN243" s="219"/>
      <c r="GO243" s="219"/>
      <c r="GP243" s="219"/>
      <c r="GQ243" s="219"/>
      <c r="GR243" s="219"/>
      <c r="GS243" s="219"/>
      <c r="GT243" s="219"/>
      <c r="GU243" s="219"/>
      <c r="GV243" s="219"/>
      <c r="GW243" s="219"/>
      <c r="GX243" s="219"/>
      <c r="GY243" s="219"/>
      <c r="GZ243" s="219"/>
      <c r="HA243" s="219"/>
      <c r="HB243" s="219"/>
      <c r="HC243" s="219"/>
      <c r="HD243" s="219"/>
      <c r="HE243" s="219"/>
      <c r="HF243" s="219"/>
      <c r="HG243" s="219"/>
      <c r="HH243" s="219"/>
      <c r="HI243" s="219"/>
      <c r="HJ243" s="219"/>
      <c r="HK243" s="219"/>
      <c r="HL243" s="219"/>
      <c r="HM243" s="219"/>
      <c r="HN243" s="219"/>
      <c r="HO243" s="219"/>
      <c r="HP243" s="219"/>
      <c r="HQ243" s="219"/>
      <c r="HR243" s="219"/>
      <c r="HS243" s="219"/>
      <c r="HT243" s="219"/>
      <c r="HU243" s="219"/>
      <c r="HV243" s="219"/>
      <c r="HW243" s="219"/>
      <c r="HX243" s="219"/>
      <c r="HY243" s="219"/>
      <c r="HZ243" s="219"/>
      <c r="IA243" s="219"/>
      <c r="IB243" s="219"/>
      <c r="IC243" s="219"/>
      <c r="ID243" s="219"/>
      <c r="IE243" s="219"/>
      <c r="IF243" s="219"/>
      <c r="IG243" s="219"/>
      <c r="IH243" s="219"/>
      <c r="II243" s="219"/>
      <c r="IJ243" s="219"/>
      <c r="IK243" s="219"/>
      <c r="IL243" s="219"/>
      <c r="IM243" s="219"/>
      <c r="IN243" s="219"/>
      <c r="IO243" s="219"/>
      <c r="IP243" s="219"/>
      <c r="IQ243" s="219"/>
      <c r="IR243" s="219"/>
      <c r="IS243" s="219"/>
      <c r="IT243" s="219"/>
      <c r="IU243" s="219"/>
      <c r="IV243" s="219"/>
      <c r="IW243" s="219"/>
      <c r="IX243" s="219"/>
      <c r="IY243" s="219"/>
      <c r="IZ243" s="219"/>
      <c r="JA243" s="219"/>
      <c r="JB243" s="219"/>
      <c r="JC243" s="219"/>
      <c r="JD243" s="219"/>
      <c r="JE243" s="219"/>
      <c r="JF243" s="219"/>
      <c r="JG243" s="219"/>
      <c r="JH243" s="219"/>
      <c r="JI243" s="219"/>
      <c r="JJ243" s="219"/>
      <c r="JK243" s="219"/>
      <c r="JL243" s="219"/>
      <c r="JM243" s="219"/>
      <c r="JN243" s="219"/>
      <c r="JO243" s="219"/>
      <c r="JP243" s="219"/>
      <c r="JQ243" s="219"/>
      <c r="JR243" s="219"/>
      <c r="JS243" s="219"/>
      <c r="JT243" s="219"/>
      <c r="JU243" s="219"/>
      <c r="JV243" s="219"/>
      <c r="JW243" s="219"/>
      <c r="JX243" s="219"/>
      <c r="JY243" s="219"/>
      <c r="JZ243" s="219"/>
      <c r="KA243" s="219"/>
      <c r="KB243" s="219"/>
      <c r="KC243" s="219"/>
      <c r="KD243" s="219"/>
      <c r="KE243" s="219"/>
      <c r="KF243" s="219"/>
      <c r="KG243" s="219"/>
      <c r="KH243" s="219"/>
      <c r="KI243" s="219"/>
      <c r="KJ243" s="219"/>
      <c r="KK243" s="219"/>
      <c r="KL243" s="219"/>
      <c r="KM243" s="219"/>
      <c r="KN243" s="219"/>
      <c r="KO243" s="219"/>
      <c r="KP243" s="219"/>
      <c r="KQ243" s="219"/>
      <c r="KR243" s="219"/>
      <c r="KS243" s="219"/>
      <c r="KT243" s="219"/>
      <c r="KU243" s="219"/>
      <c r="KV243" s="219"/>
      <c r="KW243" s="219"/>
      <c r="KX243" s="219"/>
      <c r="KY243" s="219"/>
      <c r="KZ243" s="219"/>
      <c r="LA243" s="219"/>
      <c r="LB243" s="219"/>
      <c r="LC243" s="219"/>
      <c r="LD243" s="219"/>
      <c r="LE243" s="219"/>
    </row>
    <row r="244" spans="1:317" x14ac:dyDescent="0.25">
      <c r="A244" s="214"/>
      <c r="B244" s="214"/>
      <c r="C244" s="214"/>
      <c r="D244" s="214"/>
      <c r="E244" s="214"/>
      <c r="F244" s="211"/>
      <c r="G244" s="211"/>
      <c r="H244" s="211"/>
      <c r="I244" s="211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  <c r="BE244" s="219"/>
      <c r="BF244" s="219"/>
      <c r="BG244" s="219"/>
      <c r="BH244" s="219"/>
      <c r="BI244" s="219"/>
      <c r="BJ244" s="219"/>
      <c r="BK244" s="219"/>
      <c r="BL244" s="219"/>
      <c r="BM244" s="219"/>
      <c r="BN244" s="219"/>
      <c r="BO244" s="219"/>
      <c r="BP244" s="219"/>
      <c r="BQ244" s="219"/>
      <c r="BR244" s="219"/>
      <c r="BS244" s="219"/>
      <c r="BT244" s="219"/>
      <c r="BU244" s="219"/>
      <c r="BV244" s="219"/>
      <c r="BW244" s="219"/>
      <c r="BX244" s="219"/>
      <c r="BY244" s="219"/>
      <c r="BZ244" s="219"/>
      <c r="CA244" s="219"/>
      <c r="CB244" s="219"/>
      <c r="CC244" s="219"/>
      <c r="CD244" s="219"/>
      <c r="CE244" s="219"/>
      <c r="CF244" s="219"/>
      <c r="CG244" s="219"/>
      <c r="CH244" s="219"/>
      <c r="CI244" s="219"/>
      <c r="CJ244" s="219"/>
      <c r="CK244" s="219"/>
      <c r="CL244" s="219"/>
      <c r="CM244" s="219"/>
      <c r="CN244" s="219"/>
      <c r="CO244" s="219"/>
      <c r="CP244" s="219"/>
      <c r="CQ244" s="219"/>
      <c r="CR244" s="219"/>
      <c r="CS244" s="219"/>
      <c r="CT244" s="219"/>
      <c r="CU244" s="219"/>
      <c r="CV244" s="219"/>
      <c r="CW244" s="219"/>
      <c r="CX244" s="219"/>
      <c r="CY244" s="219"/>
      <c r="CZ244" s="219"/>
      <c r="DA244" s="219"/>
      <c r="DB244" s="219"/>
      <c r="DC244" s="219"/>
      <c r="DD244" s="219"/>
      <c r="DE244" s="219"/>
      <c r="DF244" s="219"/>
      <c r="DG244" s="219"/>
      <c r="DH244" s="219"/>
      <c r="DI244" s="219"/>
      <c r="DJ244" s="219"/>
      <c r="DK244" s="219"/>
      <c r="DL244" s="219"/>
      <c r="DM244" s="219"/>
      <c r="DN244" s="219"/>
      <c r="DO244" s="219"/>
      <c r="DP244" s="219"/>
      <c r="DQ244" s="219"/>
      <c r="DR244" s="219"/>
      <c r="DS244" s="219"/>
      <c r="DT244" s="219"/>
      <c r="DU244" s="219"/>
      <c r="DV244" s="219"/>
      <c r="DW244" s="219"/>
      <c r="DX244" s="219"/>
      <c r="DY244" s="219"/>
      <c r="DZ244" s="219"/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  <c r="EV244" s="219"/>
      <c r="EW244" s="219"/>
      <c r="EX244" s="219"/>
      <c r="EY244" s="219"/>
      <c r="EZ244" s="219"/>
      <c r="FA244" s="219"/>
      <c r="FB244" s="219"/>
      <c r="FC244" s="219"/>
      <c r="FD244" s="219"/>
      <c r="FE244" s="219"/>
      <c r="FF244" s="219"/>
      <c r="FG244" s="219"/>
      <c r="FH244" s="219"/>
      <c r="FI244" s="219"/>
      <c r="FJ244" s="219"/>
      <c r="FK244" s="219"/>
      <c r="FL244" s="219"/>
      <c r="FM244" s="219"/>
      <c r="FN244" s="219"/>
      <c r="FO244" s="219"/>
      <c r="FP244" s="219"/>
      <c r="FQ244" s="219"/>
      <c r="FR244" s="219"/>
      <c r="FS244" s="219"/>
      <c r="FT244" s="219"/>
      <c r="FU244" s="219"/>
      <c r="FV244" s="219"/>
      <c r="FW244" s="219"/>
      <c r="FX244" s="219"/>
      <c r="FY244" s="219"/>
      <c r="FZ244" s="219"/>
      <c r="GA244" s="219"/>
      <c r="GB244" s="219"/>
      <c r="GC244" s="219"/>
      <c r="GD244" s="219"/>
      <c r="GE244" s="219"/>
      <c r="GF244" s="219"/>
      <c r="GG244" s="219"/>
      <c r="GH244" s="219"/>
      <c r="GI244" s="219"/>
      <c r="GJ244" s="219"/>
      <c r="GK244" s="219"/>
      <c r="GL244" s="219"/>
      <c r="GM244" s="219"/>
      <c r="GN244" s="219"/>
      <c r="GO244" s="219"/>
      <c r="GP244" s="219"/>
      <c r="GQ244" s="219"/>
      <c r="GR244" s="219"/>
      <c r="GS244" s="219"/>
      <c r="GT244" s="219"/>
      <c r="GU244" s="219"/>
      <c r="GV244" s="219"/>
      <c r="GW244" s="219"/>
      <c r="GX244" s="219"/>
      <c r="GY244" s="219"/>
      <c r="GZ244" s="219"/>
      <c r="HA244" s="219"/>
      <c r="HB244" s="219"/>
      <c r="HC244" s="219"/>
      <c r="HD244" s="219"/>
      <c r="HE244" s="219"/>
      <c r="HF244" s="219"/>
      <c r="HG244" s="219"/>
      <c r="HH244" s="219"/>
      <c r="HI244" s="219"/>
      <c r="HJ244" s="219"/>
      <c r="HK244" s="219"/>
      <c r="HL244" s="219"/>
      <c r="HM244" s="219"/>
      <c r="HN244" s="219"/>
      <c r="HO244" s="219"/>
      <c r="HP244" s="219"/>
      <c r="HQ244" s="219"/>
      <c r="HR244" s="219"/>
      <c r="HS244" s="219"/>
      <c r="HT244" s="219"/>
      <c r="HU244" s="219"/>
      <c r="HV244" s="219"/>
      <c r="HW244" s="219"/>
      <c r="HX244" s="219"/>
      <c r="HY244" s="219"/>
      <c r="HZ244" s="219"/>
      <c r="IA244" s="219"/>
      <c r="IB244" s="219"/>
      <c r="IC244" s="219"/>
      <c r="ID244" s="219"/>
      <c r="IE244" s="219"/>
      <c r="IF244" s="219"/>
      <c r="IG244" s="219"/>
      <c r="IH244" s="219"/>
      <c r="II244" s="219"/>
      <c r="IJ244" s="219"/>
      <c r="IK244" s="219"/>
      <c r="IL244" s="219"/>
      <c r="IM244" s="219"/>
      <c r="IN244" s="219"/>
      <c r="IO244" s="219"/>
      <c r="IP244" s="219"/>
      <c r="IQ244" s="219"/>
      <c r="IR244" s="219"/>
      <c r="IS244" s="219"/>
      <c r="IT244" s="219"/>
      <c r="IU244" s="219"/>
      <c r="IV244" s="219"/>
      <c r="IW244" s="219"/>
      <c r="IX244" s="219"/>
      <c r="IY244" s="219"/>
      <c r="IZ244" s="219"/>
      <c r="JA244" s="219"/>
      <c r="JB244" s="219"/>
      <c r="JC244" s="219"/>
      <c r="JD244" s="219"/>
      <c r="JE244" s="219"/>
      <c r="JF244" s="219"/>
      <c r="JG244" s="219"/>
      <c r="JH244" s="219"/>
      <c r="JI244" s="219"/>
      <c r="JJ244" s="219"/>
      <c r="JK244" s="219"/>
      <c r="JL244" s="219"/>
      <c r="JM244" s="219"/>
      <c r="JN244" s="219"/>
      <c r="JO244" s="219"/>
      <c r="JP244" s="219"/>
      <c r="JQ244" s="219"/>
      <c r="JR244" s="219"/>
      <c r="JS244" s="219"/>
      <c r="JT244" s="219"/>
      <c r="JU244" s="219"/>
      <c r="JV244" s="219"/>
      <c r="JW244" s="219"/>
      <c r="JX244" s="219"/>
      <c r="JY244" s="219"/>
      <c r="JZ244" s="219"/>
      <c r="KA244" s="219"/>
      <c r="KB244" s="219"/>
      <c r="KC244" s="219"/>
      <c r="KD244" s="219"/>
      <c r="KE244" s="219"/>
      <c r="KF244" s="219"/>
      <c r="KG244" s="219"/>
      <c r="KH244" s="219"/>
      <c r="KI244" s="219"/>
      <c r="KJ244" s="219"/>
      <c r="KK244" s="219"/>
      <c r="KL244" s="219"/>
      <c r="KM244" s="219"/>
      <c r="KN244" s="219"/>
      <c r="KO244" s="219"/>
      <c r="KP244" s="219"/>
      <c r="KQ244" s="219"/>
      <c r="KR244" s="219"/>
      <c r="KS244" s="219"/>
      <c r="KT244" s="219"/>
      <c r="KU244" s="219"/>
      <c r="KV244" s="219"/>
      <c r="KW244" s="219"/>
      <c r="KX244" s="219"/>
      <c r="KY244" s="219"/>
      <c r="KZ244" s="219"/>
      <c r="LA244" s="219"/>
      <c r="LB244" s="219"/>
      <c r="LC244" s="219"/>
      <c r="LD244" s="219"/>
      <c r="LE244" s="219"/>
    </row>
    <row r="245" spans="1:317" x14ac:dyDescent="0.25">
      <c r="A245" s="214"/>
      <c r="B245" s="214"/>
      <c r="C245" s="214"/>
      <c r="D245" s="214"/>
      <c r="E245" s="214"/>
      <c r="F245" s="211"/>
      <c r="G245" s="211"/>
      <c r="H245" s="211"/>
      <c r="I245" s="211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  <c r="EV245" s="219"/>
      <c r="EW245" s="219"/>
      <c r="EX245" s="219"/>
      <c r="EY245" s="219"/>
      <c r="EZ245" s="219"/>
      <c r="FA245" s="219"/>
      <c r="FB245" s="219"/>
      <c r="FC245" s="219"/>
      <c r="FD245" s="219"/>
      <c r="FE245" s="219"/>
      <c r="FF245" s="219"/>
      <c r="FG245" s="219"/>
      <c r="FH245" s="219"/>
      <c r="FI245" s="219"/>
      <c r="FJ245" s="219"/>
      <c r="FK245" s="219"/>
      <c r="FL245" s="219"/>
      <c r="FM245" s="219"/>
      <c r="FN245" s="219"/>
      <c r="FO245" s="219"/>
      <c r="FP245" s="219"/>
      <c r="FQ245" s="219"/>
      <c r="FR245" s="219"/>
      <c r="FS245" s="219"/>
      <c r="FT245" s="219"/>
      <c r="FU245" s="219"/>
      <c r="FV245" s="219"/>
      <c r="FW245" s="219"/>
      <c r="FX245" s="219"/>
      <c r="FY245" s="219"/>
      <c r="FZ245" s="219"/>
      <c r="GA245" s="219"/>
      <c r="GB245" s="219"/>
      <c r="GC245" s="219"/>
      <c r="GD245" s="219"/>
      <c r="GE245" s="219"/>
      <c r="GF245" s="219"/>
      <c r="GG245" s="219"/>
      <c r="GH245" s="219"/>
      <c r="GI245" s="219"/>
      <c r="GJ245" s="219"/>
      <c r="GK245" s="219"/>
      <c r="GL245" s="219"/>
      <c r="GM245" s="219"/>
      <c r="GN245" s="219"/>
      <c r="GO245" s="219"/>
      <c r="GP245" s="219"/>
      <c r="GQ245" s="219"/>
      <c r="GR245" s="219"/>
      <c r="GS245" s="219"/>
      <c r="GT245" s="219"/>
      <c r="GU245" s="219"/>
      <c r="GV245" s="219"/>
      <c r="GW245" s="219"/>
      <c r="GX245" s="219"/>
      <c r="GY245" s="219"/>
      <c r="GZ245" s="219"/>
      <c r="HA245" s="219"/>
      <c r="HB245" s="219"/>
      <c r="HC245" s="219"/>
      <c r="HD245" s="219"/>
      <c r="HE245" s="219"/>
      <c r="HF245" s="219"/>
      <c r="HG245" s="219"/>
      <c r="HH245" s="219"/>
      <c r="HI245" s="219"/>
      <c r="HJ245" s="219"/>
      <c r="HK245" s="219"/>
      <c r="HL245" s="219"/>
      <c r="HM245" s="219"/>
      <c r="HN245" s="219"/>
      <c r="HO245" s="219"/>
      <c r="HP245" s="219"/>
      <c r="HQ245" s="219"/>
      <c r="HR245" s="219"/>
      <c r="HS245" s="219"/>
      <c r="HT245" s="219"/>
      <c r="HU245" s="219"/>
      <c r="HV245" s="219"/>
      <c r="HW245" s="219"/>
      <c r="HX245" s="219"/>
      <c r="HY245" s="219"/>
      <c r="HZ245" s="219"/>
      <c r="IA245" s="219"/>
      <c r="IB245" s="219"/>
      <c r="IC245" s="219"/>
      <c r="ID245" s="219"/>
      <c r="IE245" s="219"/>
      <c r="IF245" s="219"/>
      <c r="IG245" s="219"/>
      <c r="IH245" s="219"/>
      <c r="II245" s="219"/>
      <c r="IJ245" s="219"/>
      <c r="IK245" s="219"/>
      <c r="IL245" s="219"/>
      <c r="IM245" s="219"/>
      <c r="IN245" s="219"/>
      <c r="IO245" s="219"/>
      <c r="IP245" s="219"/>
      <c r="IQ245" s="219"/>
      <c r="IR245" s="219"/>
      <c r="IS245" s="219"/>
      <c r="IT245" s="219"/>
      <c r="IU245" s="219"/>
      <c r="IV245" s="219"/>
      <c r="IW245" s="219"/>
      <c r="IX245" s="219"/>
      <c r="IY245" s="219"/>
      <c r="IZ245" s="219"/>
      <c r="JA245" s="219"/>
      <c r="JB245" s="219"/>
      <c r="JC245" s="219"/>
      <c r="JD245" s="219"/>
      <c r="JE245" s="219"/>
      <c r="JF245" s="219"/>
      <c r="JG245" s="219"/>
      <c r="JH245" s="219"/>
      <c r="JI245" s="219"/>
      <c r="JJ245" s="219"/>
      <c r="JK245" s="219"/>
      <c r="JL245" s="219"/>
      <c r="JM245" s="219"/>
      <c r="JN245" s="219"/>
      <c r="JO245" s="219"/>
      <c r="JP245" s="219"/>
      <c r="JQ245" s="219"/>
      <c r="JR245" s="219"/>
      <c r="JS245" s="219"/>
      <c r="JT245" s="219"/>
      <c r="JU245" s="219"/>
      <c r="JV245" s="219"/>
      <c r="JW245" s="219"/>
      <c r="JX245" s="219"/>
      <c r="JY245" s="219"/>
      <c r="JZ245" s="219"/>
      <c r="KA245" s="219"/>
      <c r="KB245" s="219"/>
      <c r="KC245" s="219"/>
      <c r="KD245" s="219"/>
      <c r="KE245" s="219"/>
      <c r="KF245" s="219"/>
      <c r="KG245" s="219"/>
      <c r="KH245" s="219"/>
      <c r="KI245" s="219"/>
      <c r="KJ245" s="219"/>
      <c r="KK245" s="219"/>
      <c r="KL245" s="219"/>
      <c r="KM245" s="219"/>
      <c r="KN245" s="219"/>
      <c r="KO245" s="219"/>
      <c r="KP245" s="219"/>
      <c r="KQ245" s="219"/>
      <c r="KR245" s="219"/>
      <c r="KS245" s="219"/>
      <c r="KT245" s="219"/>
      <c r="KU245" s="219"/>
      <c r="KV245" s="219"/>
      <c r="KW245" s="219"/>
      <c r="KX245" s="219"/>
      <c r="KY245" s="219"/>
      <c r="KZ245" s="219"/>
      <c r="LA245" s="219"/>
      <c r="LB245" s="219"/>
      <c r="LC245" s="219"/>
      <c r="LD245" s="219"/>
      <c r="LE245" s="219"/>
    </row>
    <row r="246" spans="1:317" x14ac:dyDescent="0.25">
      <c r="A246" s="214"/>
      <c r="B246" s="214"/>
      <c r="C246" s="214"/>
      <c r="D246" s="214"/>
      <c r="E246" s="214"/>
      <c r="F246" s="211"/>
      <c r="G246" s="211"/>
      <c r="H246" s="211"/>
      <c r="I246" s="211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  <c r="EV246" s="219"/>
      <c r="EW246" s="219"/>
      <c r="EX246" s="219"/>
      <c r="EY246" s="219"/>
      <c r="EZ246" s="219"/>
      <c r="FA246" s="219"/>
      <c r="FB246" s="219"/>
      <c r="FC246" s="219"/>
      <c r="FD246" s="219"/>
      <c r="FE246" s="219"/>
      <c r="FF246" s="219"/>
      <c r="FG246" s="219"/>
      <c r="FH246" s="219"/>
      <c r="FI246" s="219"/>
      <c r="FJ246" s="219"/>
      <c r="FK246" s="219"/>
      <c r="FL246" s="219"/>
      <c r="FM246" s="219"/>
      <c r="FN246" s="219"/>
      <c r="FO246" s="219"/>
      <c r="FP246" s="219"/>
      <c r="FQ246" s="219"/>
      <c r="FR246" s="219"/>
      <c r="FS246" s="219"/>
      <c r="FT246" s="219"/>
      <c r="FU246" s="219"/>
      <c r="FV246" s="219"/>
      <c r="FW246" s="219"/>
      <c r="FX246" s="219"/>
      <c r="FY246" s="219"/>
      <c r="FZ246" s="219"/>
      <c r="GA246" s="219"/>
      <c r="GB246" s="219"/>
      <c r="GC246" s="219"/>
      <c r="GD246" s="219"/>
      <c r="GE246" s="219"/>
      <c r="GF246" s="219"/>
      <c r="GG246" s="219"/>
      <c r="GH246" s="219"/>
      <c r="GI246" s="219"/>
      <c r="GJ246" s="219"/>
      <c r="GK246" s="219"/>
      <c r="GL246" s="219"/>
      <c r="GM246" s="219"/>
      <c r="GN246" s="219"/>
      <c r="GO246" s="219"/>
      <c r="GP246" s="219"/>
      <c r="GQ246" s="219"/>
      <c r="GR246" s="219"/>
      <c r="GS246" s="219"/>
      <c r="GT246" s="219"/>
      <c r="GU246" s="219"/>
      <c r="GV246" s="219"/>
      <c r="GW246" s="219"/>
      <c r="GX246" s="219"/>
      <c r="GY246" s="219"/>
      <c r="GZ246" s="219"/>
      <c r="HA246" s="219"/>
      <c r="HB246" s="219"/>
      <c r="HC246" s="219"/>
      <c r="HD246" s="219"/>
      <c r="HE246" s="219"/>
      <c r="HF246" s="219"/>
      <c r="HG246" s="219"/>
      <c r="HH246" s="219"/>
      <c r="HI246" s="219"/>
      <c r="HJ246" s="219"/>
      <c r="HK246" s="219"/>
      <c r="HL246" s="219"/>
      <c r="HM246" s="219"/>
      <c r="HN246" s="219"/>
      <c r="HO246" s="219"/>
      <c r="HP246" s="219"/>
      <c r="HQ246" s="219"/>
      <c r="HR246" s="219"/>
      <c r="HS246" s="219"/>
      <c r="HT246" s="219"/>
      <c r="HU246" s="219"/>
      <c r="HV246" s="219"/>
      <c r="HW246" s="219"/>
      <c r="HX246" s="219"/>
      <c r="HY246" s="219"/>
      <c r="HZ246" s="219"/>
      <c r="IA246" s="219"/>
      <c r="IB246" s="219"/>
      <c r="IC246" s="219"/>
      <c r="ID246" s="219"/>
      <c r="IE246" s="219"/>
      <c r="IF246" s="219"/>
      <c r="IG246" s="219"/>
      <c r="IH246" s="219"/>
      <c r="II246" s="219"/>
      <c r="IJ246" s="219"/>
      <c r="IK246" s="219"/>
      <c r="IL246" s="219"/>
      <c r="IM246" s="219"/>
      <c r="IN246" s="219"/>
      <c r="IO246" s="219"/>
      <c r="IP246" s="219"/>
      <c r="IQ246" s="219"/>
      <c r="IR246" s="219"/>
      <c r="IS246" s="219"/>
      <c r="IT246" s="219"/>
      <c r="IU246" s="219"/>
      <c r="IV246" s="219"/>
      <c r="IW246" s="219"/>
      <c r="IX246" s="219"/>
      <c r="IY246" s="219"/>
      <c r="IZ246" s="219"/>
      <c r="JA246" s="219"/>
      <c r="JB246" s="219"/>
      <c r="JC246" s="219"/>
      <c r="JD246" s="219"/>
      <c r="JE246" s="219"/>
      <c r="JF246" s="219"/>
      <c r="JG246" s="219"/>
      <c r="JH246" s="219"/>
      <c r="JI246" s="219"/>
      <c r="JJ246" s="219"/>
      <c r="JK246" s="219"/>
      <c r="JL246" s="219"/>
      <c r="JM246" s="219"/>
      <c r="JN246" s="219"/>
      <c r="JO246" s="219"/>
      <c r="JP246" s="219"/>
      <c r="JQ246" s="219"/>
      <c r="JR246" s="219"/>
      <c r="JS246" s="219"/>
      <c r="JT246" s="219"/>
      <c r="JU246" s="219"/>
      <c r="JV246" s="219"/>
      <c r="JW246" s="219"/>
      <c r="JX246" s="219"/>
      <c r="JY246" s="219"/>
      <c r="JZ246" s="219"/>
      <c r="KA246" s="219"/>
      <c r="KB246" s="219"/>
      <c r="KC246" s="219"/>
      <c r="KD246" s="219"/>
      <c r="KE246" s="219"/>
      <c r="KF246" s="219"/>
      <c r="KG246" s="219"/>
      <c r="KH246" s="219"/>
      <c r="KI246" s="219"/>
      <c r="KJ246" s="219"/>
      <c r="KK246" s="219"/>
      <c r="KL246" s="219"/>
      <c r="KM246" s="219"/>
      <c r="KN246" s="219"/>
      <c r="KO246" s="219"/>
      <c r="KP246" s="219"/>
      <c r="KQ246" s="219"/>
      <c r="KR246" s="219"/>
      <c r="KS246" s="219"/>
      <c r="KT246" s="219"/>
      <c r="KU246" s="219"/>
      <c r="KV246" s="219"/>
      <c r="KW246" s="219"/>
      <c r="KX246" s="219"/>
      <c r="KY246" s="219"/>
      <c r="KZ246" s="219"/>
      <c r="LA246" s="219"/>
      <c r="LB246" s="219"/>
      <c r="LC246" s="219"/>
      <c r="LD246" s="219"/>
      <c r="LE246" s="219"/>
    </row>
    <row r="247" spans="1:317" x14ac:dyDescent="0.25">
      <c r="A247" s="214"/>
      <c r="B247" s="214"/>
      <c r="C247" s="214"/>
      <c r="D247" s="214"/>
      <c r="E247" s="214"/>
      <c r="F247" s="211"/>
      <c r="G247" s="211"/>
      <c r="H247" s="211"/>
      <c r="I247" s="211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  <c r="EV247" s="219"/>
      <c r="EW247" s="219"/>
      <c r="EX247" s="219"/>
      <c r="EY247" s="219"/>
      <c r="EZ247" s="219"/>
      <c r="FA247" s="219"/>
      <c r="FB247" s="219"/>
      <c r="FC247" s="219"/>
      <c r="FD247" s="219"/>
      <c r="FE247" s="219"/>
      <c r="FF247" s="219"/>
      <c r="FG247" s="219"/>
      <c r="FH247" s="219"/>
      <c r="FI247" s="219"/>
      <c r="FJ247" s="219"/>
      <c r="FK247" s="219"/>
      <c r="FL247" s="219"/>
      <c r="FM247" s="219"/>
      <c r="FN247" s="219"/>
      <c r="FO247" s="219"/>
      <c r="FP247" s="219"/>
      <c r="FQ247" s="219"/>
      <c r="FR247" s="219"/>
      <c r="FS247" s="219"/>
      <c r="FT247" s="219"/>
      <c r="FU247" s="219"/>
      <c r="FV247" s="219"/>
      <c r="FW247" s="219"/>
      <c r="FX247" s="219"/>
      <c r="FY247" s="219"/>
      <c r="FZ247" s="219"/>
      <c r="GA247" s="219"/>
      <c r="GB247" s="219"/>
      <c r="GC247" s="219"/>
      <c r="GD247" s="219"/>
      <c r="GE247" s="219"/>
      <c r="GF247" s="219"/>
      <c r="GG247" s="219"/>
      <c r="GH247" s="219"/>
      <c r="GI247" s="219"/>
      <c r="GJ247" s="219"/>
      <c r="GK247" s="219"/>
      <c r="GL247" s="219"/>
      <c r="GM247" s="219"/>
      <c r="GN247" s="219"/>
      <c r="GO247" s="219"/>
      <c r="GP247" s="219"/>
      <c r="GQ247" s="219"/>
      <c r="GR247" s="219"/>
      <c r="GS247" s="219"/>
      <c r="GT247" s="219"/>
      <c r="GU247" s="219"/>
      <c r="GV247" s="219"/>
      <c r="GW247" s="219"/>
      <c r="GX247" s="219"/>
      <c r="GY247" s="219"/>
      <c r="GZ247" s="219"/>
      <c r="HA247" s="219"/>
      <c r="HB247" s="219"/>
      <c r="HC247" s="219"/>
      <c r="HD247" s="219"/>
      <c r="HE247" s="219"/>
      <c r="HF247" s="219"/>
      <c r="HG247" s="219"/>
      <c r="HH247" s="219"/>
      <c r="HI247" s="219"/>
      <c r="HJ247" s="219"/>
      <c r="HK247" s="219"/>
      <c r="HL247" s="219"/>
      <c r="HM247" s="219"/>
      <c r="HN247" s="219"/>
      <c r="HO247" s="219"/>
      <c r="HP247" s="219"/>
      <c r="HQ247" s="219"/>
      <c r="HR247" s="219"/>
      <c r="HS247" s="219"/>
      <c r="HT247" s="219"/>
      <c r="HU247" s="219"/>
      <c r="HV247" s="219"/>
      <c r="HW247" s="219"/>
      <c r="HX247" s="219"/>
      <c r="HY247" s="219"/>
      <c r="HZ247" s="219"/>
      <c r="IA247" s="219"/>
      <c r="IB247" s="219"/>
      <c r="IC247" s="219"/>
      <c r="ID247" s="219"/>
      <c r="IE247" s="219"/>
      <c r="IF247" s="219"/>
      <c r="IG247" s="219"/>
      <c r="IH247" s="219"/>
      <c r="II247" s="219"/>
      <c r="IJ247" s="219"/>
      <c r="IK247" s="219"/>
      <c r="IL247" s="219"/>
      <c r="IM247" s="219"/>
      <c r="IN247" s="219"/>
      <c r="IO247" s="219"/>
      <c r="IP247" s="219"/>
      <c r="IQ247" s="219"/>
      <c r="IR247" s="219"/>
      <c r="IS247" s="219"/>
      <c r="IT247" s="219"/>
      <c r="IU247" s="219"/>
      <c r="IV247" s="219"/>
      <c r="IW247" s="219"/>
      <c r="IX247" s="219"/>
      <c r="IY247" s="219"/>
      <c r="IZ247" s="219"/>
      <c r="JA247" s="219"/>
      <c r="JB247" s="219"/>
      <c r="JC247" s="219"/>
      <c r="JD247" s="219"/>
      <c r="JE247" s="219"/>
      <c r="JF247" s="219"/>
      <c r="JG247" s="219"/>
      <c r="JH247" s="219"/>
      <c r="JI247" s="219"/>
      <c r="JJ247" s="219"/>
      <c r="JK247" s="219"/>
      <c r="JL247" s="219"/>
      <c r="JM247" s="219"/>
      <c r="JN247" s="219"/>
      <c r="JO247" s="219"/>
      <c r="JP247" s="219"/>
      <c r="JQ247" s="219"/>
      <c r="JR247" s="219"/>
      <c r="JS247" s="219"/>
      <c r="JT247" s="219"/>
      <c r="JU247" s="219"/>
      <c r="JV247" s="219"/>
      <c r="JW247" s="219"/>
      <c r="JX247" s="219"/>
      <c r="JY247" s="219"/>
      <c r="JZ247" s="219"/>
      <c r="KA247" s="219"/>
      <c r="KB247" s="219"/>
      <c r="KC247" s="219"/>
      <c r="KD247" s="219"/>
      <c r="KE247" s="219"/>
      <c r="KF247" s="219"/>
      <c r="KG247" s="219"/>
      <c r="KH247" s="219"/>
      <c r="KI247" s="219"/>
      <c r="KJ247" s="219"/>
      <c r="KK247" s="219"/>
      <c r="KL247" s="219"/>
      <c r="KM247" s="219"/>
      <c r="KN247" s="219"/>
      <c r="KO247" s="219"/>
      <c r="KP247" s="219"/>
      <c r="KQ247" s="219"/>
      <c r="KR247" s="219"/>
      <c r="KS247" s="219"/>
      <c r="KT247" s="219"/>
      <c r="KU247" s="219"/>
      <c r="KV247" s="219"/>
      <c r="KW247" s="219"/>
      <c r="KX247" s="219"/>
      <c r="KY247" s="219"/>
      <c r="KZ247" s="219"/>
      <c r="LA247" s="219"/>
      <c r="LB247" s="219"/>
      <c r="LC247" s="219"/>
      <c r="LD247" s="219"/>
      <c r="LE247" s="219"/>
    </row>
    <row r="248" spans="1:317" x14ac:dyDescent="0.25">
      <c r="A248" s="214"/>
      <c r="B248" s="214"/>
      <c r="C248" s="214"/>
      <c r="D248" s="214"/>
      <c r="E248" s="214"/>
      <c r="F248" s="211"/>
      <c r="G248" s="211"/>
      <c r="H248" s="211"/>
      <c r="I248" s="211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  <c r="EV248" s="219"/>
      <c r="EW248" s="219"/>
      <c r="EX248" s="219"/>
      <c r="EY248" s="219"/>
      <c r="EZ248" s="219"/>
      <c r="FA248" s="219"/>
      <c r="FB248" s="219"/>
      <c r="FC248" s="219"/>
      <c r="FD248" s="219"/>
      <c r="FE248" s="219"/>
      <c r="FF248" s="219"/>
      <c r="FG248" s="219"/>
      <c r="FH248" s="219"/>
      <c r="FI248" s="219"/>
      <c r="FJ248" s="219"/>
      <c r="FK248" s="219"/>
      <c r="FL248" s="219"/>
      <c r="FM248" s="219"/>
      <c r="FN248" s="219"/>
      <c r="FO248" s="219"/>
      <c r="FP248" s="219"/>
      <c r="FQ248" s="219"/>
      <c r="FR248" s="219"/>
      <c r="FS248" s="219"/>
      <c r="FT248" s="219"/>
      <c r="FU248" s="219"/>
      <c r="FV248" s="219"/>
      <c r="FW248" s="219"/>
      <c r="FX248" s="219"/>
      <c r="FY248" s="219"/>
      <c r="FZ248" s="219"/>
      <c r="GA248" s="219"/>
      <c r="GB248" s="219"/>
      <c r="GC248" s="219"/>
      <c r="GD248" s="219"/>
      <c r="GE248" s="219"/>
      <c r="GF248" s="219"/>
      <c r="GG248" s="219"/>
      <c r="GH248" s="219"/>
      <c r="GI248" s="219"/>
      <c r="GJ248" s="219"/>
      <c r="GK248" s="219"/>
      <c r="GL248" s="219"/>
      <c r="GM248" s="219"/>
      <c r="GN248" s="219"/>
      <c r="GO248" s="219"/>
      <c r="GP248" s="219"/>
      <c r="GQ248" s="219"/>
      <c r="GR248" s="219"/>
      <c r="GS248" s="219"/>
      <c r="GT248" s="219"/>
      <c r="GU248" s="219"/>
      <c r="GV248" s="219"/>
      <c r="GW248" s="219"/>
      <c r="GX248" s="219"/>
      <c r="GY248" s="219"/>
      <c r="GZ248" s="219"/>
      <c r="HA248" s="219"/>
      <c r="HB248" s="219"/>
      <c r="HC248" s="219"/>
      <c r="HD248" s="219"/>
      <c r="HE248" s="219"/>
      <c r="HF248" s="219"/>
      <c r="HG248" s="219"/>
      <c r="HH248" s="219"/>
      <c r="HI248" s="219"/>
      <c r="HJ248" s="219"/>
      <c r="HK248" s="219"/>
      <c r="HL248" s="219"/>
      <c r="HM248" s="219"/>
      <c r="HN248" s="219"/>
      <c r="HO248" s="219"/>
      <c r="HP248" s="219"/>
      <c r="HQ248" s="219"/>
      <c r="HR248" s="219"/>
      <c r="HS248" s="219"/>
      <c r="HT248" s="219"/>
      <c r="HU248" s="219"/>
      <c r="HV248" s="219"/>
      <c r="HW248" s="219"/>
      <c r="HX248" s="219"/>
      <c r="HY248" s="219"/>
      <c r="HZ248" s="219"/>
      <c r="IA248" s="219"/>
      <c r="IB248" s="219"/>
      <c r="IC248" s="219"/>
      <c r="ID248" s="219"/>
      <c r="IE248" s="219"/>
      <c r="IF248" s="219"/>
      <c r="IG248" s="219"/>
      <c r="IH248" s="219"/>
      <c r="II248" s="219"/>
      <c r="IJ248" s="219"/>
      <c r="IK248" s="219"/>
      <c r="IL248" s="219"/>
      <c r="IM248" s="219"/>
      <c r="IN248" s="219"/>
      <c r="IO248" s="219"/>
      <c r="IP248" s="219"/>
      <c r="IQ248" s="219"/>
      <c r="IR248" s="219"/>
      <c r="IS248" s="219"/>
      <c r="IT248" s="219"/>
      <c r="IU248" s="219"/>
      <c r="IV248" s="219"/>
      <c r="IW248" s="219"/>
      <c r="IX248" s="219"/>
      <c r="IY248" s="219"/>
      <c r="IZ248" s="219"/>
      <c r="JA248" s="219"/>
      <c r="JB248" s="219"/>
      <c r="JC248" s="219"/>
      <c r="JD248" s="219"/>
      <c r="JE248" s="219"/>
      <c r="JF248" s="219"/>
      <c r="JG248" s="219"/>
      <c r="JH248" s="219"/>
      <c r="JI248" s="219"/>
      <c r="JJ248" s="219"/>
      <c r="JK248" s="219"/>
      <c r="JL248" s="219"/>
      <c r="JM248" s="219"/>
      <c r="JN248" s="219"/>
      <c r="JO248" s="219"/>
      <c r="JP248" s="219"/>
      <c r="JQ248" s="219"/>
      <c r="JR248" s="219"/>
      <c r="JS248" s="219"/>
      <c r="JT248" s="219"/>
      <c r="JU248" s="219"/>
      <c r="JV248" s="219"/>
      <c r="JW248" s="219"/>
      <c r="JX248" s="219"/>
      <c r="JY248" s="219"/>
      <c r="JZ248" s="219"/>
      <c r="KA248" s="219"/>
      <c r="KB248" s="219"/>
      <c r="KC248" s="219"/>
      <c r="KD248" s="219"/>
      <c r="KE248" s="219"/>
      <c r="KF248" s="219"/>
      <c r="KG248" s="219"/>
      <c r="KH248" s="219"/>
      <c r="KI248" s="219"/>
      <c r="KJ248" s="219"/>
      <c r="KK248" s="219"/>
      <c r="KL248" s="219"/>
      <c r="KM248" s="219"/>
      <c r="KN248" s="219"/>
      <c r="KO248" s="219"/>
      <c r="KP248" s="219"/>
      <c r="KQ248" s="219"/>
      <c r="KR248" s="219"/>
      <c r="KS248" s="219"/>
      <c r="KT248" s="219"/>
      <c r="KU248" s="219"/>
      <c r="KV248" s="219"/>
      <c r="KW248" s="219"/>
      <c r="KX248" s="219"/>
      <c r="KY248" s="219"/>
      <c r="KZ248" s="219"/>
      <c r="LA248" s="219"/>
      <c r="LB248" s="219"/>
      <c r="LC248" s="219"/>
      <c r="LD248" s="219"/>
      <c r="LE248" s="219"/>
    </row>
    <row r="249" spans="1:317" x14ac:dyDescent="0.25">
      <c r="A249" s="214"/>
      <c r="B249" s="214"/>
      <c r="C249" s="214"/>
      <c r="D249" s="214"/>
      <c r="E249" s="214"/>
      <c r="F249" s="211"/>
      <c r="G249" s="211"/>
      <c r="H249" s="211"/>
      <c r="I249" s="211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  <c r="BE249" s="219"/>
      <c r="BF249" s="219"/>
      <c r="BG249" s="219"/>
      <c r="BH249" s="219"/>
      <c r="BI249" s="219"/>
      <c r="BJ249" s="219"/>
      <c r="BK249" s="219"/>
      <c r="BL249" s="219"/>
      <c r="BM249" s="219"/>
      <c r="BN249" s="219"/>
      <c r="BO249" s="219"/>
      <c r="BP249" s="219"/>
      <c r="BQ249" s="219"/>
      <c r="BR249" s="219"/>
      <c r="BS249" s="219"/>
      <c r="BT249" s="219"/>
      <c r="BU249" s="219"/>
      <c r="BV249" s="219"/>
      <c r="BW249" s="219"/>
      <c r="BX249" s="219"/>
      <c r="BY249" s="219"/>
      <c r="BZ249" s="219"/>
      <c r="CA249" s="219"/>
      <c r="CB249" s="219"/>
      <c r="CC249" s="219"/>
      <c r="CD249" s="219"/>
      <c r="CE249" s="219"/>
      <c r="CF249" s="219"/>
      <c r="CG249" s="219"/>
      <c r="CH249" s="219"/>
      <c r="CI249" s="219"/>
      <c r="CJ249" s="219"/>
      <c r="CK249" s="219"/>
      <c r="CL249" s="219"/>
      <c r="CM249" s="219"/>
      <c r="CN249" s="219"/>
      <c r="CO249" s="219"/>
      <c r="CP249" s="219"/>
      <c r="CQ249" s="219"/>
      <c r="CR249" s="219"/>
      <c r="CS249" s="219"/>
      <c r="CT249" s="219"/>
      <c r="CU249" s="219"/>
      <c r="CV249" s="219"/>
      <c r="CW249" s="219"/>
      <c r="CX249" s="219"/>
      <c r="CY249" s="219"/>
      <c r="CZ249" s="219"/>
      <c r="DA249" s="219"/>
      <c r="DB249" s="219"/>
      <c r="DC249" s="219"/>
      <c r="DD249" s="219"/>
      <c r="DE249" s="219"/>
      <c r="DF249" s="219"/>
      <c r="DG249" s="219"/>
      <c r="DH249" s="219"/>
      <c r="DI249" s="219"/>
      <c r="DJ249" s="219"/>
      <c r="DK249" s="219"/>
      <c r="DL249" s="219"/>
      <c r="DM249" s="219"/>
      <c r="DN249" s="219"/>
      <c r="DO249" s="219"/>
      <c r="DP249" s="219"/>
      <c r="DQ249" s="219"/>
      <c r="DR249" s="219"/>
      <c r="DS249" s="219"/>
      <c r="DT249" s="219"/>
      <c r="DU249" s="219"/>
      <c r="DV249" s="219"/>
      <c r="DW249" s="219"/>
      <c r="DX249" s="219"/>
      <c r="DY249" s="219"/>
      <c r="DZ249" s="219"/>
      <c r="EA249" s="219"/>
      <c r="EB249" s="219"/>
      <c r="EC249" s="219"/>
      <c r="ED249" s="219"/>
      <c r="EE249" s="219"/>
      <c r="EF249" s="219"/>
      <c r="EG249" s="219"/>
      <c r="EH249" s="219"/>
      <c r="EI249" s="219"/>
      <c r="EJ249" s="219"/>
      <c r="EK249" s="219"/>
      <c r="EL249" s="219"/>
      <c r="EM249" s="219"/>
      <c r="EN249" s="219"/>
      <c r="EO249" s="219"/>
      <c r="EP249" s="219"/>
      <c r="EQ249" s="219"/>
      <c r="ER249" s="219"/>
      <c r="ES249" s="219"/>
      <c r="ET249" s="219"/>
      <c r="EU249" s="219"/>
      <c r="EV249" s="219"/>
      <c r="EW249" s="219"/>
      <c r="EX249" s="219"/>
      <c r="EY249" s="219"/>
      <c r="EZ249" s="219"/>
      <c r="FA249" s="219"/>
      <c r="FB249" s="219"/>
      <c r="FC249" s="219"/>
      <c r="FD249" s="219"/>
      <c r="FE249" s="219"/>
      <c r="FF249" s="219"/>
      <c r="FG249" s="219"/>
      <c r="FH249" s="219"/>
      <c r="FI249" s="219"/>
      <c r="FJ249" s="219"/>
      <c r="FK249" s="219"/>
      <c r="FL249" s="219"/>
      <c r="FM249" s="219"/>
      <c r="FN249" s="219"/>
      <c r="FO249" s="219"/>
      <c r="FP249" s="219"/>
      <c r="FQ249" s="219"/>
      <c r="FR249" s="219"/>
      <c r="FS249" s="219"/>
      <c r="FT249" s="219"/>
      <c r="FU249" s="219"/>
      <c r="FV249" s="219"/>
      <c r="FW249" s="219"/>
      <c r="FX249" s="219"/>
      <c r="FY249" s="219"/>
      <c r="FZ249" s="219"/>
      <c r="GA249" s="219"/>
      <c r="GB249" s="219"/>
      <c r="GC249" s="219"/>
      <c r="GD249" s="219"/>
      <c r="GE249" s="219"/>
      <c r="GF249" s="219"/>
      <c r="GG249" s="219"/>
      <c r="GH249" s="219"/>
      <c r="GI249" s="219"/>
      <c r="GJ249" s="219"/>
      <c r="GK249" s="219"/>
      <c r="GL249" s="219"/>
      <c r="GM249" s="219"/>
      <c r="GN249" s="219"/>
      <c r="GO249" s="219"/>
      <c r="GP249" s="219"/>
      <c r="GQ249" s="219"/>
      <c r="GR249" s="219"/>
      <c r="GS249" s="219"/>
      <c r="GT249" s="219"/>
      <c r="GU249" s="219"/>
      <c r="GV249" s="219"/>
      <c r="GW249" s="219"/>
      <c r="GX249" s="219"/>
      <c r="GY249" s="219"/>
      <c r="GZ249" s="219"/>
      <c r="HA249" s="219"/>
      <c r="HB249" s="219"/>
      <c r="HC249" s="219"/>
      <c r="HD249" s="219"/>
      <c r="HE249" s="219"/>
      <c r="HF249" s="219"/>
      <c r="HG249" s="219"/>
      <c r="HH249" s="219"/>
      <c r="HI249" s="219"/>
      <c r="HJ249" s="219"/>
      <c r="HK249" s="219"/>
      <c r="HL249" s="219"/>
      <c r="HM249" s="219"/>
      <c r="HN249" s="219"/>
      <c r="HO249" s="219"/>
      <c r="HP249" s="219"/>
      <c r="HQ249" s="219"/>
      <c r="HR249" s="219"/>
      <c r="HS249" s="219"/>
      <c r="HT249" s="219"/>
      <c r="HU249" s="219"/>
      <c r="HV249" s="219"/>
      <c r="HW249" s="219"/>
      <c r="HX249" s="219"/>
      <c r="HY249" s="219"/>
      <c r="HZ249" s="219"/>
      <c r="IA249" s="219"/>
      <c r="IB249" s="219"/>
      <c r="IC249" s="219"/>
      <c r="ID249" s="219"/>
      <c r="IE249" s="219"/>
      <c r="IF249" s="219"/>
      <c r="IG249" s="219"/>
      <c r="IH249" s="219"/>
      <c r="II249" s="219"/>
      <c r="IJ249" s="219"/>
      <c r="IK249" s="219"/>
      <c r="IL249" s="219"/>
      <c r="IM249" s="219"/>
      <c r="IN249" s="219"/>
      <c r="IO249" s="219"/>
      <c r="IP249" s="219"/>
      <c r="IQ249" s="219"/>
      <c r="IR249" s="219"/>
      <c r="IS249" s="219"/>
      <c r="IT249" s="219"/>
      <c r="IU249" s="219"/>
      <c r="IV249" s="219"/>
      <c r="IW249" s="219"/>
      <c r="IX249" s="219"/>
      <c r="IY249" s="219"/>
      <c r="IZ249" s="219"/>
      <c r="JA249" s="219"/>
      <c r="JB249" s="219"/>
      <c r="JC249" s="219"/>
      <c r="JD249" s="219"/>
      <c r="JE249" s="219"/>
      <c r="JF249" s="219"/>
      <c r="JG249" s="219"/>
      <c r="JH249" s="219"/>
      <c r="JI249" s="219"/>
      <c r="JJ249" s="219"/>
      <c r="JK249" s="219"/>
      <c r="JL249" s="219"/>
      <c r="JM249" s="219"/>
      <c r="JN249" s="219"/>
      <c r="JO249" s="219"/>
      <c r="JP249" s="219"/>
      <c r="JQ249" s="219"/>
      <c r="JR249" s="219"/>
      <c r="JS249" s="219"/>
      <c r="JT249" s="219"/>
      <c r="JU249" s="219"/>
      <c r="JV249" s="219"/>
      <c r="JW249" s="219"/>
      <c r="JX249" s="219"/>
      <c r="JY249" s="219"/>
      <c r="JZ249" s="219"/>
      <c r="KA249" s="219"/>
      <c r="KB249" s="219"/>
      <c r="KC249" s="219"/>
      <c r="KD249" s="219"/>
      <c r="KE249" s="219"/>
      <c r="KF249" s="219"/>
      <c r="KG249" s="219"/>
      <c r="KH249" s="219"/>
      <c r="KI249" s="219"/>
      <c r="KJ249" s="219"/>
      <c r="KK249" s="219"/>
      <c r="KL249" s="219"/>
      <c r="KM249" s="219"/>
      <c r="KN249" s="219"/>
      <c r="KO249" s="219"/>
      <c r="KP249" s="219"/>
      <c r="KQ249" s="219"/>
      <c r="KR249" s="219"/>
      <c r="KS249" s="219"/>
      <c r="KT249" s="219"/>
      <c r="KU249" s="219"/>
      <c r="KV249" s="219"/>
      <c r="KW249" s="219"/>
      <c r="KX249" s="219"/>
      <c r="KY249" s="219"/>
      <c r="KZ249" s="219"/>
      <c r="LA249" s="219"/>
      <c r="LB249" s="219"/>
      <c r="LC249" s="219"/>
      <c r="LD249" s="219"/>
      <c r="LE249" s="219"/>
    </row>
    <row r="250" spans="1:317" x14ac:dyDescent="0.25">
      <c r="A250" s="214"/>
      <c r="B250" s="214"/>
      <c r="C250" s="214"/>
      <c r="D250" s="214"/>
      <c r="E250" s="214"/>
      <c r="F250" s="211"/>
      <c r="G250" s="211"/>
      <c r="H250" s="211"/>
      <c r="I250" s="211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  <c r="BE250" s="219"/>
      <c r="BF250" s="219"/>
      <c r="BG250" s="219"/>
      <c r="BH250" s="219"/>
      <c r="BI250" s="219"/>
      <c r="BJ250" s="219"/>
      <c r="BK250" s="219"/>
      <c r="BL250" s="219"/>
      <c r="BM250" s="219"/>
      <c r="BN250" s="219"/>
      <c r="BO250" s="219"/>
      <c r="BP250" s="219"/>
      <c r="BQ250" s="219"/>
      <c r="BR250" s="219"/>
      <c r="BS250" s="219"/>
      <c r="BT250" s="219"/>
      <c r="BU250" s="219"/>
      <c r="BV250" s="219"/>
      <c r="BW250" s="219"/>
      <c r="BX250" s="219"/>
      <c r="BY250" s="219"/>
      <c r="BZ250" s="219"/>
      <c r="CA250" s="219"/>
      <c r="CB250" s="219"/>
      <c r="CC250" s="219"/>
      <c r="CD250" s="219"/>
      <c r="CE250" s="219"/>
      <c r="CF250" s="219"/>
      <c r="CG250" s="219"/>
      <c r="CH250" s="219"/>
      <c r="CI250" s="219"/>
      <c r="CJ250" s="219"/>
      <c r="CK250" s="219"/>
      <c r="CL250" s="219"/>
      <c r="CM250" s="219"/>
      <c r="CN250" s="219"/>
      <c r="CO250" s="219"/>
      <c r="CP250" s="219"/>
      <c r="CQ250" s="219"/>
      <c r="CR250" s="219"/>
      <c r="CS250" s="219"/>
      <c r="CT250" s="219"/>
      <c r="CU250" s="219"/>
      <c r="CV250" s="219"/>
      <c r="CW250" s="219"/>
      <c r="CX250" s="219"/>
      <c r="CY250" s="219"/>
      <c r="CZ250" s="219"/>
      <c r="DA250" s="219"/>
      <c r="DB250" s="219"/>
      <c r="DC250" s="219"/>
      <c r="DD250" s="219"/>
      <c r="DE250" s="219"/>
      <c r="DF250" s="219"/>
      <c r="DG250" s="219"/>
      <c r="DH250" s="219"/>
      <c r="DI250" s="219"/>
      <c r="DJ250" s="219"/>
      <c r="DK250" s="219"/>
      <c r="DL250" s="219"/>
      <c r="DM250" s="219"/>
      <c r="DN250" s="219"/>
      <c r="DO250" s="219"/>
      <c r="DP250" s="219"/>
      <c r="DQ250" s="219"/>
      <c r="DR250" s="219"/>
      <c r="DS250" s="219"/>
      <c r="DT250" s="219"/>
      <c r="DU250" s="219"/>
      <c r="DV250" s="219"/>
      <c r="DW250" s="219"/>
      <c r="DX250" s="219"/>
      <c r="DY250" s="219"/>
      <c r="DZ250" s="219"/>
      <c r="EA250" s="219"/>
      <c r="EB250" s="219"/>
      <c r="EC250" s="219"/>
      <c r="ED250" s="219"/>
      <c r="EE250" s="219"/>
      <c r="EF250" s="219"/>
      <c r="EG250" s="219"/>
      <c r="EH250" s="219"/>
      <c r="EI250" s="219"/>
      <c r="EJ250" s="219"/>
      <c r="EK250" s="219"/>
      <c r="EL250" s="219"/>
      <c r="EM250" s="219"/>
      <c r="EN250" s="219"/>
      <c r="EO250" s="219"/>
      <c r="EP250" s="219"/>
      <c r="EQ250" s="219"/>
      <c r="ER250" s="219"/>
      <c r="ES250" s="219"/>
      <c r="ET250" s="219"/>
      <c r="EU250" s="219"/>
      <c r="EV250" s="219"/>
      <c r="EW250" s="219"/>
      <c r="EX250" s="219"/>
      <c r="EY250" s="219"/>
      <c r="EZ250" s="219"/>
      <c r="FA250" s="219"/>
      <c r="FB250" s="219"/>
      <c r="FC250" s="219"/>
      <c r="FD250" s="219"/>
      <c r="FE250" s="219"/>
      <c r="FF250" s="219"/>
      <c r="FG250" s="219"/>
      <c r="FH250" s="219"/>
      <c r="FI250" s="219"/>
      <c r="FJ250" s="219"/>
      <c r="FK250" s="219"/>
      <c r="FL250" s="219"/>
      <c r="FM250" s="219"/>
      <c r="FN250" s="219"/>
      <c r="FO250" s="219"/>
      <c r="FP250" s="219"/>
      <c r="FQ250" s="219"/>
      <c r="FR250" s="219"/>
      <c r="FS250" s="219"/>
      <c r="FT250" s="219"/>
      <c r="FU250" s="219"/>
      <c r="FV250" s="219"/>
      <c r="FW250" s="219"/>
      <c r="FX250" s="219"/>
      <c r="FY250" s="219"/>
      <c r="FZ250" s="219"/>
      <c r="GA250" s="219"/>
      <c r="GB250" s="219"/>
      <c r="GC250" s="219"/>
      <c r="GD250" s="219"/>
      <c r="GE250" s="219"/>
      <c r="GF250" s="219"/>
      <c r="GG250" s="219"/>
      <c r="GH250" s="219"/>
      <c r="GI250" s="219"/>
      <c r="GJ250" s="219"/>
      <c r="GK250" s="219"/>
      <c r="GL250" s="219"/>
      <c r="GM250" s="219"/>
      <c r="GN250" s="219"/>
      <c r="GO250" s="219"/>
      <c r="GP250" s="219"/>
      <c r="GQ250" s="219"/>
      <c r="GR250" s="219"/>
      <c r="GS250" s="219"/>
      <c r="GT250" s="219"/>
      <c r="GU250" s="219"/>
      <c r="GV250" s="219"/>
      <c r="GW250" s="219"/>
      <c r="GX250" s="219"/>
      <c r="GY250" s="219"/>
      <c r="GZ250" s="219"/>
      <c r="HA250" s="219"/>
      <c r="HB250" s="219"/>
      <c r="HC250" s="219"/>
      <c r="HD250" s="219"/>
      <c r="HE250" s="219"/>
      <c r="HF250" s="219"/>
      <c r="HG250" s="219"/>
      <c r="HH250" s="219"/>
      <c r="HI250" s="219"/>
      <c r="HJ250" s="219"/>
      <c r="HK250" s="219"/>
      <c r="HL250" s="219"/>
      <c r="HM250" s="219"/>
      <c r="HN250" s="219"/>
      <c r="HO250" s="219"/>
      <c r="HP250" s="219"/>
      <c r="HQ250" s="219"/>
      <c r="HR250" s="219"/>
      <c r="HS250" s="219"/>
      <c r="HT250" s="219"/>
      <c r="HU250" s="219"/>
      <c r="HV250" s="219"/>
      <c r="HW250" s="219"/>
      <c r="HX250" s="219"/>
      <c r="HY250" s="219"/>
      <c r="HZ250" s="219"/>
      <c r="IA250" s="219"/>
      <c r="IB250" s="219"/>
      <c r="IC250" s="219"/>
      <c r="ID250" s="219"/>
      <c r="IE250" s="219"/>
      <c r="IF250" s="219"/>
      <c r="IG250" s="219"/>
      <c r="IH250" s="219"/>
      <c r="II250" s="219"/>
      <c r="IJ250" s="219"/>
      <c r="IK250" s="219"/>
      <c r="IL250" s="219"/>
      <c r="IM250" s="219"/>
      <c r="IN250" s="219"/>
      <c r="IO250" s="219"/>
      <c r="IP250" s="219"/>
      <c r="IQ250" s="219"/>
      <c r="IR250" s="219"/>
      <c r="IS250" s="219"/>
      <c r="IT250" s="219"/>
      <c r="IU250" s="219"/>
      <c r="IV250" s="219"/>
      <c r="IW250" s="219"/>
      <c r="IX250" s="219"/>
      <c r="IY250" s="219"/>
      <c r="IZ250" s="219"/>
      <c r="JA250" s="219"/>
      <c r="JB250" s="219"/>
      <c r="JC250" s="219"/>
      <c r="JD250" s="219"/>
      <c r="JE250" s="219"/>
      <c r="JF250" s="219"/>
      <c r="JG250" s="219"/>
      <c r="JH250" s="219"/>
      <c r="JI250" s="219"/>
      <c r="JJ250" s="219"/>
      <c r="JK250" s="219"/>
      <c r="JL250" s="219"/>
      <c r="JM250" s="219"/>
      <c r="JN250" s="219"/>
      <c r="JO250" s="219"/>
      <c r="JP250" s="219"/>
      <c r="JQ250" s="219"/>
      <c r="JR250" s="219"/>
      <c r="JS250" s="219"/>
      <c r="JT250" s="219"/>
      <c r="JU250" s="219"/>
      <c r="JV250" s="219"/>
      <c r="JW250" s="219"/>
      <c r="JX250" s="219"/>
      <c r="JY250" s="219"/>
      <c r="JZ250" s="219"/>
      <c r="KA250" s="219"/>
      <c r="KB250" s="219"/>
      <c r="KC250" s="219"/>
      <c r="KD250" s="219"/>
      <c r="KE250" s="219"/>
      <c r="KF250" s="219"/>
      <c r="KG250" s="219"/>
      <c r="KH250" s="219"/>
      <c r="KI250" s="219"/>
      <c r="KJ250" s="219"/>
      <c r="KK250" s="219"/>
      <c r="KL250" s="219"/>
      <c r="KM250" s="219"/>
      <c r="KN250" s="219"/>
      <c r="KO250" s="219"/>
      <c r="KP250" s="219"/>
      <c r="KQ250" s="219"/>
      <c r="KR250" s="219"/>
      <c r="KS250" s="219"/>
      <c r="KT250" s="219"/>
      <c r="KU250" s="219"/>
      <c r="KV250" s="219"/>
      <c r="KW250" s="219"/>
      <c r="KX250" s="219"/>
      <c r="KY250" s="219"/>
      <c r="KZ250" s="219"/>
      <c r="LA250" s="219"/>
      <c r="LB250" s="219"/>
      <c r="LC250" s="219"/>
      <c r="LD250" s="219"/>
      <c r="LE250" s="219"/>
    </row>
    <row r="251" spans="1:317" x14ac:dyDescent="0.25">
      <c r="A251" s="214"/>
      <c r="B251" s="214"/>
      <c r="C251" s="214"/>
      <c r="D251" s="214"/>
      <c r="E251" s="214"/>
      <c r="F251" s="211"/>
      <c r="G251" s="211"/>
      <c r="H251" s="211"/>
      <c r="I251" s="211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  <c r="AM251" s="219"/>
      <c r="AN251" s="219"/>
      <c r="AO251" s="219"/>
      <c r="AP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  <c r="BE251" s="219"/>
      <c r="BF251" s="219"/>
      <c r="BG251" s="219"/>
      <c r="BH251" s="219"/>
      <c r="BI251" s="219"/>
      <c r="BJ251" s="219"/>
      <c r="BK251" s="219"/>
      <c r="BL251" s="219"/>
      <c r="BM251" s="219"/>
      <c r="BN251" s="219"/>
      <c r="BO251" s="219"/>
      <c r="BP251" s="219"/>
      <c r="BQ251" s="219"/>
      <c r="BR251" s="219"/>
      <c r="BS251" s="219"/>
      <c r="BT251" s="219"/>
      <c r="BU251" s="219"/>
      <c r="BV251" s="219"/>
      <c r="BW251" s="219"/>
      <c r="BX251" s="219"/>
      <c r="BY251" s="219"/>
      <c r="BZ251" s="219"/>
      <c r="CA251" s="219"/>
      <c r="CB251" s="219"/>
      <c r="CC251" s="219"/>
      <c r="CD251" s="219"/>
      <c r="CE251" s="219"/>
      <c r="CF251" s="219"/>
      <c r="CG251" s="219"/>
      <c r="CH251" s="219"/>
      <c r="CI251" s="219"/>
      <c r="CJ251" s="219"/>
      <c r="CK251" s="219"/>
      <c r="CL251" s="219"/>
      <c r="CM251" s="219"/>
      <c r="CN251" s="219"/>
      <c r="CO251" s="219"/>
      <c r="CP251" s="219"/>
      <c r="CQ251" s="219"/>
      <c r="CR251" s="219"/>
      <c r="CS251" s="219"/>
      <c r="CT251" s="219"/>
      <c r="CU251" s="219"/>
      <c r="CV251" s="219"/>
      <c r="CW251" s="219"/>
      <c r="CX251" s="219"/>
      <c r="CY251" s="219"/>
      <c r="CZ251" s="219"/>
      <c r="DA251" s="219"/>
      <c r="DB251" s="219"/>
      <c r="DC251" s="219"/>
      <c r="DD251" s="219"/>
      <c r="DE251" s="219"/>
      <c r="DF251" s="219"/>
      <c r="DG251" s="219"/>
      <c r="DH251" s="219"/>
      <c r="DI251" s="219"/>
      <c r="DJ251" s="219"/>
      <c r="DK251" s="219"/>
      <c r="DL251" s="219"/>
      <c r="DM251" s="219"/>
      <c r="DN251" s="219"/>
      <c r="DO251" s="219"/>
      <c r="DP251" s="219"/>
      <c r="DQ251" s="219"/>
      <c r="DR251" s="219"/>
      <c r="DS251" s="219"/>
      <c r="DT251" s="219"/>
      <c r="DU251" s="219"/>
      <c r="DV251" s="219"/>
      <c r="DW251" s="219"/>
      <c r="DX251" s="219"/>
      <c r="DY251" s="219"/>
      <c r="DZ251" s="219"/>
      <c r="EA251" s="219"/>
      <c r="EB251" s="219"/>
      <c r="EC251" s="219"/>
      <c r="ED251" s="219"/>
      <c r="EE251" s="219"/>
      <c r="EF251" s="219"/>
      <c r="EG251" s="219"/>
      <c r="EH251" s="219"/>
      <c r="EI251" s="219"/>
      <c r="EJ251" s="219"/>
      <c r="EK251" s="219"/>
      <c r="EL251" s="219"/>
      <c r="EM251" s="219"/>
      <c r="EN251" s="219"/>
      <c r="EO251" s="219"/>
      <c r="EP251" s="219"/>
      <c r="EQ251" s="219"/>
      <c r="ER251" s="219"/>
      <c r="ES251" s="219"/>
      <c r="ET251" s="219"/>
      <c r="EU251" s="219"/>
      <c r="EV251" s="219"/>
      <c r="EW251" s="219"/>
      <c r="EX251" s="219"/>
      <c r="EY251" s="219"/>
      <c r="EZ251" s="219"/>
      <c r="FA251" s="219"/>
      <c r="FB251" s="219"/>
      <c r="FC251" s="219"/>
      <c r="FD251" s="219"/>
      <c r="FE251" s="219"/>
      <c r="FF251" s="219"/>
      <c r="FG251" s="219"/>
      <c r="FH251" s="219"/>
      <c r="FI251" s="219"/>
      <c r="FJ251" s="219"/>
      <c r="FK251" s="219"/>
      <c r="FL251" s="219"/>
      <c r="FM251" s="219"/>
      <c r="FN251" s="219"/>
      <c r="FO251" s="219"/>
      <c r="FP251" s="219"/>
      <c r="FQ251" s="219"/>
      <c r="FR251" s="219"/>
      <c r="FS251" s="219"/>
      <c r="FT251" s="219"/>
      <c r="FU251" s="219"/>
      <c r="FV251" s="219"/>
      <c r="FW251" s="219"/>
      <c r="FX251" s="219"/>
      <c r="FY251" s="219"/>
      <c r="FZ251" s="219"/>
      <c r="GA251" s="219"/>
      <c r="GB251" s="219"/>
      <c r="GC251" s="219"/>
      <c r="GD251" s="219"/>
      <c r="GE251" s="219"/>
      <c r="GF251" s="219"/>
      <c r="GG251" s="219"/>
      <c r="GH251" s="219"/>
      <c r="GI251" s="219"/>
      <c r="GJ251" s="219"/>
      <c r="GK251" s="219"/>
      <c r="GL251" s="219"/>
      <c r="GM251" s="219"/>
      <c r="GN251" s="219"/>
      <c r="GO251" s="219"/>
      <c r="GP251" s="219"/>
      <c r="GQ251" s="219"/>
      <c r="GR251" s="219"/>
      <c r="GS251" s="219"/>
      <c r="GT251" s="219"/>
      <c r="GU251" s="219"/>
      <c r="GV251" s="219"/>
      <c r="GW251" s="219"/>
      <c r="GX251" s="219"/>
      <c r="GY251" s="219"/>
      <c r="GZ251" s="219"/>
      <c r="HA251" s="219"/>
      <c r="HB251" s="219"/>
      <c r="HC251" s="219"/>
      <c r="HD251" s="219"/>
      <c r="HE251" s="219"/>
      <c r="HF251" s="219"/>
      <c r="HG251" s="219"/>
      <c r="HH251" s="219"/>
      <c r="HI251" s="219"/>
      <c r="HJ251" s="219"/>
      <c r="HK251" s="219"/>
      <c r="HL251" s="219"/>
      <c r="HM251" s="219"/>
      <c r="HN251" s="219"/>
      <c r="HO251" s="219"/>
      <c r="HP251" s="219"/>
      <c r="HQ251" s="219"/>
      <c r="HR251" s="219"/>
      <c r="HS251" s="219"/>
      <c r="HT251" s="219"/>
      <c r="HU251" s="219"/>
      <c r="HV251" s="219"/>
      <c r="HW251" s="219"/>
      <c r="HX251" s="219"/>
      <c r="HY251" s="219"/>
      <c r="HZ251" s="219"/>
      <c r="IA251" s="219"/>
      <c r="IB251" s="219"/>
      <c r="IC251" s="219"/>
      <c r="ID251" s="219"/>
      <c r="IE251" s="219"/>
      <c r="IF251" s="219"/>
      <c r="IG251" s="219"/>
      <c r="IH251" s="219"/>
      <c r="II251" s="219"/>
      <c r="IJ251" s="219"/>
      <c r="IK251" s="219"/>
      <c r="IL251" s="219"/>
      <c r="IM251" s="219"/>
      <c r="IN251" s="219"/>
      <c r="IO251" s="219"/>
      <c r="IP251" s="219"/>
      <c r="IQ251" s="219"/>
      <c r="IR251" s="219"/>
      <c r="IS251" s="219"/>
      <c r="IT251" s="219"/>
      <c r="IU251" s="219"/>
      <c r="IV251" s="219"/>
      <c r="IW251" s="219"/>
      <c r="IX251" s="219"/>
      <c r="IY251" s="219"/>
      <c r="IZ251" s="219"/>
      <c r="JA251" s="219"/>
      <c r="JB251" s="219"/>
      <c r="JC251" s="219"/>
      <c r="JD251" s="219"/>
      <c r="JE251" s="219"/>
      <c r="JF251" s="219"/>
      <c r="JG251" s="219"/>
      <c r="JH251" s="219"/>
      <c r="JI251" s="219"/>
      <c r="JJ251" s="219"/>
      <c r="JK251" s="219"/>
      <c r="JL251" s="219"/>
      <c r="JM251" s="219"/>
      <c r="JN251" s="219"/>
      <c r="JO251" s="219"/>
      <c r="JP251" s="219"/>
      <c r="JQ251" s="219"/>
      <c r="JR251" s="219"/>
      <c r="JS251" s="219"/>
      <c r="JT251" s="219"/>
      <c r="JU251" s="219"/>
      <c r="JV251" s="219"/>
      <c r="JW251" s="219"/>
      <c r="JX251" s="219"/>
      <c r="JY251" s="219"/>
      <c r="JZ251" s="219"/>
      <c r="KA251" s="219"/>
      <c r="KB251" s="219"/>
      <c r="KC251" s="219"/>
      <c r="KD251" s="219"/>
      <c r="KE251" s="219"/>
      <c r="KF251" s="219"/>
      <c r="KG251" s="219"/>
      <c r="KH251" s="219"/>
      <c r="KI251" s="219"/>
      <c r="KJ251" s="219"/>
      <c r="KK251" s="219"/>
      <c r="KL251" s="219"/>
      <c r="KM251" s="219"/>
      <c r="KN251" s="219"/>
      <c r="KO251" s="219"/>
      <c r="KP251" s="219"/>
      <c r="KQ251" s="219"/>
      <c r="KR251" s="219"/>
      <c r="KS251" s="219"/>
      <c r="KT251" s="219"/>
      <c r="KU251" s="219"/>
      <c r="KV251" s="219"/>
      <c r="KW251" s="219"/>
      <c r="KX251" s="219"/>
      <c r="KY251" s="219"/>
      <c r="KZ251" s="219"/>
      <c r="LA251" s="219"/>
      <c r="LB251" s="219"/>
      <c r="LC251" s="219"/>
      <c r="LD251" s="219"/>
      <c r="LE251" s="219"/>
    </row>
    <row r="252" spans="1:317" x14ac:dyDescent="0.25">
      <c r="A252" s="214"/>
      <c r="B252" s="214"/>
      <c r="C252" s="214"/>
      <c r="D252" s="214"/>
      <c r="E252" s="214"/>
      <c r="F252" s="211"/>
      <c r="G252" s="211"/>
      <c r="H252" s="211"/>
      <c r="I252" s="211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  <c r="BE252" s="219"/>
      <c r="BF252" s="219"/>
      <c r="BG252" s="219"/>
      <c r="BH252" s="219"/>
      <c r="BI252" s="219"/>
      <c r="BJ252" s="219"/>
      <c r="BK252" s="219"/>
      <c r="BL252" s="219"/>
      <c r="BM252" s="219"/>
      <c r="BN252" s="219"/>
      <c r="BO252" s="219"/>
      <c r="BP252" s="219"/>
      <c r="BQ252" s="219"/>
      <c r="BR252" s="219"/>
      <c r="BS252" s="219"/>
      <c r="BT252" s="219"/>
      <c r="BU252" s="219"/>
      <c r="BV252" s="219"/>
      <c r="BW252" s="219"/>
      <c r="BX252" s="219"/>
      <c r="BY252" s="219"/>
      <c r="BZ252" s="219"/>
      <c r="CA252" s="219"/>
      <c r="CB252" s="219"/>
      <c r="CC252" s="219"/>
      <c r="CD252" s="219"/>
      <c r="CE252" s="219"/>
      <c r="CF252" s="219"/>
      <c r="CG252" s="219"/>
      <c r="CH252" s="219"/>
      <c r="CI252" s="219"/>
      <c r="CJ252" s="219"/>
      <c r="CK252" s="219"/>
      <c r="CL252" s="219"/>
      <c r="CM252" s="219"/>
      <c r="CN252" s="219"/>
      <c r="CO252" s="219"/>
      <c r="CP252" s="219"/>
      <c r="CQ252" s="219"/>
      <c r="CR252" s="219"/>
      <c r="CS252" s="219"/>
      <c r="CT252" s="219"/>
      <c r="CU252" s="219"/>
      <c r="CV252" s="219"/>
      <c r="CW252" s="219"/>
      <c r="CX252" s="219"/>
      <c r="CY252" s="219"/>
      <c r="CZ252" s="219"/>
      <c r="DA252" s="219"/>
      <c r="DB252" s="219"/>
      <c r="DC252" s="219"/>
      <c r="DD252" s="219"/>
      <c r="DE252" s="219"/>
      <c r="DF252" s="219"/>
      <c r="DG252" s="219"/>
      <c r="DH252" s="219"/>
      <c r="DI252" s="219"/>
      <c r="DJ252" s="219"/>
      <c r="DK252" s="219"/>
      <c r="DL252" s="219"/>
      <c r="DM252" s="219"/>
      <c r="DN252" s="219"/>
      <c r="DO252" s="219"/>
      <c r="DP252" s="219"/>
      <c r="DQ252" s="219"/>
      <c r="DR252" s="219"/>
      <c r="DS252" s="219"/>
      <c r="DT252" s="219"/>
      <c r="DU252" s="219"/>
      <c r="DV252" s="219"/>
      <c r="DW252" s="219"/>
      <c r="DX252" s="219"/>
      <c r="DY252" s="219"/>
      <c r="DZ252" s="219"/>
      <c r="EA252" s="219"/>
      <c r="EB252" s="219"/>
      <c r="EC252" s="219"/>
      <c r="ED252" s="219"/>
      <c r="EE252" s="219"/>
      <c r="EF252" s="219"/>
      <c r="EG252" s="219"/>
      <c r="EH252" s="219"/>
      <c r="EI252" s="219"/>
      <c r="EJ252" s="219"/>
      <c r="EK252" s="219"/>
      <c r="EL252" s="219"/>
      <c r="EM252" s="219"/>
      <c r="EN252" s="219"/>
      <c r="EO252" s="219"/>
      <c r="EP252" s="219"/>
      <c r="EQ252" s="219"/>
      <c r="ER252" s="219"/>
      <c r="ES252" s="219"/>
      <c r="ET252" s="219"/>
      <c r="EU252" s="219"/>
      <c r="EV252" s="219"/>
      <c r="EW252" s="219"/>
      <c r="EX252" s="219"/>
      <c r="EY252" s="219"/>
      <c r="EZ252" s="219"/>
      <c r="FA252" s="219"/>
      <c r="FB252" s="219"/>
      <c r="FC252" s="219"/>
      <c r="FD252" s="219"/>
      <c r="FE252" s="219"/>
      <c r="FF252" s="219"/>
      <c r="FG252" s="219"/>
      <c r="FH252" s="219"/>
      <c r="FI252" s="219"/>
      <c r="FJ252" s="219"/>
      <c r="FK252" s="219"/>
      <c r="FL252" s="219"/>
      <c r="FM252" s="219"/>
      <c r="FN252" s="219"/>
      <c r="FO252" s="219"/>
      <c r="FP252" s="219"/>
      <c r="FQ252" s="219"/>
      <c r="FR252" s="219"/>
      <c r="FS252" s="219"/>
      <c r="FT252" s="219"/>
      <c r="FU252" s="219"/>
      <c r="FV252" s="219"/>
      <c r="FW252" s="219"/>
      <c r="FX252" s="219"/>
      <c r="FY252" s="219"/>
      <c r="FZ252" s="219"/>
      <c r="GA252" s="219"/>
      <c r="GB252" s="219"/>
      <c r="GC252" s="219"/>
      <c r="GD252" s="219"/>
      <c r="GE252" s="219"/>
      <c r="GF252" s="219"/>
      <c r="GG252" s="219"/>
      <c r="GH252" s="219"/>
      <c r="GI252" s="219"/>
      <c r="GJ252" s="219"/>
      <c r="GK252" s="219"/>
      <c r="GL252" s="219"/>
      <c r="GM252" s="219"/>
      <c r="GN252" s="219"/>
      <c r="GO252" s="219"/>
      <c r="GP252" s="219"/>
      <c r="GQ252" s="219"/>
      <c r="GR252" s="219"/>
      <c r="GS252" s="219"/>
      <c r="GT252" s="219"/>
      <c r="GU252" s="219"/>
      <c r="GV252" s="219"/>
      <c r="GW252" s="219"/>
      <c r="GX252" s="219"/>
      <c r="GY252" s="219"/>
      <c r="GZ252" s="219"/>
      <c r="HA252" s="219"/>
      <c r="HB252" s="219"/>
      <c r="HC252" s="219"/>
      <c r="HD252" s="219"/>
      <c r="HE252" s="219"/>
      <c r="HF252" s="219"/>
      <c r="HG252" s="219"/>
      <c r="HH252" s="219"/>
      <c r="HI252" s="219"/>
      <c r="HJ252" s="219"/>
      <c r="HK252" s="219"/>
      <c r="HL252" s="219"/>
      <c r="HM252" s="219"/>
      <c r="HN252" s="219"/>
      <c r="HO252" s="219"/>
      <c r="HP252" s="219"/>
      <c r="HQ252" s="219"/>
      <c r="HR252" s="219"/>
      <c r="HS252" s="219"/>
      <c r="HT252" s="219"/>
      <c r="HU252" s="219"/>
      <c r="HV252" s="219"/>
      <c r="HW252" s="219"/>
      <c r="HX252" s="219"/>
      <c r="HY252" s="219"/>
      <c r="HZ252" s="219"/>
      <c r="IA252" s="219"/>
      <c r="IB252" s="219"/>
      <c r="IC252" s="219"/>
      <c r="ID252" s="219"/>
      <c r="IE252" s="219"/>
      <c r="IF252" s="219"/>
      <c r="IG252" s="219"/>
      <c r="IH252" s="219"/>
      <c r="II252" s="219"/>
      <c r="IJ252" s="219"/>
      <c r="IK252" s="219"/>
      <c r="IL252" s="219"/>
      <c r="IM252" s="219"/>
      <c r="IN252" s="219"/>
      <c r="IO252" s="219"/>
      <c r="IP252" s="219"/>
      <c r="IQ252" s="219"/>
      <c r="IR252" s="219"/>
      <c r="IS252" s="219"/>
      <c r="IT252" s="219"/>
      <c r="IU252" s="219"/>
      <c r="IV252" s="219"/>
      <c r="IW252" s="219"/>
      <c r="IX252" s="219"/>
      <c r="IY252" s="219"/>
      <c r="IZ252" s="219"/>
      <c r="JA252" s="219"/>
      <c r="JB252" s="219"/>
      <c r="JC252" s="219"/>
      <c r="JD252" s="219"/>
      <c r="JE252" s="219"/>
      <c r="JF252" s="219"/>
      <c r="JG252" s="219"/>
      <c r="JH252" s="219"/>
      <c r="JI252" s="219"/>
      <c r="JJ252" s="219"/>
      <c r="JK252" s="219"/>
      <c r="JL252" s="219"/>
      <c r="JM252" s="219"/>
      <c r="JN252" s="219"/>
      <c r="JO252" s="219"/>
      <c r="JP252" s="219"/>
      <c r="JQ252" s="219"/>
      <c r="JR252" s="219"/>
      <c r="JS252" s="219"/>
      <c r="JT252" s="219"/>
      <c r="JU252" s="219"/>
      <c r="JV252" s="219"/>
      <c r="JW252" s="219"/>
      <c r="JX252" s="219"/>
      <c r="JY252" s="219"/>
      <c r="JZ252" s="219"/>
      <c r="KA252" s="219"/>
      <c r="KB252" s="219"/>
      <c r="KC252" s="219"/>
      <c r="KD252" s="219"/>
      <c r="KE252" s="219"/>
      <c r="KF252" s="219"/>
      <c r="KG252" s="219"/>
      <c r="KH252" s="219"/>
      <c r="KI252" s="219"/>
      <c r="KJ252" s="219"/>
      <c r="KK252" s="219"/>
      <c r="KL252" s="219"/>
      <c r="KM252" s="219"/>
      <c r="KN252" s="219"/>
      <c r="KO252" s="219"/>
      <c r="KP252" s="219"/>
      <c r="KQ252" s="219"/>
      <c r="KR252" s="219"/>
      <c r="KS252" s="219"/>
      <c r="KT252" s="219"/>
      <c r="KU252" s="219"/>
      <c r="KV252" s="219"/>
      <c r="KW252" s="219"/>
      <c r="KX252" s="219"/>
      <c r="KY252" s="219"/>
      <c r="KZ252" s="219"/>
      <c r="LA252" s="219"/>
      <c r="LB252" s="219"/>
      <c r="LC252" s="219"/>
      <c r="LD252" s="219"/>
      <c r="LE252" s="219"/>
    </row>
    <row r="253" spans="1:317" x14ac:dyDescent="0.25">
      <c r="A253" s="214"/>
      <c r="B253" s="214"/>
      <c r="C253" s="214"/>
      <c r="D253" s="214"/>
      <c r="E253" s="214"/>
      <c r="F253" s="211"/>
      <c r="G253" s="211"/>
      <c r="H253" s="211"/>
      <c r="I253" s="211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  <c r="BE253" s="219"/>
      <c r="BF253" s="219"/>
      <c r="BG253" s="219"/>
      <c r="BH253" s="219"/>
      <c r="BI253" s="219"/>
      <c r="BJ253" s="219"/>
      <c r="BK253" s="219"/>
      <c r="BL253" s="219"/>
      <c r="BM253" s="219"/>
      <c r="BN253" s="219"/>
      <c r="BO253" s="219"/>
      <c r="BP253" s="219"/>
      <c r="BQ253" s="219"/>
      <c r="BR253" s="219"/>
      <c r="BS253" s="219"/>
      <c r="BT253" s="219"/>
      <c r="BU253" s="219"/>
      <c r="BV253" s="219"/>
      <c r="BW253" s="219"/>
      <c r="BX253" s="219"/>
      <c r="BY253" s="219"/>
      <c r="BZ253" s="219"/>
      <c r="CA253" s="219"/>
      <c r="CB253" s="219"/>
      <c r="CC253" s="219"/>
      <c r="CD253" s="219"/>
      <c r="CE253" s="219"/>
      <c r="CF253" s="219"/>
      <c r="CG253" s="219"/>
      <c r="CH253" s="219"/>
      <c r="CI253" s="219"/>
      <c r="CJ253" s="219"/>
      <c r="CK253" s="219"/>
      <c r="CL253" s="219"/>
      <c r="CM253" s="219"/>
      <c r="CN253" s="219"/>
      <c r="CO253" s="219"/>
      <c r="CP253" s="219"/>
      <c r="CQ253" s="219"/>
      <c r="CR253" s="219"/>
      <c r="CS253" s="219"/>
      <c r="CT253" s="219"/>
      <c r="CU253" s="219"/>
      <c r="CV253" s="219"/>
      <c r="CW253" s="219"/>
      <c r="CX253" s="219"/>
      <c r="CY253" s="219"/>
      <c r="CZ253" s="219"/>
      <c r="DA253" s="219"/>
      <c r="DB253" s="219"/>
      <c r="DC253" s="219"/>
      <c r="DD253" s="219"/>
      <c r="DE253" s="219"/>
      <c r="DF253" s="219"/>
      <c r="DG253" s="219"/>
      <c r="DH253" s="219"/>
      <c r="DI253" s="219"/>
      <c r="DJ253" s="219"/>
      <c r="DK253" s="219"/>
      <c r="DL253" s="219"/>
      <c r="DM253" s="219"/>
      <c r="DN253" s="219"/>
      <c r="DO253" s="219"/>
      <c r="DP253" s="219"/>
      <c r="DQ253" s="219"/>
      <c r="DR253" s="219"/>
      <c r="DS253" s="219"/>
      <c r="DT253" s="219"/>
      <c r="DU253" s="219"/>
      <c r="DV253" s="219"/>
      <c r="DW253" s="219"/>
      <c r="DX253" s="219"/>
      <c r="DY253" s="219"/>
      <c r="DZ253" s="219"/>
      <c r="EA253" s="219"/>
      <c r="EB253" s="219"/>
      <c r="EC253" s="219"/>
      <c r="ED253" s="219"/>
      <c r="EE253" s="219"/>
      <c r="EF253" s="219"/>
      <c r="EG253" s="219"/>
      <c r="EH253" s="219"/>
      <c r="EI253" s="219"/>
      <c r="EJ253" s="219"/>
      <c r="EK253" s="219"/>
      <c r="EL253" s="219"/>
      <c r="EM253" s="219"/>
      <c r="EN253" s="219"/>
      <c r="EO253" s="219"/>
      <c r="EP253" s="219"/>
      <c r="EQ253" s="219"/>
      <c r="ER253" s="219"/>
      <c r="ES253" s="219"/>
      <c r="ET253" s="219"/>
      <c r="EU253" s="219"/>
      <c r="EV253" s="219"/>
      <c r="EW253" s="219"/>
      <c r="EX253" s="219"/>
      <c r="EY253" s="219"/>
      <c r="EZ253" s="219"/>
      <c r="FA253" s="219"/>
      <c r="FB253" s="219"/>
      <c r="FC253" s="219"/>
      <c r="FD253" s="219"/>
      <c r="FE253" s="219"/>
      <c r="FF253" s="219"/>
      <c r="FG253" s="219"/>
      <c r="FH253" s="219"/>
      <c r="FI253" s="219"/>
      <c r="FJ253" s="219"/>
      <c r="FK253" s="219"/>
      <c r="FL253" s="219"/>
      <c r="FM253" s="219"/>
      <c r="FN253" s="219"/>
      <c r="FO253" s="219"/>
      <c r="FP253" s="219"/>
      <c r="FQ253" s="219"/>
      <c r="FR253" s="219"/>
      <c r="FS253" s="219"/>
      <c r="FT253" s="219"/>
      <c r="FU253" s="219"/>
      <c r="FV253" s="219"/>
      <c r="FW253" s="219"/>
      <c r="FX253" s="219"/>
      <c r="FY253" s="219"/>
      <c r="FZ253" s="219"/>
      <c r="GA253" s="219"/>
      <c r="GB253" s="219"/>
      <c r="GC253" s="219"/>
      <c r="GD253" s="219"/>
      <c r="GE253" s="219"/>
      <c r="GF253" s="219"/>
      <c r="GG253" s="219"/>
      <c r="GH253" s="219"/>
      <c r="GI253" s="219"/>
      <c r="GJ253" s="219"/>
      <c r="GK253" s="219"/>
      <c r="GL253" s="219"/>
      <c r="GM253" s="219"/>
      <c r="GN253" s="219"/>
      <c r="GO253" s="219"/>
      <c r="GP253" s="219"/>
      <c r="GQ253" s="219"/>
      <c r="GR253" s="219"/>
      <c r="GS253" s="219"/>
      <c r="GT253" s="219"/>
      <c r="GU253" s="219"/>
      <c r="GV253" s="219"/>
      <c r="GW253" s="219"/>
      <c r="GX253" s="219"/>
      <c r="GY253" s="219"/>
      <c r="GZ253" s="219"/>
      <c r="HA253" s="219"/>
      <c r="HB253" s="219"/>
      <c r="HC253" s="219"/>
      <c r="HD253" s="219"/>
      <c r="HE253" s="219"/>
      <c r="HF253" s="219"/>
      <c r="HG253" s="219"/>
      <c r="HH253" s="219"/>
      <c r="HI253" s="219"/>
      <c r="HJ253" s="219"/>
      <c r="HK253" s="219"/>
      <c r="HL253" s="219"/>
      <c r="HM253" s="219"/>
      <c r="HN253" s="219"/>
      <c r="HO253" s="219"/>
      <c r="HP253" s="219"/>
      <c r="HQ253" s="219"/>
      <c r="HR253" s="219"/>
      <c r="HS253" s="219"/>
      <c r="HT253" s="219"/>
      <c r="HU253" s="219"/>
      <c r="HV253" s="219"/>
      <c r="HW253" s="219"/>
      <c r="HX253" s="219"/>
      <c r="HY253" s="219"/>
      <c r="HZ253" s="219"/>
      <c r="IA253" s="219"/>
      <c r="IB253" s="219"/>
      <c r="IC253" s="219"/>
      <c r="ID253" s="219"/>
      <c r="IE253" s="219"/>
      <c r="IF253" s="219"/>
      <c r="IG253" s="219"/>
      <c r="IH253" s="219"/>
      <c r="II253" s="219"/>
      <c r="IJ253" s="219"/>
      <c r="IK253" s="219"/>
      <c r="IL253" s="219"/>
      <c r="IM253" s="219"/>
      <c r="IN253" s="219"/>
      <c r="IO253" s="219"/>
      <c r="IP253" s="219"/>
      <c r="IQ253" s="219"/>
      <c r="IR253" s="219"/>
      <c r="IS253" s="219"/>
      <c r="IT253" s="219"/>
      <c r="IU253" s="219"/>
      <c r="IV253" s="219"/>
      <c r="IW253" s="219"/>
      <c r="IX253" s="219"/>
      <c r="IY253" s="219"/>
      <c r="IZ253" s="219"/>
      <c r="JA253" s="219"/>
      <c r="JB253" s="219"/>
      <c r="JC253" s="219"/>
      <c r="JD253" s="219"/>
      <c r="JE253" s="219"/>
      <c r="JF253" s="219"/>
      <c r="JG253" s="219"/>
      <c r="JH253" s="219"/>
      <c r="JI253" s="219"/>
      <c r="JJ253" s="219"/>
      <c r="JK253" s="219"/>
      <c r="JL253" s="219"/>
      <c r="JM253" s="219"/>
      <c r="JN253" s="219"/>
      <c r="JO253" s="219"/>
      <c r="JP253" s="219"/>
      <c r="JQ253" s="219"/>
      <c r="JR253" s="219"/>
      <c r="JS253" s="219"/>
      <c r="JT253" s="219"/>
      <c r="JU253" s="219"/>
      <c r="JV253" s="219"/>
      <c r="JW253" s="219"/>
      <c r="JX253" s="219"/>
      <c r="JY253" s="219"/>
      <c r="JZ253" s="219"/>
      <c r="KA253" s="219"/>
      <c r="KB253" s="219"/>
      <c r="KC253" s="219"/>
      <c r="KD253" s="219"/>
      <c r="KE253" s="219"/>
      <c r="KF253" s="219"/>
      <c r="KG253" s="219"/>
      <c r="KH253" s="219"/>
      <c r="KI253" s="219"/>
      <c r="KJ253" s="219"/>
      <c r="KK253" s="219"/>
      <c r="KL253" s="219"/>
      <c r="KM253" s="219"/>
      <c r="KN253" s="219"/>
      <c r="KO253" s="219"/>
      <c r="KP253" s="219"/>
      <c r="KQ253" s="219"/>
      <c r="KR253" s="219"/>
      <c r="KS253" s="219"/>
      <c r="KT253" s="219"/>
      <c r="KU253" s="219"/>
      <c r="KV253" s="219"/>
      <c r="KW253" s="219"/>
      <c r="KX253" s="219"/>
      <c r="KY253" s="219"/>
      <c r="KZ253" s="219"/>
      <c r="LA253" s="219"/>
      <c r="LB253" s="219"/>
      <c r="LC253" s="219"/>
      <c r="LD253" s="219"/>
      <c r="LE253" s="219"/>
    </row>
    <row r="254" spans="1:317" x14ac:dyDescent="0.25">
      <c r="A254" s="214"/>
      <c r="B254" s="214"/>
      <c r="C254" s="214"/>
      <c r="D254" s="214"/>
      <c r="E254" s="214"/>
      <c r="F254" s="211"/>
      <c r="G254" s="211"/>
      <c r="H254" s="211"/>
      <c r="I254" s="211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19"/>
      <c r="AK254" s="219"/>
      <c r="AL254" s="219"/>
      <c r="AM254" s="219"/>
      <c r="AN254" s="219"/>
      <c r="AO254" s="219"/>
      <c r="AP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  <c r="BE254" s="219"/>
      <c r="BF254" s="219"/>
      <c r="BG254" s="219"/>
      <c r="BH254" s="219"/>
      <c r="BI254" s="219"/>
      <c r="BJ254" s="219"/>
      <c r="BK254" s="219"/>
      <c r="BL254" s="219"/>
      <c r="BM254" s="219"/>
      <c r="BN254" s="219"/>
      <c r="BO254" s="219"/>
      <c r="BP254" s="219"/>
      <c r="BQ254" s="219"/>
      <c r="BR254" s="219"/>
      <c r="BS254" s="219"/>
      <c r="BT254" s="219"/>
      <c r="BU254" s="219"/>
      <c r="BV254" s="219"/>
      <c r="BW254" s="219"/>
      <c r="BX254" s="219"/>
      <c r="BY254" s="219"/>
      <c r="BZ254" s="219"/>
      <c r="CA254" s="219"/>
      <c r="CB254" s="219"/>
      <c r="CC254" s="219"/>
      <c r="CD254" s="219"/>
      <c r="CE254" s="219"/>
      <c r="CF254" s="219"/>
      <c r="CG254" s="219"/>
      <c r="CH254" s="219"/>
      <c r="CI254" s="219"/>
      <c r="CJ254" s="219"/>
      <c r="CK254" s="219"/>
      <c r="CL254" s="219"/>
      <c r="CM254" s="219"/>
      <c r="CN254" s="219"/>
      <c r="CO254" s="219"/>
      <c r="CP254" s="219"/>
      <c r="CQ254" s="219"/>
      <c r="CR254" s="219"/>
      <c r="CS254" s="219"/>
      <c r="CT254" s="219"/>
      <c r="CU254" s="219"/>
      <c r="CV254" s="219"/>
      <c r="CW254" s="219"/>
      <c r="CX254" s="219"/>
      <c r="CY254" s="219"/>
      <c r="CZ254" s="219"/>
      <c r="DA254" s="219"/>
      <c r="DB254" s="219"/>
      <c r="DC254" s="219"/>
      <c r="DD254" s="219"/>
      <c r="DE254" s="219"/>
      <c r="DF254" s="219"/>
      <c r="DG254" s="219"/>
      <c r="DH254" s="219"/>
      <c r="DI254" s="219"/>
      <c r="DJ254" s="219"/>
      <c r="DK254" s="219"/>
      <c r="DL254" s="219"/>
      <c r="DM254" s="219"/>
      <c r="DN254" s="219"/>
      <c r="DO254" s="219"/>
      <c r="DP254" s="219"/>
      <c r="DQ254" s="219"/>
      <c r="DR254" s="219"/>
      <c r="DS254" s="219"/>
      <c r="DT254" s="219"/>
      <c r="DU254" s="219"/>
      <c r="DV254" s="219"/>
      <c r="DW254" s="219"/>
      <c r="DX254" s="219"/>
      <c r="DY254" s="219"/>
      <c r="DZ254" s="219"/>
      <c r="EA254" s="219"/>
      <c r="EB254" s="219"/>
      <c r="EC254" s="219"/>
      <c r="ED254" s="219"/>
      <c r="EE254" s="219"/>
      <c r="EF254" s="219"/>
      <c r="EG254" s="219"/>
      <c r="EH254" s="219"/>
      <c r="EI254" s="219"/>
      <c r="EJ254" s="219"/>
      <c r="EK254" s="219"/>
      <c r="EL254" s="219"/>
      <c r="EM254" s="219"/>
      <c r="EN254" s="219"/>
      <c r="EO254" s="219"/>
      <c r="EP254" s="219"/>
      <c r="EQ254" s="219"/>
      <c r="ER254" s="219"/>
      <c r="ES254" s="219"/>
      <c r="ET254" s="219"/>
      <c r="EU254" s="219"/>
      <c r="EV254" s="219"/>
      <c r="EW254" s="219"/>
      <c r="EX254" s="219"/>
      <c r="EY254" s="219"/>
      <c r="EZ254" s="219"/>
      <c r="FA254" s="219"/>
      <c r="FB254" s="219"/>
      <c r="FC254" s="219"/>
      <c r="FD254" s="219"/>
      <c r="FE254" s="219"/>
      <c r="FF254" s="219"/>
      <c r="FG254" s="219"/>
      <c r="FH254" s="219"/>
      <c r="FI254" s="219"/>
      <c r="FJ254" s="219"/>
      <c r="FK254" s="219"/>
      <c r="FL254" s="219"/>
      <c r="FM254" s="219"/>
      <c r="FN254" s="219"/>
      <c r="FO254" s="219"/>
      <c r="FP254" s="219"/>
      <c r="FQ254" s="219"/>
      <c r="FR254" s="219"/>
      <c r="FS254" s="219"/>
      <c r="FT254" s="219"/>
      <c r="FU254" s="219"/>
      <c r="FV254" s="219"/>
      <c r="FW254" s="219"/>
      <c r="FX254" s="219"/>
      <c r="FY254" s="219"/>
      <c r="FZ254" s="219"/>
      <c r="GA254" s="219"/>
      <c r="GB254" s="219"/>
      <c r="GC254" s="219"/>
      <c r="GD254" s="219"/>
      <c r="GE254" s="219"/>
      <c r="GF254" s="219"/>
      <c r="GG254" s="219"/>
      <c r="GH254" s="219"/>
      <c r="GI254" s="219"/>
      <c r="GJ254" s="219"/>
      <c r="GK254" s="219"/>
      <c r="GL254" s="219"/>
      <c r="GM254" s="219"/>
      <c r="GN254" s="219"/>
      <c r="GO254" s="219"/>
      <c r="GP254" s="219"/>
      <c r="GQ254" s="219"/>
      <c r="GR254" s="219"/>
      <c r="GS254" s="219"/>
      <c r="GT254" s="219"/>
      <c r="GU254" s="219"/>
      <c r="GV254" s="219"/>
      <c r="GW254" s="219"/>
      <c r="GX254" s="219"/>
      <c r="GY254" s="219"/>
      <c r="GZ254" s="219"/>
      <c r="HA254" s="219"/>
      <c r="HB254" s="219"/>
      <c r="HC254" s="219"/>
      <c r="HD254" s="219"/>
      <c r="HE254" s="219"/>
      <c r="HF254" s="219"/>
      <c r="HG254" s="219"/>
      <c r="HH254" s="219"/>
      <c r="HI254" s="219"/>
      <c r="HJ254" s="219"/>
      <c r="HK254" s="219"/>
      <c r="HL254" s="219"/>
      <c r="HM254" s="219"/>
      <c r="HN254" s="219"/>
      <c r="HO254" s="219"/>
      <c r="HP254" s="219"/>
      <c r="HQ254" s="219"/>
      <c r="HR254" s="219"/>
      <c r="HS254" s="219"/>
      <c r="HT254" s="219"/>
      <c r="HU254" s="219"/>
      <c r="HV254" s="219"/>
      <c r="HW254" s="219"/>
      <c r="HX254" s="219"/>
      <c r="HY254" s="219"/>
      <c r="HZ254" s="219"/>
      <c r="IA254" s="219"/>
      <c r="IB254" s="219"/>
      <c r="IC254" s="219"/>
      <c r="ID254" s="219"/>
      <c r="IE254" s="219"/>
      <c r="IF254" s="219"/>
      <c r="IG254" s="219"/>
      <c r="IH254" s="219"/>
      <c r="II254" s="219"/>
      <c r="IJ254" s="219"/>
      <c r="IK254" s="219"/>
      <c r="IL254" s="219"/>
      <c r="IM254" s="219"/>
      <c r="IN254" s="219"/>
      <c r="IO254" s="219"/>
      <c r="IP254" s="219"/>
      <c r="IQ254" s="219"/>
      <c r="IR254" s="219"/>
      <c r="IS254" s="219"/>
      <c r="IT254" s="219"/>
      <c r="IU254" s="219"/>
      <c r="IV254" s="219"/>
      <c r="IW254" s="219"/>
      <c r="IX254" s="219"/>
      <c r="IY254" s="219"/>
      <c r="IZ254" s="219"/>
      <c r="JA254" s="219"/>
      <c r="JB254" s="219"/>
      <c r="JC254" s="219"/>
      <c r="JD254" s="219"/>
      <c r="JE254" s="219"/>
      <c r="JF254" s="219"/>
      <c r="JG254" s="219"/>
      <c r="JH254" s="219"/>
      <c r="JI254" s="219"/>
      <c r="JJ254" s="219"/>
      <c r="JK254" s="219"/>
      <c r="JL254" s="219"/>
      <c r="JM254" s="219"/>
      <c r="JN254" s="219"/>
      <c r="JO254" s="219"/>
      <c r="JP254" s="219"/>
      <c r="JQ254" s="219"/>
      <c r="JR254" s="219"/>
      <c r="JS254" s="219"/>
      <c r="JT254" s="219"/>
      <c r="JU254" s="219"/>
      <c r="JV254" s="219"/>
      <c r="JW254" s="219"/>
      <c r="JX254" s="219"/>
      <c r="JY254" s="219"/>
      <c r="JZ254" s="219"/>
      <c r="KA254" s="219"/>
      <c r="KB254" s="219"/>
      <c r="KC254" s="219"/>
      <c r="KD254" s="219"/>
      <c r="KE254" s="219"/>
      <c r="KF254" s="219"/>
      <c r="KG254" s="219"/>
      <c r="KH254" s="219"/>
      <c r="KI254" s="219"/>
      <c r="KJ254" s="219"/>
      <c r="KK254" s="219"/>
      <c r="KL254" s="219"/>
      <c r="KM254" s="219"/>
      <c r="KN254" s="219"/>
      <c r="KO254" s="219"/>
      <c r="KP254" s="219"/>
      <c r="KQ254" s="219"/>
      <c r="KR254" s="219"/>
      <c r="KS254" s="219"/>
      <c r="KT254" s="219"/>
      <c r="KU254" s="219"/>
      <c r="KV254" s="219"/>
      <c r="KW254" s="219"/>
      <c r="KX254" s="219"/>
      <c r="KY254" s="219"/>
      <c r="KZ254" s="219"/>
      <c r="LA254" s="219"/>
      <c r="LB254" s="219"/>
      <c r="LC254" s="219"/>
      <c r="LD254" s="219"/>
      <c r="LE254" s="219"/>
    </row>
    <row r="255" spans="1:317" x14ac:dyDescent="0.25">
      <c r="A255" s="214"/>
      <c r="B255" s="214"/>
      <c r="C255" s="214"/>
      <c r="D255" s="214"/>
      <c r="E255" s="214"/>
      <c r="F255" s="211"/>
      <c r="G255" s="211"/>
      <c r="H255" s="211"/>
      <c r="I255" s="211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  <c r="BE255" s="219"/>
      <c r="BF255" s="219"/>
      <c r="BG255" s="219"/>
      <c r="BH255" s="219"/>
      <c r="BI255" s="219"/>
      <c r="BJ255" s="219"/>
      <c r="BK255" s="219"/>
      <c r="BL255" s="219"/>
      <c r="BM255" s="219"/>
      <c r="BN255" s="219"/>
      <c r="BO255" s="219"/>
      <c r="BP255" s="219"/>
      <c r="BQ255" s="219"/>
      <c r="BR255" s="219"/>
      <c r="BS255" s="219"/>
      <c r="BT255" s="219"/>
      <c r="BU255" s="219"/>
      <c r="BV255" s="219"/>
      <c r="BW255" s="219"/>
      <c r="BX255" s="219"/>
      <c r="BY255" s="219"/>
      <c r="BZ255" s="219"/>
      <c r="CA255" s="219"/>
      <c r="CB255" s="219"/>
      <c r="CC255" s="219"/>
      <c r="CD255" s="219"/>
      <c r="CE255" s="219"/>
      <c r="CF255" s="219"/>
      <c r="CG255" s="219"/>
      <c r="CH255" s="219"/>
      <c r="CI255" s="219"/>
      <c r="CJ255" s="219"/>
      <c r="CK255" s="219"/>
      <c r="CL255" s="219"/>
      <c r="CM255" s="219"/>
      <c r="CN255" s="219"/>
      <c r="CO255" s="219"/>
      <c r="CP255" s="219"/>
      <c r="CQ255" s="219"/>
      <c r="CR255" s="219"/>
      <c r="CS255" s="219"/>
      <c r="CT255" s="219"/>
      <c r="CU255" s="219"/>
      <c r="CV255" s="219"/>
      <c r="CW255" s="219"/>
      <c r="CX255" s="219"/>
      <c r="CY255" s="219"/>
      <c r="CZ255" s="219"/>
      <c r="DA255" s="219"/>
      <c r="DB255" s="219"/>
      <c r="DC255" s="219"/>
      <c r="DD255" s="219"/>
      <c r="DE255" s="219"/>
      <c r="DF255" s="219"/>
      <c r="DG255" s="219"/>
      <c r="DH255" s="219"/>
      <c r="DI255" s="219"/>
      <c r="DJ255" s="219"/>
      <c r="DK255" s="219"/>
      <c r="DL255" s="219"/>
      <c r="DM255" s="219"/>
      <c r="DN255" s="219"/>
      <c r="DO255" s="219"/>
      <c r="DP255" s="219"/>
      <c r="DQ255" s="219"/>
      <c r="DR255" s="219"/>
      <c r="DS255" s="219"/>
      <c r="DT255" s="219"/>
      <c r="DU255" s="219"/>
      <c r="DV255" s="219"/>
      <c r="DW255" s="219"/>
      <c r="DX255" s="219"/>
      <c r="DY255" s="219"/>
      <c r="DZ255" s="219"/>
      <c r="EA255" s="219"/>
      <c r="EB255" s="219"/>
      <c r="EC255" s="219"/>
      <c r="ED255" s="219"/>
      <c r="EE255" s="219"/>
      <c r="EF255" s="219"/>
      <c r="EG255" s="219"/>
      <c r="EH255" s="219"/>
      <c r="EI255" s="219"/>
      <c r="EJ255" s="219"/>
      <c r="EK255" s="219"/>
      <c r="EL255" s="219"/>
      <c r="EM255" s="219"/>
      <c r="EN255" s="219"/>
      <c r="EO255" s="219"/>
      <c r="EP255" s="219"/>
      <c r="EQ255" s="219"/>
      <c r="ER255" s="219"/>
      <c r="ES255" s="219"/>
      <c r="ET255" s="219"/>
      <c r="EU255" s="219"/>
      <c r="EV255" s="219"/>
      <c r="EW255" s="219"/>
      <c r="EX255" s="219"/>
      <c r="EY255" s="219"/>
      <c r="EZ255" s="219"/>
      <c r="FA255" s="219"/>
      <c r="FB255" s="219"/>
      <c r="FC255" s="219"/>
      <c r="FD255" s="219"/>
      <c r="FE255" s="219"/>
      <c r="FF255" s="219"/>
      <c r="FG255" s="219"/>
      <c r="FH255" s="219"/>
      <c r="FI255" s="219"/>
      <c r="FJ255" s="219"/>
      <c r="FK255" s="219"/>
      <c r="FL255" s="219"/>
      <c r="FM255" s="219"/>
      <c r="FN255" s="219"/>
      <c r="FO255" s="219"/>
      <c r="FP255" s="219"/>
      <c r="FQ255" s="219"/>
      <c r="FR255" s="219"/>
      <c r="FS255" s="219"/>
      <c r="FT255" s="219"/>
      <c r="FU255" s="219"/>
      <c r="FV255" s="219"/>
      <c r="FW255" s="219"/>
      <c r="FX255" s="219"/>
      <c r="FY255" s="219"/>
      <c r="FZ255" s="219"/>
      <c r="GA255" s="219"/>
      <c r="GB255" s="219"/>
      <c r="GC255" s="219"/>
      <c r="GD255" s="219"/>
      <c r="GE255" s="219"/>
      <c r="GF255" s="219"/>
      <c r="GG255" s="219"/>
      <c r="GH255" s="219"/>
      <c r="GI255" s="219"/>
      <c r="GJ255" s="219"/>
      <c r="GK255" s="219"/>
      <c r="GL255" s="219"/>
      <c r="GM255" s="219"/>
      <c r="GN255" s="219"/>
      <c r="GO255" s="219"/>
      <c r="GP255" s="219"/>
      <c r="GQ255" s="219"/>
      <c r="GR255" s="219"/>
      <c r="GS255" s="219"/>
      <c r="GT255" s="219"/>
      <c r="GU255" s="219"/>
      <c r="GV255" s="219"/>
      <c r="GW255" s="219"/>
      <c r="GX255" s="219"/>
      <c r="GY255" s="219"/>
      <c r="GZ255" s="219"/>
      <c r="HA255" s="219"/>
      <c r="HB255" s="219"/>
      <c r="HC255" s="219"/>
      <c r="HD255" s="219"/>
      <c r="HE255" s="219"/>
      <c r="HF255" s="219"/>
      <c r="HG255" s="219"/>
      <c r="HH255" s="219"/>
      <c r="HI255" s="219"/>
      <c r="HJ255" s="219"/>
      <c r="HK255" s="219"/>
      <c r="HL255" s="219"/>
      <c r="HM255" s="219"/>
      <c r="HN255" s="219"/>
      <c r="HO255" s="219"/>
      <c r="HP255" s="219"/>
      <c r="HQ255" s="219"/>
      <c r="HR255" s="219"/>
      <c r="HS255" s="219"/>
      <c r="HT255" s="219"/>
      <c r="HU255" s="219"/>
      <c r="HV255" s="219"/>
      <c r="HW255" s="219"/>
      <c r="HX255" s="219"/>
      <c r="HY255" s="219"/>
      <c r="HZ255" s="219"/>
      <c r="IA255" s="219"/>
      <c r="IB255" s="219"/>
      <c r="IC255" s="219"/>
      <c r="ID255" s="219"/>
      <c r="IE255" s="219"/>
      <c r="IF255" s="219"/>
      <c r="IG255" s="219"/>
      <c r="IH255" s="219"/>
      <c r="II255" s="219"/>
      <c r="IJ255" s="219"/>
      <c r="IK255" s="219"/>
      <c r="IL255" s="219"/>
      <c r="IM255" s="219"/>
      <c r="IN255" s="219"/>
      <c r="IO255" s="219"/>
      <c r="IP255" s="219"/>
      <c r="IQ255" s="219"/>
      <c r="IR255" s="219"/>
      <c r="IS255" s="219"/>
      <c r="IT255" s="219"/>
      <c r="IU255" s="219"/>
      <c r="IV255" s="219"/>
      <c r="IW255" s="219"/>
      <c r="IX255" s="219"/>
      <c r="IY255" s="219"/>
      <c r="IZ255" s="219"/>
      <c r="JA255" s="219"/>
      <c r="JB255" s="219"/>
      <c r="JC255" s="219"/>
      <c r="JD255" s="219"/>
      <c r="JE255" s="219"/>
      <c r="JF255" s="219"/>
      <c r="JG255" s="219"/>
      <c r="JH255" s="219"/>
      <c r="JI255" s="219"/>
      <c r="JJ255" s="219"/>
      <c r="JK255" s="219"/>
      <c r="JL255" s="219"/>
      <c r="JM255" s="219"/>
      <c r="JN255" s="219"/>
      <c r="JO255" s="219"/>
      <c r="JP255" s="219"/>
      <c r="JQ255" s="219"/>
      <c r="JR255" s="219"/>
      <c r="JS255" s="219"/>
      <c r="JT255" s="219"/>
      <c r="JU255" s="219"/>
      <c r="JV255" s="219"/>
      <c r="JW255" s="219"/>
      <c r="JX255" s="219"/>
      <c r="JY255" s="219"/>
      <c r="JZ255" s="219"/>
      <c r="KA255" s="219"/>
      <c r="KB255" s="219"/>
      <c r="KC255" s="219"/>
      <c r="KD255" s="219"/>
      <c r="KE255" s="219"/>
      <c r="KF255" s="219"/>
      <c r="KG255" s="219"/>
      <c r="KH255" s="219"/>
      <c r="KI255" s="219"/>
      <c r="KJ255" s="219"/>
      <c r="KK255" s="219"/>
      <c r="KL255" s="219"/>
      <c r="KM255" s="219"/>
      <c r="KN255" s="219"/>
      <c r="KO255" s="219"/>
      <c r="KP255" s="219"/>
      <c r="KQ255" s="219"/>
      <c r="KR255" s="219"/>
      <c r="KS255" s="219"/>
      <c r="KT255" s="219"/>
      <c r="KU255" s="219"/>
      <c r="KV255" s="219"/>
      <c r="KW255" s="219"/>
      <c r="KX255" s="219"/>
      <c r="KY255" s="219"/>
      <c r="KZ255" s="219"/>
      <c r="LA255" s="219"/>
      <c r="LB255" s="219"/>
      <c r="LC255" s="219"/>
      <c r="LD255" s="219"/>
      <c r="LE255" s="219"/>
    </row>
    <row r="256" spans="1:317" x14ac:dyDescent="0.25">
      <c r="A256" s="214"/>
      <c r="B256" s="214"/>
      <c r="C256" s="214"/>
      <c r="D256" s="214"/>
      <c r="E256" s="214"/>
      <c r="F256" s="211"/>
      <c r="G256" s="211"/>
      <c r="H256" s="211"/>
      <c r="I256" s="211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  <c r="BE256" s="219"/>
      <c r="BF256" s="219"/>
      <c r="BG256" s="219"/>
      <c r="BH256" s="219"/>
      <c r="BI256" s="219"/>
      <c r="BJ256" s="219"/>
      <c r="BK256" s="219"/>
      <c r="BL256" s="219"/>
      <c r="BM256" s="219"/>
      <c r="BN256" s="219"/>
      <c r="BO256" s="219"/>
      <c r="BP256" s="219"/>
      <c r="BQ256" s="219"/>
      <c r="BR256" s="219"/>
      <c r="BS256" s="219"/>
      <c r="BT256" s="219"/>
      <c r="BU256" s="219"/>
      <c r="BV256" s="219"/>
      <c r="BW256" s="219"/>
      <c r="BX256" s="219"/>
      <c r="BY256" s="219"/>
      <c r="BZ256" s="219"/>
      <c r="CA256" s="219"/>
      <c r="CB256" s="219"/>
      <c r="CC256" s="219"/>
      <c r="CD256" s="219"/>
      <c r="CE256" s="219"/>
      <c r="CF256" s="219"/>
      <c r="CG256" s="219"/>
      <c r="CH256" s="219"/>
      <c r="CI256" s="219"/>
      <c r="CJ256" s="219"/>
      <c r="CK256" s="219"/>
      <c r="CL256" s="219"/>
      <c r="CM256" s="219"/>
      <c r="CN256" s="219"/>
      <c r="CO256" s="219"/>
      <c r="CP256" s="219"/>
      <c r="CQ256" s="219"/>
      <c r="CR256" s="219"/>
      <c r="CS256" s="219"/>
      <c r="CT256" s="219"/>
      <c r="CU256" s="219"/>
      <c r="CV256" s="219"/>
      <c r="CW256" s="219"/>
      <c r="CX256" s="219"/>
      <c r="CY256" s="219"/>
      <c r="CZ256" s="219"/>
      <c r="DA256" s="219"/>
      <c r="DB256" s="219"/>
      <c r="DC256" s="219"/>
      <c r="DD256" s="219"/>
      <c r="DE256" s="219"/>
      <c r="DF256" s="219"/>
      <c r="DG256" s="219"/>
      <c r="DH256" s="219"/>
      <c r="DI256" s="219"/>
      <c r="DJ256" s="219"/>
      <c r="DK256" s="219"/>
      <c r="DL256" s="219"/>
      <c r="DM256" s="219"/>
      <c r="DN256" s="219"/>
      <c r="DO256" s="219"/>
      <c r="DP256" s="219"/>
      <c r="DQ256" s="219"/>
      <c r="DR256" s="219"/>
      <c r="DS256" s="219"/>
      <c r="DT256" s="219"/>
      <c r="DU256" s="219"/>
      <c r="DV256" s="219"/>
      <c r="DW256" s="219"/>
      <c r="DX256" s="219"/>
      <c r="DY256" s="219"/>
      <c r="DZ256" s="219"/>
      <c r="EA256" s="219"/>
      <c r="EB256" s="219"/>
      <c r="EC256" s="219"/>
      <c r="ED256" s="219"/>
      <c r="EE256" s="219"/>
      <c r="EF256" s="219"/>
      <c r="EG256" s="219"/>
      <c r="EH256" s="219"/>
      <c r="EI256" s="219"/>
      <c r="EJ256" s="219"/>
      <c r="EK256" s="219"/>
      <c r="EL256" s="219"/>
      <c r="EM256" s="219"/>
      <c r="EN256" s="219"/>
      <c r="EO256" s="219"/>
      <c r="EP256" s="219"/>
      <c r="EQ256" s="219"/>
      <c r="ER256" s="219"/>
      <c r="ES256" s="219"/>
      <c r="ET256" s="219"/>
      <c r="EU256" s="219"/>
      <c r="EV256" s="219"/>
      <c r="EW256" s="219"/>
      <c r="EX256" s="219"/>
      <c r="EY256" s="219"/>
      <c r="EZ256" s="219"/>
      <c r="FA256" s="219"/>
      <c r="FB256" s="219"/>
      <c r="FC256" s="219"/>
      <c r="FD256" s="219"/>
      <c r="FE256" s="219"/>
      <c r="FF256" s="219"/>
      <c r="FG256" s="219"/>
      <c r="FH256" s="219"/>
      <c r="FI256" s="219"/>
      <c r="FJ256" s="219"/>
      <c r="FK256" s="219"/>
      <c r="FL256" s="219"/>
      <c r="FM256" s="219"/>
      <c r="FN256" s="219"/>
      <c r="FO256" s="219"/>
      <c r="FP256" s="219"/>
      <c r="FQ256" s="219"/>
      <c r="FR256" s="219"/>
      <c r="FS256" s="219"/>
      <c r="FT256" s="219"/>
      <c r="FU256" s="219"/>
      <c r="FV256" s="219"/>
      <c r="FW256" s="219"/>
      <c r="FX256" s="219"/>
      <c r="FY256" s="219"/>
      <c r="FZ256" s="219"/>
      <c r="GA256" s="219"/>
      <c r="GB256" s="219"/>
      <c r="GC256" s="219"/>
      <c r="GD256" s="219"/>
      <c r="GE256" s="219"/>
      <c r="GF256" s="219"/>
      <c r="GG256" s="219"/>
      <c r="GH256" s="219"/>
      <c r="GI256" s="219"/>
      <c r="GJ256" s="219"/>
      <c r="GK256" s="219"/>
      <c r="GL256" s="219"/>
      <c r="GM256" s="219"/>
      <c r="GN256" s="219"/>
      <c r="GO256" s="219"/>
      <c r="GP256" s="219"/>
      <c r="GQ256" s="219"/>
      <c r="GR256" s="219"/>
      <c r="GS256" s="219"/>
      <c r="GT256" s="219"/>
      <c r="GU256" s="219"/>
      <c r="GV256" s="219"/>
      <c r="GW256" s="219"/>
      <c r="GX256" s="219"/>
      <c r="GY256" s="219"/>
      <c r="GZ256" s="219"/>
      <c r="HA256" s="219"/>
      <c r="HB256" s="219"/>
      <c r="HC256" s="219"/>
      <c r="HD256" s="219"/>
      <c r="HE256" s="219"/>
      <c r="HF256" s="219"/>
      <c r="HG256" s="219"/>
      <c r="HH256" s="219"/>
      <c r="HI256" s="219"/>
      <c r="HJ256" s="219"/>
      <c r="HK256" s="219"/>
      <c r="HL256" s="219"/>
      <c r="HM256" s="219"/>
      <c r="HN256" s="219"/>
      <c r="HO256" s="219"/>
      <c r="HP256" s="219"/>
      <c r="HQ256" s="219"/>
      <c r="HR256" s="219"/>
      <c r="HS256" s="219"/>
      <c r="HT256" s="219"/>
      <c r="HU256" s="219"/>
      <c r="HV256" s="219"/>
      <c r="HW256" s="219"/>
      <c r="HX256" s="219"/>
      <c r="HY256" s="219"/>
      <c r="HZ256" s="219"/>
      <c r="IA256" s="219"/>
      <c r="IB256" s="219"/>
      <c r="IC256" s="219"/>
      <c r="ID256" s="219"/>
      <c r="IE256" s="219"/>
      <c r="IF256" s="219"/>
      <c r="IG256" s="219"/>
      <c r="IH256" s="219"/>
      <c r="II256" s="219"/>
      <c r="IJ256" s="219"/>
      <c r="IK256" s="219"/>
      <c r="IL256" s="219"/>
      <c r="IM256" s="219"/>
      <c r="IN256" s="219"/>
      <c r="IO256" s="219"/>
      <c r="IP256" s="219"/>
      <c r="IQ256" s="219"/>
      <c r="IR256" s="219"/>
      <c r="IS256" s="219"/>
      <c r="IT256" s="219"/>
      <c r="IU256" s="219"/>
      <c r="IV256" s="219"/>
      <c r="IW256" s="219"/>
      <c r="IX256" s="219"/>
      <c r="IY256" s="219"/>
      <c r="IZ256" s="219"/>
      <c r="JA256" s="219"/>
      <c r="JB256" s="219"/>
      <c r="JC256" s="219"/>
      <c r="JD256" s="219"/>
      <c r="JE256" s="219"/>
      <c r="JF256" s="219"/>
      <c r="JG256" s="219"/>
      <c r="JH256" s="219"/>
      <c r="JI256" s="219"/>
      <c r="JJ256" s="219"/>
      <c r="JK256" s="219"/>
      <c r="JL256" s="219"/>
      <c r="JM256" s="219"/>
      <c r="JN256" s="219"/>
      <c r="JO256" s="219"/>
      <c r="JP256" s="219"/>
      <c r="JQ256" s="219"/>
      <c r="JR256" s="219"/>
      <c r="JS256" s="219"/>
      <c r="JT256" s="219"/>
      <c r="JU256" s="219"/>
      <c r="JV256" s="219"/>
      <c r="JW256" s="219"/>
      <c r="JX256" s="219"/>
      <c r="JY256" s="219"/>
      <c r="JZ256" s="219"/>
      <c r="KA256" s="219"/>
      <c r="KB256" s="219"/>
      <c r="KC256" s="219"/>
      <c r="KD256" s="219"/>
      <c r="KE256" s="219"/>
      <c r="KF256" s="219"/>
      <c r="KG256" s="219"/>
      <c r="KH256" s="219"/>
      <c r="KI256" s="219"/>
      <c r="KJ256" s="219"/>
      <c r="KK256" s="219"/>
      <c r="KL256" s="219"/>
      <c r="KM256" s="219"/>
      <c r="KN256" s="219"/>
      <c r="KO256" s="219"/>
      <c r="KP256" s="219"/>
      <c r="KQ256" s="219"/>
      <c r="KR256" s="219"/>
      <c r="KS256" s="219"/>
      <c r="KT256" s="219"/>
      <c r="KU256" s="219"/>
      <c r="KV256" s="219"/>
      <c r="KW256" s="219"/>
      <c r="KX256" s="219"/>
      <c r="KY256" s="219"/>
      <c r="KZ256" s="219"/>
      <c r="LA256" s="219"/>
      <c r="LB256" s="219"/>
      <c r="LC256" s="219"/>
      <c r="LD256" s="219"/>
      <c r="LE256" s="219"/>
    </row>
    <row r="257" spans="1:317" x14ac:dyDescent="0.25">
      <c r="A257" s="214"/>
      <c r="B257" s="214"/>
      <c r="C257" s="214"/>
      <c r="D257" s="214"/>
      <c r="E257" s="214"/>
      <c r="F257" s="211"/>
      <c r="G257" s="211"/>
      <c r="H257" s="211"/>
      <c r="I257" s="211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19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19"/>
      <c r="DF257" s="219"/>
      <c r="DG257" s="219"/>
      <c r="DH257" s="219"/>
      <c r="DI257" s="219"/>
      <c r="DJ257" s="219"/>
      <c r="DK257" s="219"/>
      <c r="DL257" s="219"/>
      <c r="DM257" s="219"/>
      <c r="DN257" s="219"/>
      <c r="DO257" s="219"/>
      <c r="DP257" s="219"/>
      <c r="DQ257" s="219"/>
      <c r="DR257" s="219"/>
      <c r="DS257" s="219"/>
      <c r="DT257" s="219"/>
      <c r="DU257" s="219"/>
      <c r="DV257" s="219"/>
      <c r="DW257" s="219"/>
      <c r="DX257" s="219"/>
      <c r="DY257" s="219"/>
      <c r="DZ257" s="219"/>
      <c r="EA257" s="219"/>
      <c r="EB257" s="219"/>
      <c r="EC257" s="219"/>
      <c r="ED257" s="219"/>
      <c r="EE257" s="219"/>
      <c r="EF257" s="219"/>
      <c r="EG257" s="219"/>
      <c r="EH257" s="219"/>
      <c r="EI257" s="219"/>
      <c r="EJ257" s="219"/>
      <c r="EK257" s="219"/>
      <c r="EL257" s="219"/>
      <c r="EM257" s="219"/>
      <c r="EN257" s="219"/>
      <c r="EO257" s="219"/>
      <c r="EP257" s="219"/>
      <c r="EQ257" s="219"/>
      <c r="ER257" s="219"/>
      <c r="ES257" s="219"/>
      <c r="ET257" s="219"/>
      <c r="EU257" s="219"/>
      <c r="EV257" s="219"/>
      <c r="EW257" s="219"/>
      <c r="EX257" s="219"/>
      <c r="EY257" s="219"/>
      <c r="EZ257" s="219"/>
      <c r="FA257" s="219"/>
      <c r="FB257" s="219"/>
      <c r="FC257" s="219"/>
      <c r="FD257" s="219"/>
      <c r="FE257" s="219"/>
      <c r="FF257" s="219"/>
      <c r="FG257" s="219"/>
      <c r="FH257" s="219"/>
      <c r="FI257" s="219"/>
      <c r="FJ257" s="219"/>
      <c r="FK257" s="219"/>
      <c r="FL257" s="219"/>
      <c r="FM257" s="219"/>
      <c r="FN257" s="219"/>
      <c r="FO257" s="219"/>
      <c r="FP257" s="219"/>
      <c r="FQ257" s="219"/>
      <c r="FR257" s="219"/>
      <c r="FS257" s="219"/>
      <c r="FT257" s="219"/>
      <c r="FU257" s="219"/>
      <c r="FV257" s="219"/>
      <c r="FW257" s="219"/>
      <c r="FX257" s="219"/>
      <c r="FY257" s="219"/>
      <c r="FZ257" s="219"/>
      <c r="GA257" s="219"/>
      <c r="GB257" s="219"/>
      <c r="GC257" s="219"/>
      <c r="GD257" s="219"/>
      <c r="GE257" s="219"/>
      <c r="GF257" s="219"/>
      <c r="GG257" s="219"/>
      <c r="GH257" s="219"/>
      <c r="GI257" s="219"/>
      <c r="GJ257" s="219"/>
      <c r="GK257" s="219"/>
      <c r="GL257" s="219"/>
      <c r="GM257" s="219"/>
      <c r="GN257" s="219"/>
      <c r="GO257" s="219"/>
      <c r="GP257" s="219"/>
      <c r="GQ257" s="219"/>
      <c r="GR257" s="219"/>
      <c r="GS257" s="219"/>
      <c r="GT257" s="219"/>
      <c r="GU257" s="219"/>
      <c r="GV257" s="219"/>
      <c r="GW257" s="219"/>
      <c r="GX257" s="219"/>
      <c r="GY257" s="219"/>
      <c r="GZ257" s="219"/>
      <c r="HA257" s="219"/>
      <c r="HB257" s="219"/>
      <c r="HC257" s="219"/>
      <c r="HD257" s="219"/>
      <c r="HE257" s="219"/>
      <c r="HF257" s="219"/>
      <c r="HG257" s="219"/>
      <c r="HH257" s="219"/>
      <c r="HI257" s="219"/>
      <c r="HJ257" s="219"/>
      <c r="HK257" s="219"/>
      <c r="HL257" s="219"/>
      <c r="HM257" s="219"/>
      <c r="HN257" s="219"/>
      <c r="HO257" s="219"/>
      <c r="HP257" s="219"/>
      <c r="HQ257" s="219"/>
      <c r="HR257" s="219"/>
      <c r="HS257" s="219"/>
      <c r="HT257" s="219"/>
      <c r="HU257" s="219"/>
      <c r="HV257" s="219"/>
      <c r="HW257" s="219"/>
      <c r="HX257" s="219"/>
      <c r="HY257" s="219"/>
      <c r="HZ257" s="219"/>
      <c r="IA257" s="219"/>
      <c r="IB257" s="219"/>
      <c r="IC257" s="219"/>
      <c r="ID257" s="219"/>
      <c r="IE257" s="219"/>
      <c r="IF257" s="219"/>
      <c r="IG257" s="219"/>
      <c r="IH257" s="219"/>
      <c r="II257" s="219"/>
      <c r="IJ257" s="219"/>
      <c r="IK257" s="219"/>
      <c r="IL257" s="219"/>
      <c r="IM257" s="219"/>
      <c r="IN257" s="219"/>
      <c r="IO257" s="219"/>
      <c r="IP257" s="219"/>
      <c r="IQ257" s="219"/>
      <c r="IR257" s="219"/>
      <c r="IS257" s="219"/>
      <c r="IT257" s="219"/>
      <c r="IU257" s="219"/>
      <c r="IV257" s="219"/>
      <c r="IW257" s="219"/>
      <c r="IX257" s="219"/>
      <c r="IY257" s="219"/>
      <c r="IZ257" s="219"/>
      <c r="JA257" s="219"/>
      <c r="JB257" s="219"/>
      <c r="JC257" s="219"/>
      <c r="JD257" s="219"/>
      <c r="JE257" s="219"/>
      <c r="JF257" s="219"/>
      <c r="JG257" s="219"/>
      <c r="JH257" s="219"/>
      <c r="JI257" s="219"/>
      <c r="JJ257" s="219"/>
      <c r="JK257" s="219"/>
      <c r="JL257" s="219"/>
      <c r="JM257" s="219"/>
      <c r="JN257" s="219"/>
      <c r="JO257" s="219"/>
      <c r="JP257" s="219"/>
      <c r="JQ257" s="219"/>
      <c r="JR257" s="219"/>
      <c r="JS257" s="219"/>
      <c r="JT257" s="219"/>
      <c r="JU257" s="219"/>
      <c r="JV257" s="219"/>
      <c r="JW257" s="219"/>
      <c r="JX257" s="219"/>
      <c r="JY257" s="219"/>
      <c r="JZ257" s="219"/>
      <c r="KA257" s="219"/>
      <c r="KB257" s="219"/>
      <c r="KC257" s="219"/>
      <c r="KD257" s="219"/>
      <c r="KE257" s="219"/>
      <c r="KF257" s="219"/>
      <c r="KG257" s="219"/>
      <c r="KH257" s="219"/>
      <c r="KI257" s="219"/>
      <c r="KJ257" s="219"/>
      <c r="KK257" s="219"/>
      <c r="KL257" s="219"/>
      <c r="KM257" s="219"/>
      <c r="KN257" s="219"/>
      <c r="KO257" s="219"/>
      <c r="KP257" s="219"/>
      <c r="KQ257" s="219"/>
      <c r="KR257" s="219"/>
      <c r="KS257" s="219"/>
      <c r="KT257" s="219"/>
      <c r="KU257" s="219"/>
      <c r="KV257" s="219"/>
      <c r="KW257" s="219"/>
      <c r="KX257" s="219"/>
      <c r="KY257" s="219"/>
      <c r="KZ257" s="219"/>
      <c r="LA257" s="219"/>
      <c r="LB257" s="219"/>
      <c r="LC257" s="219"/>
      <c r="LD257" s="219"/>
      <c r="LE257" s="219"/>
    </row>
    <row r="258" spans="1:317" x14ac:dyDescent="0.25">
      <c r="A258" s="214"/>
      <c r="B258" s="214"/>
      <c r="C258" s="214"/>
      <c r="D258" s="214"/>
      <c r="E258" s="214"/>
      <c r="F258" s="211"/>
      <c r="G258" s="211"/>
      <c r="H258" s="211"/>
      <c r="I258" s="211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  <c r="BE258" s="219"/>
      <c r="BF258" s="219"/>
      <c r="BG258" s="219"/>
      <c r="BH258" s="219"/>
      <c r="BI258" s="219"/>
      <c r="BJ258" s="219"/>
      <c r="BK258" s="219"/>
      <c r="BL258" s="219"/>
      <c r="BM258" s="219"/>
      <c r="BN258" s="219"/>
      <c r="BO258" s="219"/>
      <c r="BP258" s="219"/>
      <c r="BQ258" s="219"/>
      <c r="BR258" s="219"/>
      <c r="BS258" s="219"/>
      <c r="BT258" s="219"/>
      <c r="BU258" s="219"/>
      <c r="BV258" s="219"/>
      <c r="BW258" s="219"/>
      <c r="BX258" s="219"/>
      <c r="BY258" s="219"/>
      <c r="BZ258" s="219"/>
      <c r="CA258" s="219"/>
      <c r="CB258" s="219"/>
      <c r="CC258" s="219"/>
      <c r="CD258" s="219"/>
      <c r="CE258" s="219"/>
      <c r="CF258" s="219"/>
      <c r="CG258" s="219"/>
      <c r="CH258" s="219"/>
      <c r="CI258" s="219"/>
      <c r="CJ258" s="219"/>
      <c r="CK258" s="219"/>
      <c r="CL258" s="219"/>
      <c r="CM258" s="219"/>
      <c r="CN258" s="219"/>
      <c r="CO258" s="219"/>
      <c r="CP258" s="219"/>
      <c r="CQ258" s="219"/>
      <c r="CR258" s="219"/>
      <c r="CS258" s="219"/>
      <c r="CT258" s="219"/>
      <c r="CU258" s="219"/>
      <c r="CV258" s="219"/>
      <c r="CW258" s="219"/>
      <c r="CX258" s="219"/>
      <c r="CY258" s="219"/>
      <c r="CZ258" s="219"/>
      <c r="DA258" s="219"/>
      <c r="DB258" s="219"/>
      <c r="DC258" s="219"/>
      <c r="DD258" s="219"/>
      <c r="DE258" s="219"/>
      <c r="DF258" s="219"/>
      <c r="DG258" s="219"/>
      <c r="DH258" s="219"/>
      <c r="DI258" s="219"/>
      <c r="DJ258" s="219"/>
      <c r="DK258" s="219"/>
      <c r="DL258" s="219"/>
      <c r="DM258" s="219"/>
      <c r="DN258" s="219"/>
      <c r="DO258" s="219"/>
      <c r="DP258" s="219"/>
      <c r="DQ258" s="219"/>
      <c r="DR258" s="219"/>
      <c r="DS258" s="219"/>
      <c r="DT258" s="219"/>
      <c r="DU258" s="219"/>
      <c r="DV258" s="219"/>
      <c r="DW258" s="219"/>
      <c r="DX258" s="219"/>
      <c r="DY258" s="219"/>
      <c r="DZ258" s="219"/>
      <c r="EA258" s="219"/>
      <c r="EB258" s="219"/>
      <c r="EC258" s="219"/>
      <c r="ED258" s="219"/>
      <c r="EE258" s="219"/>
      <c r="EF258" s="219"/>
      <c r="EG258" s="219"/>
      <c r="EH258" s="219"/>
      <c r="EI258" s="219"/>
      <c r="EJ258" s="219"/>
      <c r="EK258" s="219"/>
      <c r="EL258" s="219"/>
      <c r="EM258" s="219"/>
      <c r="EN258" s="219"/>
      <c r="EO258" s="219"/>
      <c r="EP258" s="219"/>
      <c r="EQ258" s="219"/>
      <c r="ER258" s="219"/>
      <c r="ES258" s="219"/>
      <c r="ET258" s="219"/>
      <c r="EU258" s="219"/>
      <c r="EV258" s="219"/>
      <c r="EW258" s="219"/>
      <c r="EX258" s="219"/>
      <c r="EY258" s="219"/>
      <c r="EZ258" s="219"/>
      <c r="FA258" s="219"/>
      <c r="FB258" s="219"/>
      <c r="FC258" s="219"/>
      <c r="FD258" s="219"/>
      <c r="FE258" s="219"/>
      <c r="FF258" s="219"/>
      <c r="FG258" s="219"/>
      <c r="FH258" s="219"/>
      <c r="FI258" s="219"/>
      <c r="FJ258" s="219"/>
      <c r="FK258" s="219"/>
      <c r="FL258" s="219"/>
      <c r="FM258" s="219"/>
      <c r="FN258" s="219"/>
      <c r="FO258" s="219"/>
      <c r="FP258" s="219"/>
      <c r="FQ258" s="219"/>
      <c r="FR258" s="219"/>
      <c r="FS258" s="219"/>
      <c r="FT258" s="219"/>
      <c r="FU258" s="219"/>
      <c r="FV258" s="219"/>
      <c r="FW258" s="219"/>
      <c r="FX258" s="219"/>
      <c r="FY258" s="219"/>
      <c r="FZ258" s="219"/>
      <c r="GA258" s="219"/>
      <c r="GB258" s="219"/>
      <c r="GC258" s="219"/>
      <c r="GD258" s="219"/>
      <c r="GE258" s="219"/>
      <c r="GF258" s="219"/>
      <c r="GG258" s="219"/>
      <c r="GH258" s="219"/>
      <c r="GI258" s="219"/>
      <c r="GJ258" s="219"/>
      <c r="GK258" s="219"/>
      <c r="GL258" s="219"/>
      <c r="GM258" s="219"/>
      <c r="GN258" s="219"/>
      <c r="GO258" s="219"/>
      <c r="GP258" s="219"/>
      <c r="GQ258" s="219"/>
      <c r="GR258" s="219"/>
      <c r="GS258" s="219"/>
      <c r="GT258" s="219"/>
      <c r="GU258" s="219"/>
      <c r="GV258" s="219"/>
      <c r="GW258" s="219"/>
      <c r="GX258" s="219"/>
      <c r="GY258" s="219"/>
      <c r="GZ258" s="219"/>
      <c r="HA258" s="219"/>
      <c r="HB258" s="219"/>
      <c r="HC258" s="219"/>
      <c r="HD258" s="219"/>
      <c r="HE258" s="219"/>
      <c r="HF258" s="219"/>
      <c r="HG258" s="219"/>
      <c r="HH258" s="219"/>
      <c r="HI258" s="219"/>
      <c r="HJ258" s="219"/>
      <c r="HK258" s="219"/>
      <c r="HL258" s="219"/>
      <c r="HM258" s="219"/>
      <c r="HN258" s="219"/>
      <c r="HO258" s="219"/>
      <c r="HP258" s="219"/>
      <c r="HQ258" s="219"/>
      <c r="HR258" s="219"/>
      <c r="HS258" s="219"/>
      <c r="HT258" s="219"/>
      <c r="HU258" s="219"/>
      <c r="HV258" s="219"/>
      <c r="HW258" s="219"/>
      <c r="HX258" s="219"/>
      <c r="HY258" s="219"/>
      <c r="HZ258" s="219"/>
      <c r="IA258" s="219"/>
      <c r="IB258" s="219"/>
      <c r="IC258" s="219"/>
      <c r="ID258" s="219"/>
      <c r="IE258" s="219"/>
      <c r="IF258" s="219"/>
      <c r="IG258" s="219"/>
      <c r="IH258" s="219"/>
      <c r="II258" s="219"/>
      <c r="IJ258" s="219"/>
      <c r="IK258" s="219"/>
      <c r="IL258" s="219"/>
      <c r="IM258" s="219"/>
      <c r="IN258" s="219"/>
      <c r="IO258" s="219"/>
      <c r="IP258" s="219"/>
      <c r="IQ258" s="219"/>
      <c r="IR258" s="219"/>
      <c r="IS258" s="219"/>
      <c r="IT258" s="219"/>
      <c r="IU258" s="219"/>
      <c r="IV258" s="219"/>
      <c r="IW258" s="219"/>
      <c r="IX258" s="219"/>
      <c r="IY258" s="219"/>
      <c r="IZ258" s="219"/>
      <c r="JA258" s="219"/>
      <c r="JB258" s="219"/>
      <c r="JC258" s="219"/>
      <c r="JD258" s="219"/>
      <c r="JE258" s="219"/>
      <c r="JF258" s="219"/>
      <c r="JG258" s="219"/>
      <c r="JH258" s="219"/>
      <c r="JI258" s="219"/>
      <c r="JJ258" s="219"/>
      <c r="JK258" s="219"/>
      <c r="JL258" s="219"/>
      <c r="JM258" s="219"/>
      <c r="JN258" s="219"/>
      <c r="JO258" s="219"/>
      <c r="JP258" s="219"/>
      <c r="JQ258" s="219"/>
      <c r="JR258" s="219"/>
      <c r="JS258" s="219"/>
      <c r="JT258" s="219"/>
      <c r="JU258" s="219"/>
      <c r="JV258" s="219"/>
      <c r="JW258" s="219"/>
      <c r="JX258" s="219"/>
      <c r="JY258" s="219"/>
      <c r="JZ258" s="219"/>
      <c r="KA258" s="219"/>
      <c r="KB258" s="219"/>
      <c r="KC258" s="219"/>
      <c r="KD258" s="219"/>
      <c r="KE258" s="219"/>
      <c r="KF258" s="219"/>
      <c r="KG258" s="219"/>
      <c r="KH258" s="219"/>
      <c r="KI258" s="219"/>
      <c r="KJ258" s="219"/>
      <c r="KK258" s="219"/>
      <c r="KL258" s="219"/>
      <c r="KM258" s="219"/>
      <c r="KN258" s="219"/>
      <c r="KO258" s="219"/>
      <c r="KP258" s="219"/>
      <c r="KQ258" s="219"/>
      <c r="KR258" s="219"/>
      <c r="KS258" s="219"/>
      <c r="KT258" s="219"/>
      <c r="KU258" s="219"/>
      <c r="KV258" s="219"/>
      <c r="KW258" s="219"/>
      <c r="KX258" s="219"/>
      <c r="KY258" s="219"/>
      <c r="KZ258" s="219"/>
      <c r="LA258" s="219"/>
      <c r="LB258" s="219"/>
      <c r="LC258" s="219"/>
      <c r="LD258" s="219"/>
      <c r="LE258" s="219"/>
    </row>
    <row r="259" spans="1:317" x14ac:dyDescent="0.25">
      <c r="A259" s="214"/>
      <c r="B259" s="214"/>
      <c r="C259" s="214"/>
      <c r="D259" s="214"/>
      <c r="E259" s="214"/>
      <c r="F259" s="211"/>
      <c r="G259" s="211"/>
      <c r="H259" s="211"/>
      <c r="I259" s="211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  <c r="BE259" s="219"/>
      <c r="BF259" s="219"/>
      <c r="BG259" s="219"/>
      <c r="BH259" s="219"/>
      <c r="BI259" s="219"/>
      <c r="BJ259" s="219"/>
      <c r="BK259" s="219"/>
      <c r="BL259" s="219"/>
      <c r="BM259" s="219"/>
      <c r="BN259" s="219"/>
      <c r="BO259" s="219"/>
      <c r="BP259" s="219"/>
      <c r="BQ259" s="219"/>
      <c r="BR259" s="219"/>
      <c r="BS259" s="219"/>
      <c r="BT259" s="219"/>
      <c r="BU259" s="219"/>
      <c r="BV259" s="219"/>
      <c r="BW259" s="219"/>
      <c r="BX259" s="219"/>
      <c r="BY259" s="219"/>
      <c r="BZ259" s="219"/>
      <c r="CA259" s="219"/>
      <c r="CB259" s="219"/>
      <c r="CC259" s="219"/>
      <c r="CD259" s="219"/>
      <c r="CE259" s="219"/>
      <c r="CF259" s="219"/>
      <c r="CG259" s="219"/>
      <c r="CH259" s="219"/>
      <c r="CI259" s="219"/>
      <c r="CJ259" s="219"/>
      <c r="CK259" s="219"/>
      <c r="CL259" s="219"/>
      <c r="CM259" s="219"/>
      <c r="CN259" s="219"/>
      <c r="CO259" s="219"/>
      <c r="CP259" s="219"/>
      <c r="CQ259" s="219"/>
      <c r="CR259" s="219"/>
      <c r="CS259" s="219"/>
      <c r="CT259" s="219"/>
      <c r="CU259" s="219"/>
      <c r="CV259" s="219"/>
      <c r="CW259" s="219"/>
      <c r="CX259" s="219"/>
      <c r="CY259" s="219"/>
      <c r="CZ259" s="219"/>
      <c r="DA259" s="219"/>
      <c r="DB259" s="219"/>
      <c r="DC259" s="219"/>
      <c r="DD259" s="219"/>
      <c r="DE259" s="219"/>
      <c r="DF259" s="219"/>
      <c r="DG259" s="219"/>
      <c r="DH259" s="219"/>
      <c r="DI259" s="219"/>
      <c r="DJ259" s="219"/>
      <c r="DK259" s="219"/>
      <c r="DL259" s="219"/>
      <c r="DM259" s="219"/>
      <c r="DN259" s="219"/>
      <c r="DO259" s="219"/>
      <c r="DP259" s="219"/>
      <c r="DQ259" s="219"/>
      <c r="DR259" s="219"/>
      <c r="DS259" s="219"/>
      <c r="DT259" s="219"/>
      <c r="DU259" s="219"/>
      <c r="DV259" s="219"/>
      <c r="DW259" s="219"/>
      <c r="DX259" s="219"/>
      <c r="DY259" s="219"/>
      <c r="DZ259" s="219"/>
      <c r="EA259" s="219"/>
      <c r="EB259" s="219"/>
      <c r="EC259" s="219"/>
      <c r="ED259" s="219"/>
      <c r="EE259" s="219"/>
      <c r="EF259" s="219"/>
      <c r="EG259" s="219"/>
      <c r="EH259" s="219"/>
      <c r="EI259" s="219"/>
      <c r="EJ259" s="219"/>
      <c r="EK259" s="219"/>
      <c r="EL259" s="219"/>
      <c r="EM259" s="219"/>
      <c r="EN259" s="219"/>
      <c r="EO259" s="219"/>
      <c r="EP259" s="219"/>
      <c r="EQ259" s="219"/>
      <c r="ER259" s="219"/>
      <c r="ES259" s="219"/>
      <c r="ET259" s="219"/>
      <c r="EU259" s="219"/>
      <c r="EV259" s="219"/>
      <c r="EW259" s="219"/>
      <c r="EX259" s="219"/>
      <c r="EY259" s="219"/>
      <c r="EZ259" s="219"/>
      <c r="FA259" s="219"/>
      <c r="FB259" s="219"/>
      <c r="FC259" s="219"/>
      <c r="FD259" s="219"/>
      <c r="FE259" s="219"/>
      <c r="FF259" s="219"/>
      <c r="FG259" s="219"/>
      <c r="FH259" s="219"/>
      <c r="FI259" s="219"/>
      <c r="FJ259" s="219"/>
      <c r="FK259" s="219"/>
      <c r="FL259" s="219"/>
      <c r="FM259" s="219"/>
      <c r="FN259" s="219"/>
      <c r="FO259" s="219"/>
      <c r="FP259" s="219"/>
      <c r="FQ259" s="219"/>
      <c r="FR259" s="219"/>
      <c r="FS259" s="219"/>
      <c r="FT259" s="219"/>
      <c r="FU259" s="219"/>
      <c r="FV259" s="219"/>
      <c r="FW259" s="219"/>
      <c r="FX259" s="219"/>
      <c r="FY259" s="219"/>
      <c r="FZ259" s="219"/>
      <c r="GA259" s="219"/>
      <c r="GB259" s="219"/>
      <c r="GC259" s="219"/>
      <c r="GD259" s="219"/>
      <c r="GE259" s="219"/>
      <c r="GF259" s="219"/>
      <c r="GG259" s="219"/>
      <c r="GH259" s="219"/>
      <c r="GI259" s="219"/>
      <c r="GJ259" s="219"/>
      <c r="GK259" s="219"/>
      <c r="GL259" s="219"/>
      <c r="GM259" s="219"/>
      <c r="GN259" s="219"/>
      <c r="GO259" s="219"/>
      <c r="GP259" s="219"/>
      <c r="GQ259" s="219"/>
      <c r="GR259" s="219"/>
      <c r="GS259" s="219"/>
      <c r="GT259" s="219"/>
      <c r="GU259" s="219"/>
      <c r="GV259" s="219"/>
      <c r="GW259" s="219"/>
      <c r="GX259" s="219"/>
      <c r="GY259" s="219"/>
      <c r="GZ259" s="219"/>
      <c r="HA259" s="219"/>
      <c r="HB259" s="219"/>
      <c r="HC259" s="219"/>
      <c r="HD259" s="219"/>
      <c r="HE259" s="219"/>
      <c r="HF259" s="219"/>
      <c r="HG259" s="219"/>
      <c r="HH259" s="219"/>
      <c r="HI259" s="219"/>
      <c r="HJ259" s="219"/>
      <c r="HK259" s="219"/>
      <c r="HL259" s="219"/>
      <c r="HM259" s="219"/>
      <c r="HN259" s="219"/>
      <c r="HO259" s="219"/>
      <c r="HP259" s="219"/>
      <c r="HQ259" s="219"/>
      <c r="HR259" s="219"/>
      <c r="HS259" s="219"/>
      <c r="HT259" s="219"/>
      <c r="HU259" s="219"/>
      <c r="HV259" s="219"/>
      <c r="HW259" s="219"/>
      <c r="HX259" s="219"/>
      <c r="HY259" s="219"/>
      <c r="HZ259" s="219"/>
      <c r="IA259" s="219"/>
      <c r="IB259" s="219"/>
      <c r="IC259" s="219"/>
      <c r="ID259" s="219"/>
      <c r="IE259" s="219"/>
      <c r="IF259" s="219"/>
      <c r="IG259" s="219"/>
      <c r="IH259" s="219"/>
      <c r="II259" s="219"/>
      <c r="IJ259" s="219"/>
      <c r="IK259" s="219"/>
      <c r="IL259" s="219"/>
      <c r="IM259" s="219"/>
      <c r="IN259" s="219"/>
      <c r="IO259" s="219"/>
      <c r="IP259" s="219"/>
      <c r="IQ259" s="219"/>
      <c r="IR259" s="219"/>
      <c r="IS259" s="219"/>
      <c r="IT259" s="219"/>
      <c r="IU259" s="219"/>
      <c r="IV259" s="219"/>
      <c r="IW259" s="219"/>
      <c r="IX259" s="219"/>
      <c r="IY259" s="219"/>
      <c r="IZ259" s="219"/>
      <c r="JA259" s="219"/>
      <c r="JB259" s="219"/>
      <c r="JC259" s="219"/>
      <c r="JD259" s="219"/>
      <c r="JE259" s="219"/>
      <c r="JF259" s="219"/>
      <c r="JG259" s="219"/>
      <c r="JH259" s="219"/>
      <c r="JI259" s="219"/>
      <c r="JJ259" s="219"/>
      <c r="JK259" s="219"/>
      <c r="JL259" s="219"/>
      <c r="JM259" s="219"/>
      <c r="JN259" s="219"/>
      <c r="JO259" s="219"/>
      <c r="JP259" s="219"/>
      <c r="JQ259" s="219"/>
      <c r="JR259" s="219"/>
      <c r="JS259" s="219"/>
      <c r="JT259" s="219"/>
      <c r="JU259" s="219"/>
      <c r="JV259" s="219"/>
      <c r="JW259" s="219"/>
      <c r="JX259" s="219"/>
      <c r="JY259" s="219"/>
      <c r="JZ259" s="219"/>
      <c r="KA259" s="219"/>
      <c r="KB259" s="219"/>
      <c r="KC259" s="219"/>
      <c r="KD259" s="219"/>
      <c r="KE259" s="219"/>
      <c r="KF259" s="219"/>
      <c r="KG259" s="219"/>
      <c r="KH259" s="219"/>
      <c r="KI259" s="219"/>
      <c r="KJ259" s="219"/>
      <c r="KK259" s="219"/>
      <c r="KL259" s="219"/>
      <c r="KM259" s="219"/>
      <c r="KN259" s="219"/>
      <c r="KO259" s="219"/>
      <c r="KP259" s="219"/>
      <c r="KQ259" s="219"/>
      <c r="KR259" s="219"/>
      <c r="KS259" s="219"/>
      <c r="KT259" s="219"/>
      <c r="KU259" s="219"/>
      <c r="KV259" s="219"/>
      <c r="KW259" s="219"/>
      <c r="KX259" s="219"/>
      <c r="KY259" s="219"/>
      <c r="KZ259" s="219"/>
      <c r="LA259" s="219"/>
      <c r="LB259" s="219"/>
      <c r="LC259" s="219"/>
      <c r="LD259" s="219"/>
      <c r="LE259" s="219"/>
    </row>
    <row r="260" spans="1:317" x14ac:dyDescent="0.25">
      <c r="A260" s="214"/>
      <c r="B260" s="214"/>
      <c r="C260" s="214"/>
      <c r="D260" s="214"/>
      <c r="E260" s="214"/>
      <c r="F260" s="211"/>
      <c r="G260" s="211"/>
      <c r="H260" s="211"/>
      <c r="I260" s="211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  <c r="EV260" s="219"/>
      <c r="EW260" s="219"/>
      <c r="EX260" s="219"/>
      <c r="EY260" s="219"/>
      <c r="EZ260" s="219"/>
      <c r="FA260" s="219"/>
      <c r="FB260" s="219"/>
      <c r="FC260" s="219"/>
      <c r="FD260" s="219"/>
      <c r="FE260" s="219"/>
      <c r="FF260" s="219"/>
      <c r="FG260" s="219"/>
      <c r="FH260" s="219"/>
      <c r="FI260" s="219"/>
      <c r="FJ260" s="219"/>
      <c r="FK260" s="219"/>
      <c r="FL260" s="219"/>
      <c r="FM260" s="219"/>
      <c r="FN260" s="219"/>
      <c r="FO260" s="219"/>
      <c r="FP260" s="219"/>
      <c r="FQ260" s="219"/>
      <c r="FR260" s="219"/>
      <c r="FS260" s="219"/>
      <c r="FT260" s="219"/>
      <c r="FU260" s="219"/>
      <c r="FV260" s="219"/>
      <c r="FW260" s="219"/>
      <c r="FX260" s="219"/>
      <c r="FY260" s="219"/>
      <c r="FZ260" s="219"/>
      <c r="GA260" s="219"/>
      <c r="GB260" s="219"/>
      <c r="GC260" s="219"/>
      <c r="GD260" s="219"/>
      <c r="GE260" s="219"/>
      <c r="GF260" s="219"/>
      <c r="GG260" s="219"/>
      <c r="GH260" s="219"/>
      <c r="GI260" s="219"/>
      <c r="GJ260" s="219"/>
      <c r="GK260" s="219"/>
      <c r="GL260" s="219"/>
      <c r="GM260" s="219"/>
      <c r="GN260" s="219"/>
      <c r="GO260" s="219"/>
      <c r="GP260" s="219"/>
      <c r="GQ260" s="219"/>
      <c r="GR260" s="219"/>
      <c r="GS260" s="219"/>
      <c r="GT260" s="219"/>
      <c r="GU260" s="219"/>
      <c r="GV260" s="219"/>
      <c r="GW260" s="219"/>
      <c r="GX260" s="219"/>
      <c r="GY260" s="219"/>
      <c r="GZ260" s="219"/>
      <c r="HA260" s="219"/>
      <c r="HB260" s="219"/>
      <c r="HC260" s="219"/>
      <c r="HD260" s="219"/>
      <c r="HE260" s="219"/>
      <c r="HF260" s="219"/>
      <c r="HG260" s="219"/>
      <c r="HH260" s="219"/>
      <c r="HI260" s="219"/>
      <c r="HJ260" s="219"/>
      <c r="HK260" s="219"/>
      <c r="HL260" s="219"/>
      <c r="HM260" s="219"/>
      <c r="HN260" s="219"/>
      <c r="HO260" s="219"/>
      <c r="HP260" s="219"/>
      <c r="HQ260" s="219"/>
      <c r="HR260" s="219"/>
      <c r="HS260" s="219"/>
      <c r="HT260" s="219"/>
      <c r="HU260" s="219"/>
      <c r="HV260" s="219"/>
      <c r="HW260" s="219"/>
      <c r="HX260" s="219"/>
      <c r="HY260" s="219"/>
      <c r="HZ260" s="219"/>
      <c r="IA260" s="219"/>
      <c r="IB260" s="219"/>
      <c r="IC260" s="219"/>
      <c r="ID260" s="219"/>
      <c r="IE260" s="219"/>
      <c r="IF260" s="219"/>
      <c r="IG260" s="219"/>
      <c r="IH260" s="219"/>
      <c r="II260" s="219"/>
      <c r="IJ260" s="219"/>
      <c r="IK260" s="219"/>
      <c r="IL260" s="219"/>
      <c r="IM260" s="219"/>
      <c r="IN260" s="219"/>
      <c r="IO260" s="219"/>
      <c r="IP260" s="219"/>
      <c r="IQ260" s="219"/>
      <c r="IR260" s="219"/>
      <c r="IS260" s="219"/>
      <c r="IT260" s="219"/>
      <c r="IU260" s="219"/>
      <c r="IV260" s="219"/>
      <c r="IW260" s="219"/>
      <c r="IX260" s="219"/>
      <c r="IY260" s="219"/>
      <c r="IZ260" s="219"/>
      <c r="JA260" s="219"/>
      <c r="JB260" s="219"/>
      <c r="JC260" s="219"/>
      <c r="JD260" s="219"/>
      <c r="JE260" s="219"/>
      <c r="JF260" s="219"/>
      <c r="JG260" s="219"/>
      <c r="JH260" s="219"/>
      <c r="JI260" s="219"/>
      <c r="JJ260" s="219"/>
      <c r="JK260" s="219"/>
      <c r="JL260" s="219"/>
      <c r="JM260" s="219"/>
      <c r="JN260" s="219"/>
      <c r="JO260" s="219"/>
      <c r="JP260" s="219"/>
      <c r="JQ260" s="219"/>
      <c r="JR260" s="219"/>
      <c r="JS260" s="219"/>
      <c r="JT260" s="219"/>
      <c r="JU260" s="219"/>
      <c r="JV260" s="219"/>
      <c r="JW260" s="219"/>
      <c r="JX260" s="219"/>
      <c r="JY260" s="219"/>
      <c r="JZ260" s="219"/>
      <c r="KA260" s="219"/>
      <c r="KB260" s="219"/>
      <c r="KC260" s="219"/>
      <c r="KD260" s="219"/>
      <c r="KE260" s="219"/>
      <c r="KF260" s="219"/>
      <c r="KG260" s="219"/>
      <c r="KH260" s="219"/>
      <c r="KI260" s="219"/>
      <c r="KJ260" s="219"/>
      <c r="KK260" s="219"/>
      <c r="KL260" s="219"/>
      <c r="KM260" s="219"/>
      <c r="KN260" s="219"/>
      <c r="KO260" s="219"/>
      <c r="KP260" s="219"/>
      <c r="KQ260" s="219"/>
      <c r="KR260" s="219"/>
      <c r="KS260" s="219"/>
      <c r="KT260" s="219"/>
      <c r="KU260" s="219"/>
      <c r="KV260" s="219"/>
      <c r="KW260" s="219"/>
      <c r="KX260" s="219"/>
      <c r="KY260" s="219"/>
      <c r="KZ260" s="219"/>
      <c r="LA260" s="219"/>
      <c r="LB260" s="219"/>
      <c r="LC260" s="219"/>
      <c r="LD260" s="219"/>
      <c r="LE260" s="219"/>
    </row>
    <row r="261" spans="1:317" x14ac:dyDescent="0.25">
      <c r="A261" s="214"/>
      <c r="B261" s="214"/>
      <c r="C261" s="214"/>
      <c r="D261" s="214"/>
      <c r="E261" s="214"/>
      <c r="F261" s="211"/>
      <c r="G261" s="211"/>
      <c r="H261" s="211"/>
      <c r="I261" s="211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  <c r="DR261" s="219"/>
      <c r="DS261" s="219"/>
      <c r="DT261" s="219"/>
      <c r="DU261" s="219"/>
      <c r="DV261" s="219"/>
      <c r="DW261" s="219"/>
      <c r="DX261" s="219"/>
      <c r="DY261" s="219"/>
      <c r="DZ261" s="219"/>
      <c r="EA261" s="219"/>
      <c r="EB261" s="219"/>
      <c r="EC261" s="219"/>
      <c r="ED261" s="219"/>
      <c r="EE261" s="219"/>
      <c r="EF261" s="219"/>
      <c r="EG261" s="219"/>
      <c r="EH261" s="219"/>
      <c r="EI261" s="219"/>
      <c r="EJ261" s="219"/>
      <c r="EK261" s="219"/>
      <c r="EL261" s="219"/>
      <c r="EM261" s="219"/>
      <c r="EN261" s="219"/>
      <c r="EO261" s="219"/>
      <c r="EP261" s="219"/>
      <c r="EQ261" s="219"/>
      <c r="ER261" s="219"/>
      <c r="ES261" s="219"/>
      <c r="ET261" s="219"/>
      <c r="EU261" s="219"/>
      <c r="EV261" s="219"/>
      <c r="EW261" s="219"/>
      <c r="EX261" s="219"/>
      <c r="EY261" s="219"/>
      <c r="EZ261" s="219"/>
      <c r="FA261" s="219"/>
      <c r="FB261" s="219"/>
      <c r="FC261" s="219"/>
      <c r="FD261" s="219"/>
      <c r="FE261" s="219"/>
      <c r="FF261" s="219"/>
      <c r="FG261" s="219"/>
      <c r="FH261" s="219"/>
      <c r="FI261" s="219"/>
      <c r="FJ261" s="219"/>
      <c r="FK261" s="219"/>
      <c r="FL261" s="219"/>
      <c r="FM261" s="219"/>
      <c r="FN261" s="219"/>
      <c r="FO261" s="219"/>
      <c r="FP261" s="219"/>
      <c r="FQ261" s="219"/>
      <c r="FR261" s="219"/>
      <c r="FS261" s="219"/>
      <c r="FT261" s="219"/>
      <c r="FU261" s="219"/>
      <c r="FV261" s="219"/>
      <c r="FW261" s="219"/>
      <c r="FX261" s="219"/>
      <c r="FY261" s="219"/>
      <c r="FZ261" s="219"/>
      <c r="GA261" s="219"/>
      <c r="GB261" s="219"/>
      <c r="GC261" s="219"/>
      <c r="GD261" s="219"/>
      <c r="GE261" s="219"/>
      <c r="GF261" s="219"/>
      <c r="GG261" s="219"/>
      <c r="GH261" s="219"/>
      <c r="GI261" s="219"/>
      <c r="GJ261" s="219"/>
      <c r="GK261" s="219"/>
      <c r="GL261" s="219"/>
      <c r="GM261" s="219"/>
      <c r="GN261" s="219"/>
      <c r="GO261" s="219"/>
      <c r="GP261" s="219"/>
      <c r="GQ261" s="219"/>
      <c r="GR261" s="219"/>
      <c r="GS261" s="219"/>
      <c r="GT261" s="219"/>
      <c r="GU261" s="219"/>
      <c r="GV261" s="219"/>
      <c r="GW261" s="219"/>
      <c r="GX261" s="219"/>
      <c r="GY261" s="219"/>
      <c r="GZ261" s="219"/>
      <c r="HA261" s="219"/>
      <c r="HB261" s="219"/>
      <c r="HC261" s="219"/>
      <c r="HD261" s="219"/>
      <c r="HE261" s="219"/>
      <c r="HF261" s="219"/>
      <c r="HG261" s="219"/>
      <c r="HH261" s="219"/>
      <c r="HI261" s="219"/>
      <c r="HJ261" s="219"/>
      <c r="HK261" s="219"/>
      <c r="HL261" s="219"/>
      <c r="HM261" s="219"/>
      <c r="HN261" s="219"/>
      <c r="HO261" s="219"/>
      <c r="HP261" s="219"/>
      <c r="HQ261" s="219"/>
      <c r="HR261" s="219"/>
      <c r="HS261" s="219"/>
      <c r="HT261" s="219"/>
      <c r="HU261" s="219"/>
      <c r="HV261" s="219"/>
      <c r="HW261" s="219"/>
      <c r="HX261" s="219"/>
      <c r="HY261" s="219"/>
      <c r="HZ261" s="219"/>
      <c r="IA261" s="219"/>
      <c r="IB261" s="219"/>
      <c r="IC261" s="219"/>
      <c r="ID261" s="219"/>
      <c r="IE261" s="219"/>
      <c r="IF261" s="219"/>
      <c r="IG261" s="219"/>
      <c r="IH261" s="219"/>
      <c r="II261" s="219"/>
      <c r="IJ261" s="219"/>
      <c r="IK261" s="219"/>
      <c r="IL261" s="219"/>
      <c r="IM261" s="219"/>
      <c r="IN261" s="219"/>
      <c r="IO261" s="219"/>
      <c r="IP261" s="219"/>
      <c r="IQ261" s="219"/>
      <c r="IR261" s="219"/>
      <c r="IS261" s="219"/>
      <c r="IT261" s="219"/>
      <c r="IU261" s="219"/>
      <c r="IV261" s="219"/>
      <c r="IW261" s="219"/>
      <c r="IX261" s="219"/>
      <c r="IY261" s="219"/>
      <c r="IZ261" s="219"/>
      <c r="JA261" s="219"/>
      <c r="JB261" s="219"/>
      <c r="JC261" s="219"/>
      <c r="JD261" s="219"/>
      <c r="JE261" s="219"/>
      <c r="JF261" s="219"/>
      <c r="JG261" s="219"/>
      <c r="JH261" s="219"/>
      <c r="JI261" s="219"/>
      <c r="JJ261" s="219"/>
      <c r="JK261" s="219"/>
      <c r="JL261" s="219"/>
      <c r="JM261" s="219"/>
      <c r="JN261" s="219"/>
      <c r="JO261" s="219"/>
      <c r="JP261" s="219"/>
      <c r="JQ261" s="219"/>
      <c r="JR261" s="219"/>
      <c r="JS261" s="219"/>
      <c r="JT261" s="219"/>
      <c r="JU261" s="219"/>
      <c r="JV261" s="219"/>
      <c r="JW261" s="219"/>
      <c r="JX261" s="219"/>
      <c r="JY261" s="219"/>
      <c r="JZ261" s="219"/>
      <c r="KA261" s="219"/>
      <c r="KB261" s="219"/>
      <c r="KC261" s="219"/>
      <c r="KD261" s="219"/>
      <c r="KE261" s="219"/>
      <c r="KF261" s="219"/>
      <c r="KG261" s="219"/>
      <c r="KH261" s="219"/>
      <c r="KI261" s="219"/>
      <c r="KJ261" s="219"/>
      <c r="KK261" s="219"/>
      <c r="KL261" s="219"/>
      <c r="KM261" s="219"/>
      <c r="KN261" s="219"/>
      <c r="KO261" s="219"/>
      <c r="KP261" s="219"/>
      <c r="KQ261" s="219"/>
      <c r="KR261" s="219"/>
      <c r="KS261" s="219"/>
      <c r="KT261" s="219"/>
      <c r="KU261" s="219"/>
      <c r="KV261" s="219"/>
      <c r="KW261" s="219"/>
      <c r="KX261" s="219"/>
      <c r="KY261" s="219"/>
      <c r="KZ261" s="219"/>
      <c r="LA261" s="219"/>
      <c r="LB261" s="219"/>
      <c r="LC261" s="219"/>
      <c r="LD261" s="219"/>
      <c r="LE261" s="219"/>
    </row>
    <row r="262" spans="1:317" x14ac:dyDescent="0.25">
      <c r="A262" s="214"/>
      <c r="B262" s="214"/>
      <c r="C262" s="214"/>
      <c r="D262" s="214"/>
      <c r="E262" s="214"/>
      <c r="F262" s="211"/>
      <c r="G262" s="211"/>
      <c r="H262" s="211"/>
      <c r="I262" s="211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  <c r="BE262" s="219"/>
      <c r="BF262" s="219"/>
      <c r="BG262" s="219"/>
      <c r="BH262" s="219"/>
      <c r="BI262" s="219"/>
      <c r="BJ262" s="219"/>
      <c r="BK262" s="219"/>
      <c r="BL262" s="219"/>
      <c r="BM262" s="219"/>
      <c r="BN262" s="219"/>
      <c r="BO262" s="219"/>
      <c r="BP262" s="219"/>
      <c r="BQ262" s="219"/>
      <c r="BR262" s="219"/>
      <c r="BS262" s="219"/>
      <c r="BT262" s="219"/>
      <c r="BU262" s="219"/>
      <c r="BV262" s="219"/>
      <c r="BW262" s="219"/>
      <c r="BX262" s="219"/>
      <c r="BY262" s="219"/>
      <c r="BZ262" s="219"/>
      <c r="CA262" s="219"/>
      <c r="CB262" s="219"/>
      <c r="CC262" s="219"/>
      <c r="CD262" s="219"/>
      <c r="CE262" s="219"/>
      <c r="CF262" s="219"/>
      <c r="CG262" s="219"/>
      <c r="CH262" s="219"/>
      <c r="CI262" s="219"/>
      <c r="CJ262" s="219"/>
      <c r="CK262" s="219"/>
      <c r="CL262" s="219"/>
      <c r="CM262" s="219"/>
      <c r="CN262" s="219"/>
      <c r="CO262" s="219"/>
      <c r="CP262" s="219"/>
      <c r="CQ262" s="219"/>
      <c r="CR262" s="219"/>
      <c r="CS262" s="219"/>
      <c r="CT262" s="219"/>
      <c r="CU262" s="219"/>
      <c r="CV262" s="219"/>
      <c r="CW262" s="219"/>
      <c r="CX262" s="219"/>
      <c r="CY262" s="219"/>
      <c r="CZ262" s="219"/>
      <c r="DA262" s="219"/>
      <c r="DB262" s="219"/>
      <c r="DC262" s="219"/>
      <c r="DD262" s="219"/>
      <c r="DE262" s="219"/>
      <c r="DF262" s="219"/>
      <c r="DG262" s="219"/>
      <c r="DH262" s="219"/>
      <c r="DI262" s="219"/>
      <c r="DJ262" s="219"/>
      <c r="DK262" s="219"/>
      <c r="DL262" s="219"/>
      <c r="DM262" s="219"/>
      <c r="DN262" s="219"/>
      <c r="DO262" s="219"/>
      <c r="DP262" s="219"/>
      <c r="DQ262" s="219"/>
      <c r="DR262" s="219"/>
      <c r="DS262" s="219"/>
      <c r="DT262" s="219"/>
      <c r="DU262" s="219"/>
      <c r="DV262" s="219"/>
      <c r="DW262" s="219"/>
      <c r="DX262" s="219"/>
      <c r="DY262" s="219"/>
      <c r="DZ262" s="219"/>
      <c r="EA262" s="219"/>
      <c r="EB262" s="219"/>
      <c r="EC262" s="219"/>
      <c r="ED262" s="219"/>
      <c r="EE262" s="219"/>
      <c r="EF262" s="219"/>
      <c r="EG262" s="219"/>
      <c r="EH262" s="219"/>
      <c r="EI262" s="219"/>
      <c r="EJ262" s="219"/>
      <c r="EK262" s="219"/>
      <c r="EL262" s="219"/>
      <c r="EM262" s="219"/>
      <c r="EN262" s="219"/>
      <c r="EO262" s="219"/>
      <c r="EP262" s="219"/>
      <c r="EQ262" s="219"/>
      <c r="ER262" s="219"/>
      <c r="ES262" s="219"/>
      <c r="ET262" s="219"/>
      <c r="EU262" s="219"/>
      <c r="EV262" s="219"/>
      <c r="EW262" s="219"/>
      <c r="EX262" s="219"/>
      <c r="EY262" s="219"/>
      <c r="EZ262" s="219"/>
      <c r="FA262" s="219"/>
      <c r="FB262" s="219"/>
      <c r="FC262" s="219"/>
      <c r="FD262" s="219"/>
      <c r="FE262" s="219"/>
      <c r="FF262" s="219"/>
      <c r="FG262" s="219"/>
      <c r="FH262" s="219"/>
      <c r="FI262" s="219"/>
      <c r="FJ262" s="219"/>
      <c r="FK262" s="219"/>
      <c r="FL262" s="219"/>
      <c r="FM262" s="219"/>
      <c r="FN262" s="219"/>
      <c r="FO262" s="219"/>
      <c r="FP262" s="219"/>
      <c r="FQ262" s="219"/>
      <c r="FR262" s="219"/>
      <c r="FS262" s="219"/>
      <c r="FT262" s="219"/>
      <c r="FU262" s="219"/>
      <c r="FV262" s="219"/>
      <c r="FW262" s="219"/>
      <c r="FX262" s="219"/>
      <c r="FY262" s="219"/>
      <c r="FZ262" s="219"/>
      <c r="GA262" s="219"/>
      <c r="GB262" s="219"/>
      <c r="GC262" s="219"/>
      <c r="GD262" s="219"/>
      <c r="GE262" s="219"/>
      <c r="GF262" s="219"/>
      <c r="GG262" s="219"/>
      <c r="GH262" s="219"/>
      <c r="GI262" s="219"/>
      <c r="GJ262" s="219"/>
      <c r="GK262" s="219"/>
      <c r="GL262" s="219"/>
      <c r="GM262" s="219"/>
      <c r="GN262" s="219"/>
      <c r="GO262" s="219"/>
      <c r="GP262" s="219"/>
      <c r="GQ262" s="219"/>
      <c r="GR262" s="219"/>
      <c r="GS262" s="219"/>
      <c r="GT262" s="219"/>
      <c r="GU262" s="219"/>
      <c r="GV262" s="219"/>
      <c r="GW262" s="219"/>
      <c r="GX262" s="219"/>
      <c r="GY262" s="219"/>
      <c r="GZ262" s="219"/>
      <c r="HA262" s="219"/>
      <c r="HB262" s="219"/>
      <c r="HC262" s="219"/>
      <c r="HD262" s="219"/>
      <c r="HE262" s="219"/>
      <c r="HF262" s="219"/>
      <c r="HG262" s="219"/>
      <c r="HH262" s="219"/>
      <c r="HI262" s="219"/>
      <c r="HJ262" s="219"/>
      <c r="HK262" s="219"/>
      <c r="HL262" s="219"/>
      <c r="HM262" s="219"/>
      <c r="HN262" s="219"/>
      <c r="HO262" s="219"/>
      <c r="HP262" s="219"/>
      <c r="HQ262" s="219"/>
      <c r="HR262" s="219"/>
      <c r="HS262" s="219"/>
      <c r="HT262" s="219"/>
      <c r="HU262" s="219"/>
      <c r="HV262" s="219"/>
      <c r="HW262" s="219"/>
      <c r="HX262" s="219"/>
      <c r="HY262" s="219"/>
      <c r="HZ262" s="219"/>
      <c r="IA262" s="219"/>
      <c r="IB262" s="219"/>
      <c r="IC262" s="219"/>
      <c r="ID262" s="219"/>
      <c r="IE262" s="219"/>
      <c r="IF262" s="219"/>
      <c r="IG262" s="219"/>
      <c r="IH262" s="219"/>
      <c r="II262" s="219"/>
      <c r="IJ262" s="219"/>
      <c r="IK262" s="219"/>
      <c r="IL262" s="219"/>
      <c r="IM262" s="219"/>
      <c r="IN262" s="219"/>
      <c r="IO262" s="219"/>
      <c r="IP262" s="219"/>
      <c r="IQ262" s="219"/>
      <c r="IR262" s="219"/>
      <c r="IS262" s="219"/>
      <c r="IT262" s="219"/>
      <c r="IU262" s="219"/>
      <c r="IV262" s="219"/>
      <c r="IW262" s="219"/>
      <c r="IX262" s="219"/>
      <c r="IY262" s="219"/>
      <c r="IZ262" s="219"/>
      <c r="JA262" s="219"/>
      <c r="JB262" s="219"/>
      <c r="JC262" s="219"/>
      <c r="JD262" s="219"/>
      <c r="JE262" s="219"/>
      <c r="JF262" s="219"/>
      <c r="JG262" s="219"/>
      <c r="JH262" s="219"/>
      <c r="JI262" s="219"/>
      <c r="JJ262" s="219"/>
      <c r="JK262" s="219"/>
      <c r="JL262" s="219"/>
      <c r="JM262" s="219"/>
      <c r="JN262" s="219"/>
      <c r="JO262" s="219"/>
      <c r="JP262" s="219"/>
      <c r="JQ262" s="219"/>
      <c r="JR262" s="219"/>
      <c r="JS262" s="219"/>
      <c r="JT262" s="219"/>
      <c r="JU262" s="219"/>
      <c r="JV262" s="219"/>
      <c r="JW262" s="219"/>
      <c r="JX262" s="219"/>
      <c r="JY262" s="219"/>
      <c r="JZ262" s="219"/>
      <c r="KA262" s="219"/>
      <c r="KB262" s="219"/>
      <c r="KC262" s="219"/>
      <c r="KD262" s="219"/>
      <c r="KE262" s="219"/>
      <c r="KF262" s="219"/>
      <c r="KG262" s="219"/>
      <c r="KH262" s="219"/>
      <c r="KI262" s="219"/>
      <c r="KJ262" s="219"/>
      <c r="KK262" s="219"/>
      <c r="KL262" s="219"/>
      <c r="KM262" s="219"/>
      <c r="KN262" s="219"/>
      <c r="KO262" s="219"/>
      <c r="KP262" s="219"/>
      <c r="KQ262" s="219"/>
      <c r="KR262" s="219"/>
      <c r="KS262" s="219"/>
      <c r="KT262" s="219"/>
      <c r="KU262" s="219"/>
      <c r="KV262" s="219"/>
      <c r="KW262" s="219"/>
      <c r="KX262" s="219"/>
      <c r="KY262" s="219"/>
      <c r="KZ262" s="219"/>
      <c r="LA262" s="219"/>
      <c r="LB262" s="219"/>
      <c r="LC262" s="219"/>
      <c r="LD262" s="219"/>
      <c r="LE262" s="219"/>
    </row>
    <row r="263" spans="1:317" x14ac:dyDescent="0.25">
      <c r="A263" s="214"/>
      <c r="B263" s="214"/>
      <c r="C263" s="214"/>
      <c r="D263" s="214"/>
      <c r="E263" s="214"/>
      <c r="F263" s="211"/>
      <c r="G263" s="211"/>
      <c r="H263" s="211"/>
      <c r="I263" s="211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19"/>
      <c r="AK263" s="219"/>
      <c r="AL263" s="219"/>
      <c r="AM263" s="219"/>
      <c r="AN263" s="219"/>
      <c r="AO263" s="219"/>
      <c r="AP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  <c r="BE263" s="219"/>
      <c r="BF263" s="219"/>
      <c r="BG263" s="219"/>
      <c r="BH263" s="219"/>
      <c r="BI263" s="219"/>
      <c r="BJ263" s="219"/>
      <c r="BK263" s="219"/>
      <c r="BL263" s="219"/>
      <c r="BM263" s="219"/>
      <c r="BN263" s="219"/>
      <c r="BO263" s="219"/>
      <c r="BP263" s="219"/>
      <c r="BQ263" s="219"/>
      <c r="BR263" s="219"/>
      <c r="BS263" s="219"/>
      <c r="BT263" s="219"/>
      <c r="BU263" s="219"/>
      <c r="BV263" s="219"/>
      <c r="BW263" s="219"/>
      <c r="BX263" s="219"/>
      <c r="BY263" s="219"/>
      <c r="BZ263" s="219"/>
      <c r="CA263" s="219"/>
      <c r="CB263" s="219"/>
      <c r="CC263" s="219"/>
      <c r="CD263" s="219"/>
      <c r="CE263" s="219"/>
      <c r="CF263" s="219"/>
      <c r="CG263" s="219"/>
      <c r="CH263" s="219"/>
      <c r="CI263" s="219"/>
      <c r="CJ263" s="219"/>
      <c r="CK263" s="219"/>
      <c r="CL263" s="219"/>
      <c r="CM263" s="219"/>
      <c r="CN263" s="219"/>
      <c r="CO263" s="219"/>
      <c r="CP263" s="219"/>
      <c r="CQ263" s="219"/>
      <c r="CR263" s="219"/>
      <c r="CS263" s="219"/>
      <c r="CT263" s="219"/>
      <c r="CU263" s="219"/>
      <c r="CV263" s="219"/>
      <c r="CW263" s="219"/>
      <c r="CX263" s="219"/>
      <c r="CY263" s="219"/>
      <c r="CZ263" s="219"/>
      <c r="DA263" s="219"/>
      <c r="DB263" s="219"/>
      <c r="DC263" s="219"/>
      <c r="DD263" s="219"/>
      <c r="DE263" s="219"/>
      <c r="DF263" s="219"/>
      <c r="DG263" s="219"/>
      <c r="DH263" s="219"/>
      <c r="DI263" s="219"/>
      <c r="DJ263" s="219"/>
      <c r="DK263" s="219"/>
      <c r="DL263" s="219"/>
      <c r="DM263" s="219"/>
      <c r="DN263" s="219"/>
      <c r="DO263" s="219"/>
      <c r="DP263" s="219"/>
      <c r="DQ263" s="219"/>
      <c r="DR263" s="219"/>
      <c r="DS263" s="219"/>
      <c r="DT263" s="219"/>
      <c r="DU263" s="219"/>
      <c r="DV263" s="219"/>
      <c r="DW263" s="219"/>
      <c r="DX263" s="219"/>
      <c r="DY263" s="219"/>
      <c r="DZ263" s="219"/>
      <c r="EA263" s="219"/>
      <c r="EB263" s="219"/>
      <c r="EC263" s="219"/>
      <c r="ED263" s="219"/>
      <c r="EE263" s="219"/>
      <c r="EF263" s="219"/>
      <c r="EG263" s="219"/>
      <c r="EH263" s="219"/>
      <c r="EI263" s="219"/>
      <c r="EJ263" s="219"/>
      <c r="EK263" s="219"/>
      <c r="EL263" s="219"/>
      <c r="EM263" s="219"/>
      <c r="EN263" s="219"/>
      <c r="EO263" s="219"/>
      <c r="EP263" s="219"/>
      <c r="EQ263" s="219"/>
      <c r="ER263" s="219"/>
      <c r="ES263" s="219"/>
      <c r="ET263" s="219"/>
      <c r="EU263" s="219"/>
      <c r="EV263" s="219"/>
      <c r="EW263" s="219"/>
      <c r="EX263" s="219"/>
      <c r="EY263" s="219"/>
      <c r="EZ263" s="219"/>
      <c r="FA263" s="219"/>
      <c r="FB263" s="219"/>
      <c r="FC263" s="219"/>
      <c r="FD263" s="219"/>
      <c r="FE263" s="219"/>
      <c r="FF263" s="219"/>
      <c r="FG263" s="219"/>
      <c r="FH263" s="219"/>
      <c r="FI263" s="219"/>
      <c r="FJ263" s="219"/>
      <c r="FK263" s="219"/>
      <c r="FL263" s="219"/>
      <c r="FM263" s="219"/>
      <c r="FN263" s="219"/>
      <c r="FO263" s="219"/>
      <c r="FP263" s="219"/>
      <c r="FQ263" s="219"/>
      <c r="FR263" s="219"/>
      <c r="FS263" s="219"/>
      <c r="FT263" s="219"/>
      <c r="FU263" s="219"/>
      <c r="FV263" s="219"/>
      <c r="FW263" s="219"/>
      <c r="FX263" s="219"/>
      <c r="FY263" s="219"/>
      <c r="FZ263" s="219"/>
      <c r="GA263" s="219"/>
      <c r="GB263" s="219"/>
      <c r="GC263" s="219"/>
      <c r="GD263" s="219"/>
      <c r="GE263" s="219"/>
      <c r="GF263" s="219"/>
      <c r="GG263" s="219"/>
      <c r="GH263" s="219"/>
      <c r="GI263" s="219"/>
      <c r="GJ263" s="219"/>
      <c r="GK263" s="219"/>
      <c r="GL263" s="219"/>
      <c r="GM263" s="219"/>
      <c r="GN263" s="219"/>
      <c r="GO263" s="219"/>
      <c r="GP263" s="219"/>
      <c r="GQ263" s="219"/>
      <c r="GR263" s="219"/>
      <c r="GS263" s="219"/>
      <c r="GT263" s="219"/>
      <c r="GU263" s="219"/>
      <c r="GV263" s="219"/>
      <c r="GW263" s="219"/>
      <c r="GX263" s="219"/>
      <c r="GY263" s="219"/>
      <c r="GZ263" s="219"/>
      <c r="HA263" s="219"/>
      <c r="HB263" s="219"/>
      <c r="HC263" s="219"/>
      <c r="HD263" s="219"/>
      <c r="HE263" s="219"/>
      <c r="HF263" s="219"/>
      <c r="HG263" s="219"/>
      <c r="HH263" s="219"/>
      <c r="HI263" s="219"/>
      <c r="HJ263" s="219"/>
      <c r="HK263" s="219"/>
      <c r="HL263" s="219"/>
      <c r="HM263" s="219"/>
      <c r="HN263" s="219"/>
      <c r="HO263" s="219"/>
      <c r="HP263" s="219"/>
      <c r="HQ263" s="219"/>
      <c r="HR263" s="219"/>
      <c r="HS263" s="219"/>
      <c r="HT263" s="219"/>
      <c r="HU263" s="219"/>
      <c r="HV263" s="219"/>
      <c r="HW263" s="219"/>
      <c r="HX263" s="219"/>
      <c r="HY263" s="219"/>
      <c r="HZ263" s="219"/>
      <c r="IA263" s="219"/>
      <c r="IB263" s="219"/>
      <c r="IC263" s="219"/>
      <c r="ID263" s="219"/>
      <c r="IE263" s="219"/>
      <c r="IF263" s="219"/>
      <c r="IG263" s="219"/>
      <c r="IH263" s="219"/>
      <c r="II263" s="219"/>
      <c r="IJ263" s="219"/>
      <c r="IK263" s="219"/>
      <c r="IL263" s="219"/>
      <c r="IM263" s="219"/>
      <c r="IN263" s="219"/>
      <c r="IO263" s="219"/>
      <c r="IP263" s="219"/>
      <c r="IQ263" s="219"/>
      <c r="IR263" s="219"/>
      <c r="IS263" s="219"/>
      <c r="IT263" s="219"/>
      <c r="IU263" s="219"/>
      <c r="IV263" s="219"/>
      <c r="IW263" s="219"/>
      <c r="IX263" s="219"/>
      <c r="IY263" s="219"/>
      <c r="IZ263" s="219"/>
      <c r="JA263" s="219"/>
      <c r="JB263" s="219"/>
      <c r="JC263" s="219"/>
      <c r="JD263" s="219"/>
      <c r="JE263" s="219"/>
      <c r="JF263" s="219"/>
      <c r="JG263" s="219"/>
      <c r="JH263" s="219"/>
      <c r="JI263" s="219"/>
      <c r="JJ263" s="219"/>
      <c r="JK263" s="219"/>
      <c r="JL263" s="219"/>
      <c r="JM263" s="219"/>
      <c r="JN263" s="219"/>
      <c r="JO263" s="219"/>
      <c r="JP263" s="219"/>
      <c r="JQ263" s="219"/>
      <c r="JR263" s="219"/>
      <c r="JS263" s="219"/>
      <c r="JT263" s="219"/>
      <c r="JU263" s="219"/>
      <c r="JV263" s="219"/>
      <c r="JW263" s="219"/>
      <c r="JX263" s="219"/>
      <c r="JY263" s="219"/>
      <c r="JZ263" s="219"/>
      <c r="KA263" s="219"/>
      <c r="KB263" s="219"/>
      <c r="KC263" s="219"/>
      <c r="KD263" s="219"/>
      <c r="KE263" s="219"/>
      <c r="KF263" s="219"/>
      <c r="KG263" s="219"/>
      <c r="KH263" s="219"/>
      <c r="KI263" s="219"/>
      <c r="KJ263" s="219"/>
      <c r="KK263" s="219"/>
      <c r="KL263" s="219"/>
      <c r="KM263" s="219"/>
      <c r="KN263" s="219"/>
      <c r="KO263" s="219"/>
      <c r="KP263" s="219"/>
      <c r="KQ263" s="219"/>
      <c r="KR263" s="219"/>
      <c r="KS263" s="219"/>
      <c r="KT263" s="219"/>
      <c r="KU263" s="219"/>
      <c r="KV263" s="219"/>
      <c r="KW263" s="219"/>
      <c r="KX263" s="219"/>
      <c r="KY263" s="219"/>
      <c r="KZ263" s="219"/>
      <c r="LA263" s="219"/>
      <c r="LB263" s="219"/>
      <c r="LC263" s="219"/>
      <c r="LD263" s="219"/>
      <c r="LE263" s="219"/>
    </row>
    <row r="264" spans="1:317" x14ac:dyDescent="0.25">
      <c r="A264" s="214"/>
      <c r="B264" s="214"/>
      <c r="C264" s="214"/>
      <c r="D264" s="214"/>
      <c r="E264" s="214"/>
      <c r="F264" s="211"/>
      <c r="G264" s="211"/>
      <c r="H264" s="211"/>
      <c r="I264" s="211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  <c r="BE264" s="219"/>
      <c r="BF264" s="219"/>
      <c r="BG264" s="219"/>
      <c r="BH264" s="219"/>
      <c r="BI264" s="219"/>
      <c r="BJ264" s="219"/>
      <c r="BK264" s="219"/>
      <c r="BL264" s="219"/>
      <c r="BM264" s="219"/>
      <c r="BN264" s="219"/>
      <c r="BO264" s="219"/>
      <c r="BP264" s="219"/>
      <c r="BQ264" s="219"/>
      <c r="BR264" s="219"/>
      <c r="BS264" s="219"/>
      <c r="BT264" s="219"/>
      <c r="BU264" s="219"/>
      <c r="BV264" s="219"/>
      <c r="BW264" s="219"/>
      <c r="BX264" s="219"/>
      <c r="BY264" s="219"/>
      <c r="BZ264" s="219"/>
      <c r="CA264" s="219"/>
      <c r="CB264" s="219"/>
      <c r="CC264" s="219"/>
      <c r="CD264" s="219"/>
      <c r="CE264" s="219"/>
      <c r="CF264" s="219"/>
      <c r="CG264" s="219"/>
      <c r="CH264" s="219"/>
      <c r="CI264" s="219"/>
      <c r="CJ264" s="219"/>
      <c r="CK264" s="219"/>
      <c r="CL264" s="219"/>
      <c r="CM264" s="219"/>
      <c r="CN264" s="219"/>
      <c r="CO264" s="219"/>
      <c r="CP264" s="219"/>
      <c r="CQ264" s="219"/>
      <c r="CR264" s="219"/>
      <c r="CS264" s="219"/>
      <c r="CT264" s="219"/>
      <c r="CU264" s="219"/>
      <c r="CV264" s="219"/>
      <c r="CW264" s="219"/>
      <c r="CX264" s="219"/>
      <c r="CY264" s="219"/>
      <c r="CZ264" s="219"/>
      <c r="DA264" s="219"/>
      <c r="DB264" s="219"/>
      <c r="DC264" s="219"/>
      <c r="DD264" s="219"/>
      <c r="DE264" s="219"/>
      <c r="DF264" s="219"/>
      <c r="DG264" s="219"/>
      <c r="DH264" s="219"/>
      <c r="DI264" s="219"/>
      <c r="DJ264" s="219"/>
      <c r="DK264" s="219"/>
      <c r="DL264" s="219"/>
      <c r="DM264" s="219"/>
      <c r="DN264" s="219"/>
      <c r="DO264" s="219"/>
      <c r="DP264" s="219"/>
      <c r="DQ264" s="219"/>
      <c r="DR264" s="219"/>
      <c r="DS264" s="219"/>
      <c r="DT264" s="219"/>
      <c r="DU264" s="219"/>
      <c r="DV264" s="219"/>
      <c r="DW264" s="219"/>
      <c r="DX264" s="219"/>
      <c r="DY264" s="219"/>
      <c r="DZ264" s="219"/>
      <c r="EA264" s="219"/>
      <c r="EB264" s="219"/>
      <c r="EC264" s="219"/>
      <c r="ED264" s="219"/>
      <c r="EE264" s="219"/>
      <c r="EF264" s="219"/>
      <c r="EG264" s="219"/>
      <c r="EH264" s="219"/>
      <c r="EI264" s="219"/>
      <c r="EJ264" s="219"/>
      <c r="EK264" s="219"/>
      <c r="EL264" s="219"/>
      <c r="EM264" s="219"/>
      <c r="EN264" s="219"/>
      <c r="EO264" s="219"/>
      <c r="EP264" s="219"/>
      <c r="EQ264" s="219"/>
      <c r="ER264" s="219"/>
      <c r="ES264" s="219"/>
      <c r="ET264" s="219"/>
      <c r="EU264" s="219"/>
      <c r="EV264" s="219"/>
      <c r="EW264" s="219"/>
      <c r="EX264" s="219"/>
      <c r="EY264" s="219"/>
      <c r="EZ264" s="219"/>
      <c r="FA264" s="219"/>
      <c r="FB264" s="219"/>
      <c r="FC264" s="219"/>
      <c r="FD264" s="219"/>
      <c r="FE264" s="219"/>
      <c r="FF264" s="219"/>
      <c r="FG264" s="219"/>
      <c r="FH264" s="219"/>
      <c r="FI264" s="219"/>
      <c r="FJ264" s="219"/>
      <c r="FK264" s="219"/>
      <c r="FL264" s="219"/>
      <c r="FM264" s="219"/>
      <c r="FN264" s="219"/>
      <c r="FO264" s="219"/>
      <c r="FP264" s="219"/>
      <c r="FQ264" s="219"/>
      <c r="FR264" s="219"/>
      <c r="FS264" s="219"/>
      <c r="FT264" s="219"/>
      <c r="FU264" s="219"/>
      <c r="FV264" s="219"/>
      <c r="FW264" s="219"/>
      <c r="FX264" s="219"/>
      <c r="FY264" s="219"/>
      <c r="FZ264" s="219"/>
      <c r="GA264" s="219"/>
      <c r="GB264" s="219"/>
      <c r="GC264" s="219"/>
      <c r="GD264" s="219"/>
      <c r="GE264" s="219"/>
      <c r="GF264" s="219"/>
      <c r="GG264" s="219"/>
      <c r="GH264" s="219"/>
      <c r="GI264" s="219"/>
      <c r="GJ264" s="219"/>
      <c r="GK264" s="219"/>
      <c r="GL264" s="219"/>
      <c r="GM264" s="219"/>
      <c r="GN264" s="219"/>
      <c r="GO264" s="219"/>
      <c r="GP264" s="219"/>
      <c r="GQ264" s="219"/>
      <c r="GR264" s="219"/>
      <c r="GS264" s="219"/>
      <c r="GT264" s="219"/>
      <c r="GU264" s="219"/>
      <c r="GV264" s="219"/>
      <c r="GW264" s="219"/>
      <c r="GX264" s="219"/>
      <c r="GY264" s="219"/>
      <c r="GZ264" s="219"/>
      <c r="HA264" s="219"/>
      <c r="HB264" s="219"/>
      <c r="HC264" s="219"/>
      <c r="HD264" s="219"/>
      <c r="HE264" s="219"/>
      <c r="HF264" s="219"/>
      <c r="HG264" s="219"/>
      <c r="HH264" s="219"/>
      <c r="HI264" s="219"/>
      <c r="HJ264" s="219"/>
      <c r="HK264" s="219"/>
      <c r="HL264" s="219"/>
      <c r="HM264" s="219"/>
      <c r="HN264" s="219"/>
      <c r="HO264" s="219"/>
      <c r="HP264" s="219"/>
      <c r="HQ264" s="219"/>
      <c r="HR264" s="219"/>
      <c r="HS264" s="219"/>
      <c r="HT264" s="219"/>
      <c r="HU264" s="219"/>
      <c r="HV264" s="219"/>
      <c r="HW264" s="219"/>
      <c r="HX264" s="219"/>
      <c r="HY264" s="219"/>
      <c r="HZ264" s="219"/>
      <c r="IA264" s="219"/>
      <c r="IB264" s="219"/>
      <c r="IC264" s="219"/>
      <c r="ID264" s="219"/>
      <c r="IE264" s="219"/>
      <c r="IF264" s="219"/>
      <c r="IG264" s="219"/>
      <c r="IH264" s="219"/>
      <c r="II264" s="219"/>
      <c r="IJ264" s="219"/>
      <c r="IK264" s="219"/>
      <c r="IL264" s="219"/>
      <c r="IM264" s="219"/>
      <c r="IN264" s="219"/>
      <c r="IO264" s="219"/>
      <c r="IP264" s="219"/>
      <c r="IQ264" s="219"/>
      <c r="IR264" s="219"/>
      <c r="IS264" s="219"/>
      <c r="IT264" s="219"/>
      <c r="IU264" s="219"/>
      <c r="IV264" s="219"/>
      <c r="IW264" s="219"/>
      <c r="IX264" s="219"/>
      <c r="IY264" s="219"/>
      <c r="IZ264" s="219"/>
      <c r="JA264" s="219"/>
      <c r="JB264" s="219"/>
      <c r="JC264" s="219"/>
      <c r="JD264" s="219"/>
      <c r="JE264" s="219"/>
      <c r="JF264" s="219"/>
      <c r="JG264" s="219"/>
      <c r="JH264" s="219"/>
      <c r="JI264" s="219"/>
      <c r="JJ264" s="219"/>
      <c r="JK264" s="219"/>
      <c r="JL264" s="219"/>
      <c r="JM264" s="219"/>
      <c r="JN264" s="219"/>
      <c r="JO264" s="219"/>
      <c r="JP264" s="219"/>
      <c r="JQ264" s="219"/>
      <c r="JR264" s="219"/>
      <c r="JS264" s="219"/>
      <c r="JT264" s="219"/>
      <c r="JU264" s="219"/>
      <c r="JV264" s="219"/>
      <c r="JW264" s="219"/>
      <c r="JX264" s="219"/>
      <c r="JY264" s="219"/>
      <c r="JZ264" s="219"/>
      <c r="KA264" s="219"/>
      <c r="KB264" s="219"/>
      <c r="KC264" s="219"/>
      <c r="KD264" s="219"/>
      <c r="KE264" s="219"/>
      <c r="KF264" s="219"/>
      <c r="KG264" s="219"/>
      <c r="KH264" s="219"/>
      <c r="KI264" s="219"/>
      <c r="KJ264" s="219"/>
      <c r="KK264" s="219"/>
      <c r="KL264" s="219"/>
      <c r="KM264" s="219"/>
      <c r="KN264" s="219"/>
      <c r="KO264" s="219"/>
      <c r="KP264" s="219"/>
      <c r="KQ264" s="219"/>
      <c r="KR264" s="219"/>
      <c r="KS264" s="219"/>
      <c r="KT264" s="219"/>
      <c r="KU264" s="219"/>
      <c r="KV264" s="219"/>
      <c r="KW264" s="219"/>
      <c r="KX264" s="219"/>
      <c r="KY264" s="219"/>
      <c r="KZ264" s="219"/>
      <c r="LA264" s="219"/>
      <c r="LB264" s="219"/>
      <c r="LC264" s="219"/>
      <c r="LD264" s="219"/>
      <c r="LE264" s="219"/>
    </row>
    <row r="265" spans="1:317" x14ac:dyDescent="0.25">
      <c r="A265" s="214"/>
      <c r="B265" s="214"/>
      <c r="C265" s="214"/>
      <c r="D265" s="214"/>
      <c r="E265" s="214"/>
      <c r="F265" s="211"/>
      <c r="G265" s="211"/>
      <c r="H265" s="211"/>
      <c r="I265" s="211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  <c r="EV265" s="219"/>
      <c r="EW265" s="219"/>
      <c r="EX265" s="219"/>
      <c r="EY265" s="219"/>
      <c r="EZ265" s="219"/>
      <c r="FA265" s="219"/>
      <c r="FB265" s="219"/>
      <c r="FC265" s="219"/>
      <c r="FD265" s="219"/>
      <c r="FE265" s="219"/>
      <c r="FF265" s="219"/>
      <c r="FG265" s="219"/>
      <c r="FH265" s="219"/>
      <c r="FI265" s="219"/>
      <c r="FJ265" s="219"/>
      <c r="FK265" s="219"/>
      <c r="FL265" s="219"/>
      <c r="FM265" s="219"/>
      <c r="FN265" s="219"/>
      <c r="FO265" s="219"/>
      <c r="FP265" s="219"/>
      <c r="FQ265" s="219"/>
      <c r="FR265" s="219"/>
      <c r="FS265" s="219"/>
      <c r="FT265" s="219"/>
      <c r="FU265" s="219"/>
      <c r="FV265" s="219"/>
      <c r="FW265" s="219"/>
      <c r="FX265" s="219"/>
      <c r="FY265" s="219"/>
      <c r="FZ265" s="219"/>
      <c r="GA265" s="219"/>
      <c r="GB265" s="219"/>
      <c r="GC265" s="219"/>
      <c r="GD265" s="219"/>
      <c r="GE265" s="219"/>
      <c r="GF265" s="219"/>
      <c r="GG265" s="219"/>
      <c r="GH265" s="219"/>
      <c r="GI265" s="219"/>
      <c r="GJ265" s="219"/>
      <c r="GK265" s="219"/>
      <c r="GL265" s="219"/>
      <c r="GM265" s="219"/>
      <c r="GN265" s="219"/>
      <c r="GO265" s="219"/>
      <c r="GP265" s="219"/>
      <c r="GQ265" s="219"/>
      <c r="GR265" s="219"/>
      <c r="GS265" s="219"/>
      <c r="GT265" s="219"/>
      <c r="GU265" s="219"/>
      <c r="GV265" s="219"/>
      <c r="GW265" s="219"/>
      <c r="GX265" s="219"/>
      <c r="GY265" s="219"/>
      <c r="GZ265" s="219"/>
      <c r="HA265" s="219"/>
      <c r="HB265" s="219"/>
      <c r="HC265" s="219"/>
      <c r="HD265" s="219"/>
      <c r="HE265" s="219"/>
      <c r="HF265" s="219"/>
      <c r="HG265" s="219"/>
      <c r="HH265" s="219"/>
      <c r="HI265" s="219"/>
      <c r="HJ265" s="219"/>
      <c r="HK265" s="219"/>
      <c r="HL265" s="219"/>
      <c r="HM265" s="219"/>
      <c r="HN265" s="219"/>
      <c r="HO265" s="219"/>
      <c r="HP265" s="219"/>
      <c r="HQ265" s="219"/>
      <c r="HR265" s="219"/>
      <c r="HS265" s="219"/>
      <c r="HT265" s="219"/>
      <c r="HU265" s="219"/>
      <c r="HV265" s="219"/>
      <c r="HW265" s="219"/>
      <c r="HX265" s="219"/>
      <c r="HY265" s="219"/>
      <c r="HZ265" s="219"/>
      <c r="IA265" s="219"/>
      <c r="IB265" s="219"/>
      <c r="IC265" s="219"/>
      <c r="ID265" s="219"/>
      <c r="IE265" s="219"/>
      <c r="IF265" s="219"/>
      <c r="IG265" s="219"/>
      <c r="IH265" s="219"/>
      <c r="II265" s="219"/>
      <c r="IJ265" s="219"/>
      <c r="IK265" s="219"/>
      <c r="IL265" s="219"/>
      <c r="IM265" s="219"/>
      <c r="IN265" s="219"/>
      <c r="IO265" s="219"/>
      <c r="IP265" s="219"/>
      <c r="IQ265" s="219"/>
      <c r="IR265" s="219"/>
      <c r="IS265" s="219"/>
      <c r="IT265" s="219"/>
      <c r="IU265" s="219"/>
      <c r="IV265" s="219"/>
      <c r="IW265" s="219"/>
      <c r="IX265" s="219"/>
      <c r="IY265" s="219"/>
      <c r="IZ265" s="219"/>
      <c r="JA265" s="219"/>
      <c r="JB265" s="219"/>
      <c r="JC265" s="219"/>
      <c r="JD265" s="219"/>
      <c r="JE265" s="219"/>
      <c r="JF265" s="219"/>
      <c r="JG265" s="219"/>
      <c r="JH265" s="219"/>
      <c r="JI265" s="219"/>
      <c r="JJ265" s="219"/>
      <c r="JK265" s="219"/>
      <c r="JL265" s="219"/>
      <c r="JM265" s="219"/>
      <c r="JN265" s="219"/>
      <c r="JO265" s="219"/>
      <c r="JP265" s="219"/>
      <c r="JQ265" s="219"/>
      <c r="JR265" s="219"/>
      <c r="JS265" s="219"/>
      <c r="JT265" s="219"/>
      <c r="JU265" s="219"/>
      <c r="JV265" s="219"/>
      <c r="JW265" s="219"/>
      <c r="JX265" s="219"/>
      <c r="JY265" s="219"/>
      <c r="JZ265" s="219"/>
      <c r="KA265" s="219"/>
      <c r="KB265" s="219"/>
      <c r="KC265" s="219"/>
      <c r="KD265" s="219"/>
      <c r="KE265" s="219"/>
      <c r="KF265" s="219"/>
      <c r="KG265" s="219"/>
      <c r="KH265" s="219"/>
      <c r="KI265" s="219"/>
      <c r="KJ265" s="219"/>
      <c r="KK265" s="219"/>
      <c r="KL265" s="219"/>
      <c r="KM265" s="219"/>
      <c r="KN265" s="219"/>
      <c r="KO265" s="219"/>
      <c r="KP265" s="219"/>
      <c r="KQ265" s="219"/>
      <c r="KR265" s="219"/>
      <c r="KS265" s="219"/>
      <c r="KT265" s="219"/>
      <c r="KU265" s="219"/>
      <c r="KV265" s="219"/>
      <c r="KW265" s="219"/>
      <c r="KX265" s="219"/>
      <c r="KY265" s="219"/>
      <c r="KZ265" s="219"/>
      <c r="LA265" s="219"/>
      <c r="LB265" s="219"/>
      <c r="LC265" s="219"/>
      <c r="LD265" s="219"/>
      <c r="LE265" s="219"/>
    </row>
    <row r="266" spans="1:317" x14ac:dyDescent="0.25">
      <c r="A266" s="214"/>
      <c r="B266" s="214"/>
      <c r="C266" s="214"/>
      <c r="D266" s="214"/>
      <c r="E266" s="214"/>
      <c r="F266" s="211"/>
      <c r="G266" s="211"/>
      <c r="H266" s="211"/>
      <c r="I266" s="211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  <c r="EV266" s="219"/>
      <c r="EW266" s="219"/>
      <c r="EX266" s="219"/>
      <c r="EY266" s="219"/>
      <c r="EZ266" s="219"/>
      <c r="FA266" s="219"/>
      <c r="FB266" s="219"/>
      <c r="FC266" s="219"/>
      <c r="FD266" s="219"/>
      <c r="FE266" s="219"/>
      <c r="FF266" s="219"/>
      <c r="FG266" s="219"/>
      <c r="FH266" s="219"/>
      <c r="FI266" s="219"/>
      <c r="FJ266" s="219"/>
      <c r="FK266" s="219"/>
      <c r="FL266" s="219"/>
      <c r="FM266" s="219"/>
      <c r="FN266" s="219"/>
      <c r="FO266" s="219"/>
      <c r="FP266" s="219"/>
      <c r="FQ266" s="219"/>
      <c r="FR266" s="219"/>
      <c r="FS266" s="219"/>
      <c r="FT266" s="219"/>
      <c r="FU266" s="219"/>
      <c r="FV266" s="219"/>
      <c r="FW266" s="219"/>
      <c r="FX266" s="219"/>
      <c r="FY266" s="219"/>
      <c r="FZ266" s="219"/>
      <c r="GA266" s="219"/>
      <c r="GB266" s="219"/>
      <c r="GC266" s="219"/>
      <c r="GD266" s="219"/>
      <c r="GE266" s="219"/>
      <c r="GF266" s="219"/>
      <c r="GG266" s="219"/>
      <c r="GH266" s="219"/>
      <c r="GI266" s="219"/>
      <c r="GJ266" s="219"/>
      <c r="GK266" s="219"/>
      <c r="GL266" s="219"/>
      <c r="GM266" s="219"/>
      <c r="GN266" s="219"/>
      <c r="GO266" s="219"/>
      <c r="GP266" s="219"/>
      <c r="GQ266" s="219"/>
      <c r="GR266" s="219"/>
      <c r="GS266" s="219"/>
      <c r="GT266" s="219"/>
      <c r="GU266" s="219"/>
      <c r="GV266" s="219"/>
      <c r="GW266" s="219"/>
      <c r="GX266" s="219"/>
      <c r="GY266" s="219"/>
      <c r="GZ266" s="219"/>
      <c r="HA266" s="219"/>
      <c r="HB266" s="219"/>
      <c r="HC266" s="219"/>
      <c r="HD266" s="219"/>
      <c r="HE266" s="219"/>
      <c r="HF266" s="219"/>
      <c r="HG266" s="219"/>
      <c r="HH266" s="219"/>
      <c r="HI266" s="219"/>
      <c r="HJ266" s="219"/>
      <c r="HK266" s="219"/>
      <c r="HL266" s="219"/>
      <c r="HM266" s="219"/>
      <c r="HN266" s="219"/>
      <c r="HO266" s="219"/>
      <c r="HP266" s="219"/>
      <c r="HQ266" s="219"/>
      <c r="HR266" s="219"/>
      <c r="HS266" s="219"/>
      <c r="HT266" s="219"/>
      <c r="HU266" s="219"/>
      <c r="HV266" s="219"/>
      <c r="HW266" s="219"/>
      <c r="HX266" s="219"/>
      <c r="HY266" s="219"/>
      <c r="HZ266" s="219"/>
      <c r="IA266" s="219"/>
      <c r="IB266" s="219"/>
      <c r="IC266" s="219"/>
      <c r="ID266" s="219"/>
      <c r="IE266" s="219"/>
      <c r="IF266" s="219"/>
      <c r="IG266" s="219"/>
      <c r="IH266" s="219"/>
      <c r="II266" s="219"/>
      <c r="IJ266" s="219"/>
      <c r="IK266" s="219"/>
      <c r="IL266" s="219"/>
      <c r="IM266" s="219"/>
      <c r="IN266" s="219"/>
      <c r="IO266" s="219"/>
      <c r="IP266" s="219"/>
      <c r="IQ266" s="219"/>
      <c r="IR266" s="219"/>
      <c r="IS266" s="219"/>
      <c r="IT266" s="219"/>
      <c r="IU266" s="219"/>
      <c r="IV266" s="219"/>
      <c r="IW266" s="219"/>
      <c r="IX266" s="219"/>
      <c r="IY266" s="219"/>
      <c r="IZ266" s="219"/>
      <c r="JA266" s="219"/>
      <c r="JB266" s="219"/>
      <c r="JC266" s="219"/>
      <c r="JD266" s="219"/>
      <c r="JE266" s="219"/>
      <c r="JF266" s="219"/>
      <c r="JG266" s="219"/>
      <c r="JH266" s="219"/>
      <c r="JI266" s="219"/>
      <c r="JJ266" s="219"/>
      <c r="JK266" s="219"/>
      <c r="JL266" s="219"/>
      <c r="JM266" s="219"/>
      <c r="JN266" s="219"/>
      <c r="JO266" s="219"/>
      <c r="JP266" s="219"/>
      <c r="JQ266" s="219"/>
      <c r="JR266" s="219"/>
      <c r="JS266" s="219"/>
      <c r="JT266" s="219"/>
      <c r="JU266" s="219"/>
      <c r="JV266" s="219"/>
      <c r="JW266" s="219"/>
      <c r="JX266" s="219"/>
      <c r="JY266" s="219"/>
      <c r="JZ266" s="219"/>
      <c r="KA266" s="219"/>
      <c r="KB266" s="219"/>
      <c r="KC266" s="219"/>
      <c r="KD266" s="219"/>
      <c r="KE266" s="219"/>
      <c r="KF266" s="219"/>
      <c r="KG266" s="219"/>
      <c r="KH266" s="219"/>
      <c r="KI266" s="219"/>
      <c r="KJ266" s="219"/>
      <c r="KK266" s="219"/>
      <c r="KL266" s="219"/>
      <c r="KM266" s="219"/>
      <c r="KN266" s="219"/>
      <c r="KO266" s="219"/>
      <c r="KP266" s="219"/>
      <c r="KQ266" s="219"/>
      <c r="KR266" s="219"/>
      <c r="KS266" s="219"/>
      <c r="KT266" s="219"/>
      <c r="KU266" s="219"/>
      <c r="KV266" s="219"/>
      <c r="KW266" s="219"/>
      <c r="KX266" s="219"/>
      <c r="KY266" s="219"/>
      <c r="KZ266" s="219"/>
      <c r="LA266" s="219"/>
      <c r="LB266" s="219"/>
      <c r="LC266" s="219"/>
      <c r="LD266" s="219"/>
      <c r="LE266" s="219"/>
    </row>
    <row r="267" spans="1:317" x14ac:dyDescent="0.25">
      <c r="A267" s="214"/>
      <c r="B267" s="214"/>
      <c r="C267" s="214"/>
      <c r="D267" s="214"/>
      <c r="E267" s="214"/>
      <c r="F267" s="211"/>
      <c r="G267" s="211"/>
      <c r="H267" s="211"/>
      <c r="I267" s="211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  <c r="EV267" s="219"/>
      <c r="EW267" s="219"/>
      <c r="EX267" s="219"/>
      <c r="EY267" s="219"/>
      <c r="EZ267" s="219"/>
      <c r="FA267" s="219"/>
      <c r="FB267" s="219"/>
      <c r="FC267" s="219"/>
      <c r="FD267" s="219"/>
      <c r="FE267" s="219"/>
      <c r="FF267" s="219"/>
      <c r="FG267" s="219"/>
      <c r="FH267" s="219"/>
      <c r="FI267" s="219"/>
      <c r="FJ267" s="219"/>
      <c r="FK267" s="219"/>
      <c r="FL267" s="219"/>
      <c r="FM267" s="219"/>
      <c r="FN267" s="219"/>
      <c r="FO267" s="219"/>
      <c r="FP267" s="219"/>
      <c r="FQ267" s="219"/>
      <c r="FR267" s="219"/>
      <c r="FS267" s="219"/>
      <c r="FT267" s="219"/>
      <c r="FU267" s="219"/>
      <c r="FV267" s="219"/>
      <c r="FW267" s="219"/>
      <c r="FX267" s="219"/>
      <c r="FY267" s="219"/>
      <c r="FZ267" s="219"/>
      <c r="GA267" s="219"/>
      <c r="GB267" s="219"/>
      <c r="GC267" s="219"/>
      <c r="GD267" s="219"/>
      <c r="GE267" s="219"/>
      <c r="GF267" s="219"/>
      <c r="GG267" s="219"/>
      <c r="GH267" s="219"/>
      <c r="GI267" s="219"/>
      <c r="GJ267" s="219"/>
      <c r="GK267" s="219"/>
      <c r="GL267" s="219"/>
      <c r="GM267" s="219"/>
      <c r="GN267" s="219"/>
      <c r="GO267" s="219"/>
      <c r="GP267" s="219"/>
      <c r="GQ267" s="219"/>
      <c r="GR267" s="219"/>
      <c r="GS267" s="219"/>
      <c r="GT267" s="219"/>
      <c r="GU267" s="219"/>
      <c r="GV267" s="219"/>
      <c r="GW267" s="219"/>
      <c r="GX267" s="219"/>
      <c r="GY267" s="219"/>
      <c r="GZ267" s="219"/>
      <c r="HA267" s="219"/>
      <c r="HB267" s="219"/>
      <c r="HC267" s="219"/>
      <c r="HD267" s="219"/>
      <c r="HE267" s="219"/>
      <c r="HF267" s="219"/>
      <c r="HG267" s="219"/>
      <c r="HH267" s="219"/>
      <c r="HI267" s="219"/>
      <c r="HJ267" s="219"/>
      <c r="HK267" s="219"/>
      <c r="HL267" s="219"/>
      <c r="HM267" s="219"/>
      <c r="HN267" s="219"/>
      <c r="HO267" s="219"/>
      <c r="HP267" s="219"/>
      <c r="HQ267" s="219"/>
      <c r="HR267" s="219"/>
      <c r="HS267" s="219"/>
      <c r="HT267" s="219"/>
      <c r="HU267" s="219"/>
      <c r="HV267" s="219"/>
      <c r="HW267" s="219"/>
      <c r="HX267" s="219"/>
      <c r="HY267" s="219"/>
      <c r="HZ267" s="219"/>
      <c r="IA267" s="219"/>
      <c r="IB267" s="219"/>
      <c r="IC267" s="219"/>
      <c r="ID267" s="219"/>
      <c r="IE267" s="219"/>
      <c r="IF267" s="219"/>
      <c r="IG267" s="219"/>
      <c r="IH267" s="219"/>
      <c r="II267" s="219"/>
      <c r="IJ267" s="219"/>
      <c r="IK267" s="219"/>
      <c r="IL267" s="219"/>
      <c r="IM267" s="219"/>
      <c r="IN267" s="219"/>
      <c r="IO267" s="219"/>
      <c r="IP267" s="219"/>
      <c r="IQ267" s="219"/>
      <c r="IR267" s="219"/>
      <c r="IS267" s="219"/>
      <c r="IT267" s="219"/>
      <c r="IU267" s="219"/>
      <c r="IV267" s="219"/>
      <c r="IW267" s="219"/>
      <c r="IX267" s="219"/>
      <c r="IY267" s="219"/>
      <c r="IZ267" s="219"/>
      <c r="JA267" s="219"/>
      <c r="JB267" s="219"/>
      <c r="JC267" s="219"/>
      <c r="JD267" s="219"/>
      <c r="JE267" s="219"/>
      <c r="JF267" s="219"/>
      <c r="JG267" s="219"/>
      <c r="JH267" s="219"/>
      <c r="JI267" s="219"/>
      <c r="JJ267" s="219"/>
      <c r="JK267" s="219"/>
      <c r="JL267" s="219"/>
      <c r="JM267" s="219"/>
      <c r="JN267" s="219"/>
      <c r="JO267" s="219"/>
      <c r="JP267" s="219"/>
      <c r="JQ267" s="219"/>
      <c r="JR267" s="219"/>
      <c r="JS267" s="219"/>
      <c r="JT267" s="219"/>
      <c r="JU267" s="219"/>
      <c r="JV267" s="219"/>
      <c r="JW267" s="219"/>
      <c r="JX267" s="219"/>
      <c r="JY267" s="219"/>
      <c r="JZ267" s="219"/>
      <c r="KA267" s="219"/>
      <c r="KB267" s="219"/>
      <c r="KC267" s="219"/>
      <c r="KD267" s="219"/>
      <c r="KE267" s="219"/>
      <c r="KF267" s="219"/>
      <c r="KG267" s="219"/>
      <c r="KH267" s="219"/>
      <c r="KI267" s="219"/>
      <c r="KJ267" s="219"/>
      <c r="KK267" s="219"/>
      <c r="KL267" s="219"/>
      <c r="KM267" s="219"/>
      <c r="KN267" s="219"/>
      <c r="KO267" s="219"/>
      <c r="KP267" s="219"/>
      <c r="KQ267" s="219"/>
      <c r="KR267" s="219"/>
      <c r="KS267" s="219"/>
      <c r="KT267" s="219"/>
      <c r="KU267" s="219"/>
      <c r="KV267" s="219"/>
      <c r="KW267" s="219"/>
      <c r="KX267" s="219"/>
      <c r="KY267" s="219"/>
      <c r="KZ267" s="219"/>
      <c r="LA267" s="219"/>
      <c r="LB267" s="219"/>
      <c r="LC267" s="219"/>
      <c r="LD267" s="219"/>
      <c r="LE267" s="219"/>
    </row>
    <row r="268" spans="1:317" x14ac:dyDescent="0.25">
      <c r="A268" s="214"/>
      <c r="B268" s="214"/>
      <c r="C268" s="214"/>
      <c r="D268" s="214"/>
      <c r="E268" s="214"/>
      <c r="F268" s="211"/>
      <c r="G268" s="211"/>
      <c r="H268" s="211"/>
      <c r="I268" s="211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19"/>
      <c r="AK268" s="219"/>
      <c r="AL268" s="219"/>
      <c r="AM268" s="219"/>
      <c r="AN268" s="219"/>
      <c r="AO268" s="219"/>
      <c r="AP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  <c r="BE268" s="219"/>
      <c r="BF268" s="219"/>
      <c r="BG268" s="219"/>
      <c r="BH268" s="219"/>
      <c r="BI268" s="219"/>
      <c r="BJ268" s="219"/>
      <c r="BK268" s="219"/>
      <c r="BL268" s="219"/>
      <c r="BM268" s="219"/>
      <c r="BN268" s="219"/>
      <c r="BO268" s="219"/>
      <c r="BP268" s="219"/>
      <c r="BQ268" s="219"/>
      <c r="BR268" s="219"/>
      <c r="BS268" s="219"/>
      <c r="BT268" s="219"/>
      <c r="BU268" s="219"/>
      <c r="BV268" s="219"/>
      <c r="BW268" s="219"/>
      <c r="BX268" s="219"/>
      <c r="BY268" s="219"/>
      <c r="BZ268" s="219"/>
      <c r="CA268" s="219"/>
      <c r="CB268" s="219"/>
      <c r="CC268" s="219"/>
      <c r="CD268" s="219"/>
      <c r="CE268" s="219"/>
      <c r="CF268" s="219"/>
      <c r="CG268" s="219"/>
      <c r="CH268" s="219"/>
      <c r="CI268" s="219"/>
      <c r="CJ268" s="219"/>
      <c r="CK268" s="219"/>
      <c r="CL268" s="219"/>
      <c r="CM268" s="219"/>
      <c r="CN268" s="219"/>
      <c r="CO268" s="219"/>
      <c r="CP268" s="219"/>
      <c r="CQ268" s="219"/>
      <c r="CR268" s="219"/>
      <c r="CS268" s="219"/>
      <c r="CT268" s="219"/>
      <c r="CU268" s="219"/>
      <c r="CV268" s="219"/>
      <c r="CW268" s="219"/>
      <c r="CX268" s="219"/>
      <c r="CY268" s="219"/>
      <c r="CZ268" s="219"/>
      <c r="DA268" s="219"/>
      <c r="DB268" s="219"/>
      <c r="DC268" s="219"/>
      <c r="DD268" s="219"/>
      <c r="DE268" s="219"/>
      <c r="DF268" s="219"/>
      <c r="DG268" s="219"/>
      <c r="DH268" s="219"/>
      <c r="DI268" s="219"/>
      <c r="DJ268" s="219"/>
      <c r="DK268" s="219"/>
      <c r="DL268" s="219"/>
      <c r="DM268" s="219"/>
      <c r="DN268" s="219"/>
      <c r="DO268" s="219"/>
      <c r="DP268" s="219"/>
      <c r="DQ268" s="219"/>
      <c r="DR268" s="219"/>
      <c r="DS268" s="219"/>
      <c r="DT268" s="219"/>
      <c r="DU268" s="219"/>
      <c r="DV268" s="219"/>
      <c r="DW268" s="219"/>
      <c r="DX268" s="219"/>
      <c r="DY268" s="219"/>
      <c r="DZ268" s="219"/>
      <c r="EA268" s="219"/>
      <c r="EB268" s="219"/>
      <c r="EC268" s="219"/>
      <c r="ED268" s="219"/>
      <c r="EE268" s="219"/>
      <c r="EF268" s="219"/>
      <c r="EG268" s="219"/>
      <c r="EH268" s="219"/>
      <c r="EI268" s="219"/>
      <c r="EJ268" s="219"/>
      <c r="EK268" s="219"/>
      <c r="EL268" s="219"/>
      <c r="EM268" s="219"/>
      <c r="EN268" s="219"/>
      <c r="EO268" s="219"/>
      <c r="EP268" s="219"/>
      <c r="EQ268" s="219"/>
      <c r="ER268" s="219"/>
      <c r="ES268" s="219"/>
      <c r="ET268" s="219"/>
      <c r="EU268" s="219"/>
      <c r="EV268" s="219"/>
      <c r="EW268" s="219"/>
      <c r="EX268" s="219"/>
      <c r="EY268" s="219"/>
      <c r="EZ268" s="219"/>
      <c r="FA268" s="219"/>
      <c r="FB268" s="219"/>
      <c r="FC268" s="219"/>
      <c r="FD268" s="219"/>
      <c r="FE268" s="219"/>
      <c r="FF268" s="219"/>
      <c r="FG268" s="219"/>
      <c r="FH268" s="219"/>
      <c r="FI268" s="219"/>
      <c r="FJ268" s="219"/>
      <c r="FK268" s="219"/>
      <c r="FL268" s="219"/>
      <c r="FM268" s="219"/>
      <c r="FN268" s="219"/>
      <c r="FO268" s="219"/>
      <c r="FP268" s="219"/>
      <c r="FQ268" s="219"/>
      <c r="FR268" s="219"/>
      <c r="FS268" s="219"/>
      <c r="FT268" s="219"/>
      <c r="FU268" s="219"/>
      <c r="FV268" s="219"/>
      <c r="FW268" s="219"/>
      <c r="FX268" s="219"/>
      <c r="FY268" s="219"/>
      <c r="FZ268" s="219"/>
      <c r="GA268" s="219"/>
      <c r="GB268" s="219"/>
      <c r="GC268" s="219"/>
      <c r="GD268" s="219"/>
      <c r="GE268" s="219"/>
      <c r="GF268" s="219"/>
      <c r="GG268" s="219"/>
      <c r="GH268" s="219"/>
      <c r="GI268" s="219"/>
      <c r="GJ268" s="219"/>
      <c r="GK268" s="219"/>
      <c r="GL268" s="219"/>
      <c r="GM268" s="219"/>
      <c r="GN268" s="219"/>
      <c r="GO268" s="219"/>
      <c r="GP268" s="219"/>
      <c r="GQ268" s="219"/>
      <c r="GR268" s="219"/>
      <c r="GS268" s="219"/>
      <c r="GT268" s="219"/>
      <c r="GU268" s="219"/>
      <c r="GV268" s="219"/>
      <c r="GW268" s="219"/>
      <c r="GX268" s="219"/>
      <c r="GY268" s="219"/>
      <c r="GZ268" s="219"/>
      <c r="HA268" s="219"/>
      <c r="HB268" s="219"/>
      <c r="HC268" s="219"/>
      <c r="HD268" s="219"/>
      <c r="HE268" s="219"/>
      <c r="HF268" s="219"/>
      <c r="HG268" s="219"/>
      <c r="HH268" s="219"/>
      <c r="HI268" s="219"/>
      <c r="HJ268" s="219"/>
      <c r="HK268" s="219"/>
      <c r="HL268" s="219"/>
      <c r="HM268" s="219"/>
      <c r="HN268" s="219"/>
      <c r="HO268" s="219"/>
      <c r="HP268" s="219"/>
      <c r="HQ268" s="219"/>
      <c r="HR268" s="219"/>
      <c r="HS268" s="219"/>
      <c r="HT268" s="219"/>
      <c r="HU268" s="219"/>
      <c r="HV268" s="219"/>
      <c r="HW268" s="219"/>
      <c r="HX268" s="219"/>
      <c r="HY268" s="219"/>
      <c r="HZ268" s="219"/>
      <c r="IA268" s="219"/>
      <c r="IB268" s="219"/>
      <c r="IC268" s="219"/>
      <c r="ID268" s="219"/>
      <c r="IE268" s="219"/>
      <c r="IF268" s="219"/>
      <c r="IG268" s="219"/>
      <c r="IH268" s="219"/>
      <c r="II268" s="219"/>
      <c r="IJ268" s="219"/>
      <c r="IK268" s="219"/>
      <c r="IL268" s="219"/>
      <c r="IM268" s="219"/>
      <c r="IN268" s="219"/>
      <c r="IO268" s="219"/>
      <c r="IP268" s="219"/>
      <c r="IQ268" s="219"/>
      <c r="IR268" s="219"/>
      <c r="IS268" s="219"/>
      <c r="IT268" s="219"/>
      <c r="IU268" s="219"/>
      <c r="IV268" s="219"/>
      <c r="IW268" s="219"/>
      <c r="IX268" s="219"/>
      <c r="IY268" s="219"/>
      <c r="IZ268" s="219"/>
      <c r="JA268" s="219"/>
      <c r="JB268" s="219"/>
      <c r="JC268" s="219"/>
      <c r="JD268" s="219"/>
      <c r="JE268" s="219"/>
      <c r="JF268" s="219"/>
      <c r="JG268" s="219"/>
      <c r="JH268" s="219"/>
      <c r="JI268" s="219"/>
      <c r="JJ268" s="219"/>
      <c r="JK268" s="219"/>
      <c r="JL268" s="219"/>
      <c r="JM268" s="219"/>
      <c r="JN268" s="219"/>
      <c r="JO268" s="219"/>
      <c r="JP268" s="219"/>
      <c r="JQ268" s="219"/>
      <c r="JR268" s="219"/>
      <c r="JS268" s="219"/>
      <c r="JT268" s="219"/>
      <c r="JU268" s="219"/>
      <c r="JV268" s="219"/>
      <c r="JW268" s="219"/>
      <c r="JX268" s="219"/>
      <c r="JY268" s="219"/>
      <c r="JZ268" s="219"/>
      <c r="KA268" s="219"/>
      <c r="KB268" s="219"/>
      <c r="KC268" s="219"/>
      <c r="KD268" s="219"/>
      <c r="KE268" s="219"/>
      <c r="KF268" s="219"/>
      <c r="KG268" s="219"/>
      <c r="KH268" s="219"/>
      <c r="KI268" s="219"/>
      <c r="KJ268" s="219"/>
      <c r="KK268" s="219"/>
      <c r="KL268" s="219"/>
      <c r="KM268" s="219"/>
      <c r="KN268" s="219"/>
      <c r="KO268" s="219"/>
      <c r="KP268" s="219"/>
      <c r="KQ268" s="219"/>
      <c r="KR268" s="219"/>
      <c r="KS268" s="219"/>
      <c r="KT268" s="219"/>
      <c r="KU268" s="219"/>
      <c r="KV268" s="219"/>
      <c r="KW268" s="219"/>
      <c r="KX268" s="219"/>
      <c r="KY268" s="219"/>
      <c r="KZ268" s="219"/>
      <c r="LA268" s="219"/>
      <c r="LB268" s="219"/>
      <c r="LC268" s="219"/>
      <c r="LD268" s="219"/>
      <c r="LE268" s="219"/>
    </row>
    <row r="269" spans="1:317" x14ac:dyDescent="0.25">
      <c r="A269" s="214"/>
      <c r="B269" s="214"/>
      <c r="C269" s="214"/>
      <c r="D269" s="214"/>
      <c r="E269" s="214"/>
      <c r="F269" s="211"/>
      <c r="G269" s="211"/>
      <c r="H269" s="211"/>
      <c r="I269" s="211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19"/>
      <c r="AK269" s="219"/>
      <c r="AL269" s="219"/>
      <c r="AM269" s="219"/>
      <c r="AN269" s="219"/>
      <c r="AO269" s="219"/>
      <c r="AP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  <c r="BE269" s="219"/>
      <c r="BF269" s="219"/>
      <c r="BG269" s="219"/>
      <c r="BH269" s="219"/>
      <c r="BI269" s="219"/>
      <c r="BJ269" s="219"/>
      <c r="BK269" s="219"/>
      <c r="BL269" s="219"/>
      <c r="BM269" s="219"/>
      <c r="BN269" s="219"/>
      <c r="BO269" s="219"/>
      <c r="BP269" s="219"/>
      <c r="BQ269" s="219"/>
      <c r="BR269" s="219"/>
      <c r="BS269" s="219"/>
      <c r="BT269" s="219"/>
      <c r="BU269" s="219"/>
      <c r="BV269" s="219"/>
      <c r="BW269" s="219"/>
      <c r="BX269" s="219"/>
      <c r="BY269" s="219"/>
      <c r="BZ269" s="219"/>
      <c r="CA269" s="219"/>
      <c r="CB269" s="219"/>
      <c r="CC269" s="219"/>
      <c r="CD269" s="219"/>
      <c r="CE269" s="219"/>
      <c r="CF269" s="219"/>
      <c r="CG269" s="219"/>
      <c r="CH269" s="219"/>
      <c r="CI269" s="219"/>
      <c r="CJ269" s="219"/>
      <c r="CK269" s="219"/>
      <c r="CL269" s="219"/>
      <c r="CM269" s="219"/>
      <c r="CN269" s="219"/>
      <c r="CO269" s="219"/>
      <c r="CP269" s="219"/>
      <c r="CQ269" s="219"/>
      <c r="CR269" s="219"/>
      <c r="CS269" s="219"/>
      <c r="CT269" s="219"/>
      <c r="CU269" s="219"/>
      <c r="CV269" s="219"/>
      <c r="CW269" s="219"/>
      <c r="CX269" s="219"/>
      <c r="CY269" s="219"/>
      <c r="CZ269" s="219"/>
      <c r="DA269" s="219"/>
      <c r="DB269" s="219"/>
      <c r="DC269" s="219"/>
      <c r="DD269" s="219"/>
      <c r="DE269" s="219"/>
      <c r="DF269" s="219"/>
      <c r="DG269" s="219"/>
      <c r="DH269" s="219"/>
      <c r="DI269" s="219"/>
      <c r="DJ269" s="219"/>
      <c r="DK269" s="219"/>
      <c r="DL269" s="219"/>
      <c r="DM269" s="219"/>
      <c r="DN269" s="219"/>
      <c r="DO269" s="219"/>
      <c r="DP269" s="219"/>
      <c r="DQ269" s="219"/>
      <c r="DR269" s="219"/>
      <c r="DS269" s="219"/>
      <c r="DT269" s="219"/>
      <c r="DU269" s="219"/>
      <c r="DV269" s="219"/>
      <c r="DW269" s="219"/>
      <c r="DX269" s="219"/>
      <c r="DY269" s="219"/>
      <c r="DZ269" s="219"/>
      <c r="EA269" s="219"/>
      <c r="EB269" s="219"/>
      <c r="EC269" s="219"/>
      <c r="ED269" s="219"/>
      <c r="EE269" s="219"/>
      <c r="EF269" s="219"/>
      <c r="EG269" s="219"/>
      <c r="EH269" s="219"/>
      <c r="EI269" s="219"/>
      <c r="EJ269" s="219"/>
      <c r="EK269" s="219"/>
      <c r="EL269" s="219"/>
      <c r="EM269" s="219"/>
      <c r="EN269" s="219"/>
      <c r="EO269" s="219"/>
      <c r="EP269" s="219"/>
      <c r="EQ269" s="219"/>
      <c r="ER269" s="219"/>
      <c r="ES269" s="219"/>
      <c r="ET269" s="219"/>
      <c r="EU269" s="219"/>
      <c r="EV269" s="219"/>
      <c r="EW269" s="219"/>
      <c r="EX269" s="219"/>
      <c r="EY269" s="219"/>
      <c r="EZ269" s="219"/>
      <c r="FA269" s="219"/>
      <c r="FB269" s="219"/>
      <c r="FC269" s="219"/>
      <c r="FD269" s="219"/>
      <c r="FE269" s="219"/>
      <c r="FF269" s="219"/>
      <c r="FG269" s="219"/>
      <c r="FH269" s="219"/>
      <c r="FI269" s="219"/>
      <c r="FJ269" s="219"/>
      <c r="FK269" s="219"/>
      <c r="FL269" s="219"/>
      <c r="FM269" s="219"/>
      <c r="FN269" s="219"/>
      <c r="FO269" s="219"/>
      <c r="FP269" s="219"/>
      <c r="FQ269" s="219"/>
      <c r="FR269" s="219"/>
      <c r="FS269" s="219"/>
      <c r="FT269" s="219"/>
      <c r="FU269" s="219"/>
      <c r="FV269" s="219"/>
      <c r="FW269" s="219"/>
      <c r="FX269" s="219"/>
      <c r="FY269" s="219"/>
      <c r="FZ269" s="219"/>
      <c r="GA269" s="219"/>
      <c r="GB269" s="219"/>
      <c r="GC269" s="219"/>
      <c r="GD269" s="219"/>
      <c r="GE269" s="219"/>
      <c r="GF269" s="219"/>
      <c r="GG269" s="219"/>
      <c r="GH269" s="219"/>
      <c r="GI269" s="219"/>
      <c r="GJ269" s="219"/>
      <c r="GK269" s="219"/>
      <c r="GL269" s="219"/>
      <c r="GM269" s="219"/>
      <c r="GN269" s="219"/>
      <c r="GO269" s="219"/>
      <c r="GP269" s="219"/>
      <c r="GQ269" s="219"/>
      <c r="GR269" s="219"/>
      <c r="GS269" s="219"/>
      <c r="GT269" s="219"/>
      <c r="GU269" s="219"/>
      <c r="GV269" s="219"/>
      <c r="GW269" s="219"/>
      <c r="GX269" s="219"/>
      <c r="GY269" s="219"/>
      <c r="GZ269" s="219"/>
      <c r="HA269" s="219"/>
      <c r="HB269" s="219"/>
      <c r="HC269" s="219"/>
      <c r="HD269" s="219"/>
      <c r="HE269" s="219"/>
      <c r="HF269" s="219"/>
      <c r="HG269" s="219"/>
      <c r="HH269" s="219"/>
      <c r="HI269" s="219"/>
      <c r="HJ269" s="219"/>
      <c r="HK269" s="219"/>
      <c r="HL269" s="219"/>
      <c r="HM269" s="219"/>
      <c r="HN269" s="219"/>
      <c r="HO269" s="219"/>
      <c r="HP269" s="219"/>
      <c r="HQ269" s="219"/>
      <c r="HR269" s="219"/>
      <c r="HS269" s="219"/>
      <c r="HT269" s="219"/>
      <c r="HU269" s="219"/>
      <c r="HV269" s="219"/>
      <c r="HW269" s="219"/>
      <c r="HX269" s="219"/>
      <c r="HY269" s="219"/>
      <c r="HZ269" s="219"/>
      <c r="IA269" s="219"/>
      <c r="IB269" s="219"/>
      <c r="IC269" s="219"/>
      <c r="ID269" s="219"/>
      <c r="IE269" s="219"/>
      <c r="IF269" s="219"/>
      <c r="IG269" s="219"/>
      <c r="IH269" s="219"/>
      <c r="II269" s="219"/>
      <c r="IJ269" s="219"/>
      <c r="IK269" s="219"/>
      <c r="IL269" s="219"/>
      <c r="IM269" s="219"/>
      <c r="IN269" s="219"/>
      <c r="IO269" s="219"/>
      <c r="IP269" s="219"/>
      <c r="IQ269" s="219"/>
      <c r="IR269" s="219"/>
      <c r="IS269" s="219"/>
      <c r="IT269" s="219"/>
      <c r="IU269" s="219"/>
      <c r="IV269" s="219"/>
      <c r="IW269" s="219"/>
      <c r="IX269" s="219"/>
      <c r="IY269" s="219"/>
      <c r="IZ269" s="219"/>
      <c r="JA269" s="219"/>
      <c r="JB269" s="219"/>
      <c r="JC269" s="219"/>
      <c r="JD269" s="219"/>
      <c r="JE269" s="219"/>
      <c r="JF269" s="219"/>
      <c r="JG269" s="219"/>
      <c r="JH269" s="219"/>
      <c r="JI269" s="219"/>
      <c r="JJ269" s="219"/>
      <c r="JK269" s="219"/>
      <c r="JL269" s="219"/>
      <c r="JM269" s="219"/>
      <c r="JN269" s="219"/>
      <c r="JO269" s="219"/>
      <c r="JP269" s="219"/>
      <c r="JQ269" s="219"/>
      <c r="JR269" s="219"/>
      <c r="JS269" s="219"/>
      <c r="JT269" s="219"/>
      <c r="JU269" s="219"/>
      <c r="JV269" s="219"/>
      <c r="JW269" s="219"/>
      <c r="JX269" s="219"/>
      <c r="JY269" s="219"/>
      <c r="JZ269" s="219"/>
      <c r="KA269" s="219"/>
      <c r="KB269" s="219"/>
      <c r="KC269" s="219"/>
      <c r="KD269" s="219"/>
      <c r="KE269" s="219"/>
      <c r="KF269" s="219"/>
      <c r="KG269" s="219"/>
      <c r="KH269" s="219"/>
      <c r="KI269" s="219"/>
      <c r="KJ269" s="219"/>
      <c r="KK269" s="219"/>
      <c r="KL269" s="219"/>
      <c r="KM269" s="219"/>
      <c r="KN269" s="219"/>
      <c r="KO269" s="219"/>
      <c r="KP269" s="219"/>
      <c r="KQ269" s="219"/>
      <c r="KR269" s="219"/>
      <c r="KS269" s="219"/>
      <c r="KT269" s="219"/>
      <c r="KU269" s="219"/>
      <c r="KV269" s="219"/>
      <c r="KW269" s="219"/>
      <c r="KX269" s="219"/>
      <c r="KY269" s="219"/>
      <c r="KZ269" s="219"/>
      <c r="LA269" s="219"/>
      <c r="LB269" s="219"/>
      <c r="LC269" s="219"/>
      <c r="LD269" s="219"/>
      <c r="LE269" s="219"/>
    </row>
    <row r="270" spans="1:317" x14ac:dyDescent="0.25">
      <c r="A270" s="214"/>
      <c r="B270" s="214"/>
      <c r="C270" s="214"/>
      <c r="D270" s="214"/>
      <c r="E270" s="214"/>
      <c r="F270" s="211"/>
      <c r="G270" s="211"/>
      <c r="H270" s="211"/>
      <c r="I270" s="211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  <c r="DU270" s="219"/>
      <c r="DV270" s="219"/>
      <c r="DW270" s="219"/>
      <c r="DX270" s="219"/>
      <c r="DY270" s="219"/>
      <c r="DZ270" s="219"/>
      <c r="EA270" s="219"/>
      <c r="EB270" s="219"/>
      <c r="EC270" s="219"/>
      <c r="ED270" s="219"/>
      <c r="EE270" s="219"/>
      <c r="EF270" s="219"/>
      <c r="EG270" s="219"/>
      <c r="EH270" s="219"/>
      <c r="EI270" s="219"/>
      <c r="EJ270" s="219"/>
      <c r="EK270" s="219"/>
      <c r="EL270" s="219"/>
      <c r="EM270" s="219"/>
      <c r="EN270" s="219"/>
      <c r="EO270" s="219"/>
      <c r="EP270" s="219"/>
      <c r="EQ270" s="219"/>
      <c r="ER270" s="219"/>
      <c r="ES270" s="219"/>
      <c r="ET270" s="219"/>
      <c r="EU270" s="219"/>
      <c r="EV270" s="219"/>
      <c r="EW270" s="219"/>
      <c r="EX270" s="219"/>
      <c r="EY270" s="219"/>
      <c r="EZ270" s="219"/>
      <c r="FA270" s="219"/>
      <c r="FB270" s="219"/>
      <c r="FC270" s="219"/>
      <c r="FD270" s="219"/>
      <c r="FE270" s="219"/>
      <c r="FF270" s="219"/>
      <c r="FG270" s="219"/>
      <c r="FH270" s="219"/>
      <c r="FI270" s="219"/>
      <c r="FJ270" s="219"/>
      <c r="FK270" s="219"/>
      <c r="FL270" s="219"/>
      <c r="FM270" s="219"/>
      <c r="FN270" s="219"/>
      <c r="FO270" s="219"/>
      <c r="FP270" s="219"/>
      <c r="FQ270" s="219"/>
      <c r="FR270" s="219"/>
      <c r="FS270" s="219"/>
      <c r="FT270" s="219"/>
      <c r="FU270" s="219"/>
      <c r="FV270" s="219"/>
      <c r="FW270" s="219"/>
      <c r="FX270" s="219"/>
      <c r="FY270" s="219"/>
      <c r="FZ270" s="219"/>
      <c r="GA270" s="219"/>
      <c r="GB270" s="219"/>
      <c r="GC270" s="219"/>
      <c r="GD270" s="219"/>
      <c r="GE270" s="219"/>
      <c r="GF270" s="219"/>
      <c r="GG270" s="219"/>
      <c r="GH270" s="219"/>
      <c r="GI270" s="219"/>
      <c r="GJ270" s="219"/>
      <c r="GK270" s="219"/>
      <c r="GL270" s="219"/>
      <c r="GM270" s="219"/>
      <c r="GN270" s="219"/>
      <c r="GO270" s="219"/>
      <c r="GP270" s="219"/>
      <c r="GQ270" s="219"/>
      <c r="GR270" s="219"/>
      <c r="GS270" s="219"/>
      <c r="GT270" s="219"/>
      <c r="GU270" s="219"/>
      <c r="GV270" s="219"/>
      <c r="GW270" s="219"/>
      <c r="GX270" s="219"/>
      <c r="GY270" s="219"/>
      <c r="GZ270" s="219"/>
      <c r="HA270" s="219"/>
      <c r="HB270" s="219"/>
      <c r="HC270" s="219"/>
      <c r="HD270" s="219"/>
      <c r="HE270" s="219"/>
      <c r="HF270" s="219"/>
      <c r="HG270" s="219"/>
      <c r="HH270" s="219"/>
      <c r="HI270" s="219"/>
      <c r="HJ270" s="219"/>
      <c r="HK270" s="219"/>
      <c r="HL270" s="219"/>
      <c r="HM270" s="219"/>
      <c r="HN270" s="219"/>
      <c r="HO270" s="219"/>
      <c r="HP270" s="219"/>
      <c r="HQ270" s="219"/>
      <c r="HR270" s="219"/>
      <c r="HS270" s="219"/>
      <c r="HT270" s="219"/>
      <c r="HU270" s="219"/>
      <c r="HV270" s="219"/>
      <c r="HW270" s="219"/>
      <c r="HX270" s="219"/>
      <c r="HY270" s="219"/>
      <c r="HZ270" s="219"/>
      <c r="IA270" s="219"/>
      <c r="IB270" s="219"/>
      <c r="IC270" s="219"/>
      <c r="ID270" s="219"/>
      <c r="IE270" s="219"/>
      <c r="IF270" s="219"/>
      <c r="IG270" s="219"/>
      <c r="IH270" s="219"/>
      <c r="II270" s="219"/>
      <c r="IJ270" s="219"/>
      <c r="IK270" s="219"/>
      <c r="IL270" s="219"/>
      <c r="IM270" s="219"/>
      <c r="IN270" s="219"/>
      <c r="IO270" s="219"/>
      <c r="IP270" s="219"/>
      <c r="IQ270" s="219"/>
      <c r="IR270" s="219"/>
      <c r="IS270" s="219"/>
      <c r="IT270" s="219"/>
      <c r="IU270" s="219"/>
      <c r="IV270" s="219"/>
      <c r="IW270" s="219"/>
      <c r="IX270" s="219"/>
      <c r="IY270" s="219"/>
      <c r="IZ270" s="219"/>
      <c r="JA270" s="219"/>
      <c r="JB270" s="219"/>
      <c r="JC270" s="219"/>
      <c r="JD270" s="219"/>
      <c r="JE270" s="219"/>
      <c r="JF270" s="219"/>
      <c r="JG270" s="219"/>
      <c r="JH270" s="219"/>
      <c r="JI270" s="219"/>
      <c r="JJ270" s="219"/>
      <c r="JK270" s="219"/>
      <c r="JL270" s="219"/>
      <c r="JM270" s="219"/>
      <c r="JN270" s="219"/>
      <c r="JO270" s="219"/>
      <c r="JP270" s="219"/>
      <c r="JQ270" s="219"/>
      <c r="JR270" s="219"/>
      <c r="JS270" s="219"/>
      <c r="JT270" s="219"/>
      <c r="JU270" s="219"/>
      <c r="JV270" s="219"/>
      <c r="JW270" s="219"/>
      <c r="JX270" s="219"/>
      <c r="JY270" s="219"/>
      <c r="JZ270" s="219"/>
      <c r="KA270" s="219"/>
      <c r="KB270" s="219"/>
      <c r="KC270" s="219"/>
      <c r="KD270" s="219"/>
      <c r="KE270" s="219"/>
      <c r="KF270" s="219"/>
      <c r="KG270" s="219"/>
      <c r="KH270" s="219"/>
      <c r="KI270" s="219"/>
      <c r="KJ270" s="219"/>
      <c r="KK270" s="219"/>
      <c r="KL270" s="219"/>
      <c r="KM270" s="219"/>
      <c r="KN270" s="219"/>
      <c r="KO270" s="219"/>
      <c r="KP270" s="219"/>
      <c r="KQ270" s="219"/>
      <c r="KR270" s="219"/>
      <c r="KS270" s="219"/>
      <c r="KT270" s="219"/>
      <c r="KU270" s="219"/>
      <c r="KV270" s="219"/>
      <c r="KW270" s="219"/>
      <c r="KX270" s="219"/>
      <c r="KY270" s="219"/>
      <c r="KZ270" s="219"/>
      <c r="LA270" s="219"/>
      <c r="LB270" s="219"/>
      <c r="LC270" s="219"/>
      <c r="LD270" s="219"/>
      <c r="LE270" s="219"/>
    </row>
    <row r="271" spans="1:317" x14ac:dyDescent="0.25">
      <c r="A271" s="214"/>
      <c r="B271" s="214"/>
      <c r="C271" s="214"/>
      <c r="D271" s="214"/>
      <c r="E271" s="214"/>
      <c r="F271" s="211"/>
      <c r="G271" s="211"/>
      <c r="H271" s="211"/>
      <c r="I271" s="211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219"/>
      <c r="AL271" s="219"/>
      <c r="AM271" s="219"/>
      <c r="AN271" s="219"/>
      <c r="AO271" s="219"/>
      <c r="AP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  <c r="BE271" s="219"/>
      <c r="BF271" s="219"/>
      <c r="BG271" s="219"/>
      <c r="BH271" s="219"/>
      <c r="BI271" s="219"/>
      <c r="BJ271" s="219"/>
      <c r="BK271" s="219"/>
      <c r="BL271" s="219"/>
      <c r="BM271" s="219"/>
      <c r="BN271" s="219"/>
      <c r="BO271" s="219"/>
      <c r="BP271" s="219"/>
      <c r="BQ271" s="219"/>
      <c r="BR271" s="219"/>
      <c r="BS271" s="219"/>
      <c r="BT271" s="219"/>
      <c r="BU271" s="219"/>
      <c r="BV271" s="219"/>
      <c r="BW271" s="219"/>
      <c r="BX271" s="219"/>
      <c r="BY271" s="219"/>
      <c r="BZ271" s="219"/>
      <c r="CA271" s="219"/>
      <c r="CB271" s="219"/>
      <c r="CC271" s="219"/>
      <c r="CD271" s="219"/>
      <c r="CE271" s="219"/>
      <c r="CF271" s="219"/>
      <c r="CG271" s="219"/>
      <c r="CH271" s="219"/>
      <c r="CI271" s="219"/>
      <c r="CJ271" s="219"/>
      <c r="CK271" s="219"/>
      <c r="CL271" s="219"/>
      <c r="CM271" s="219"/>
      <c r="CN271" s="219"/>
      <c r="CO271" s="219"/>
      <c r="CP271" s="219"/>
      <c r="CQ271" s="219"/>
      <c r="CR271" s="219"/>
      <c r="CS271" s="219"/>
      <c r="CT271" s="219"/>
      <c r="CU271" s="219"/>
      <c r="CV271" s="219"/>
      <c r="CW271" s="219"/>
      <c r="CX271" s="219"/>
      <c r="CY271" s="219"/>
      <c r="CZ271" s="219"/>
      <c r="DA271" s="219"/>
      <c r="DB271" s="219"/>
      <c r="DC271" s="219"/>
      <c r="DD271" s="219"/>
      <c r="DE271" s="219"/>
      <c r="DF271" s="219"/>
      <c r="DG271" s="219"/>
      <c r="DH271" s="219"/>
      <c r="DI271" s="219"/>
      <c r="DJ271" s="219"/>
      <c r="DK271" s="219"/>
      <c r="DL271" s="219"/>
      <c r="DM271" s="219"/>
      <c r="DN271" s="219"/>
      <c r="DO271" s="219"/>
      <c r="DP271" s="219"/>
      <c r="DQ271" s="219"/>
      <c r="DR271" s="219"/>
      <c r="DS271" s="219"/>
      <c r="DT271" s="219"/>
      <c r="DU271" s="219"/>
      <c r="DV271" s="219"/>
      <c r="DW271" s="219"/>
      <c r="DX271" s="219"/>
      <c r="DY271" s="219"/>
      <c r="DZ271" s="219"/>
      <c r="EA271" s="219"/>
      <c r="EB271" s="219"/>
      <c r="EC271" s="219"/>
      <c r="ED271" s="219"/>
      <c r="EE271" s="219"/>
      <c r="EF271" s="219"/>
      <c r="EG271" s="219"/>
      <c r="EH271" s="219"/>
      <c r="EI271" s="219"/>
      <c r="EJ271" s="219"/>
      <c r="EK271" s="219"/>
      <c r="EL271" s="219"/>
      <c r="EM271" s="219"/>
      <c r="EN271" s="219"/>
      <c r="EO271" s="219"/>
      <c r="EP271" s="219"/>
      <c r="EQ271" s="219"/>
      <c r="ER271" s="219"/>
      <c r="ES271" s="219"/>
      <c r="ET271" s="219"/>
      <c r="EU271" s="219"/>
      <c r="EV271" s="219"/>
      <c r="EW271" s="219"/>
      <c r="EX271" s="219"/>
      <c r="EY271" s="219"/>
      <c r="EZ271" s="219"/>
      <c r="FA271" s="219"/>
      <c r="FB271" s="219"/>
      <c r="FC271" s="219"/>
      <c r="FD271" s="219"/>
      <c r="FE271" s="219"/>
      <c r="FF271" s="219"/>
      <c r="FG271" s="219"/>
      <c r="FH271" s="219"/>
      <c r="FI271" s="219"/>
      <c r="FJ271" s="219"/>
      <c r="FK271" s="219"/>
      <c r="FL271" s="219"/>
      <c r="FM271" s="219"/>
      <c r="FN271" s="219"/>
      <c r="FO271" s="219"/>
      <c r="FP271" s="219"/>
      <c r="FQ271" s="219"/>
      <c r="FR271" s="219"/>
      <c r="FS271" s="219"/>
      <c r="FT271" s="219"/>
      <c r="FU271" s="219"/>
      <c r="FV271" s="219"/>
      <c r="FW271" s="219"/>
      <c r="FX271" s="219"/>
      <c r="FY271" s="219"/>
      <c r="FZ271" s="219"/>
      <c r="GA271" s="219"/>
      <c r="GB271" s="219"/>
      <c r="GC271" s="219"/>
      <c r="GD271" s="219"/>
      <c r="GE271" s="219"/>
      <c r="GF271" s="219"/>
      <c r="GG271" s="219"/>
      <c r="GH271" s="219"/>
      <c r="GI271" s="219"/>
      <c r="GJ271" s="219"/>
      <c r="GK271" s="219"/>
      <c r="GL271" s="219"/>
      <c r="GM271" s="219"/>
      <c r="GN271" s="219"/>
      <c r="GO271" s="219"/>
      <c r="GP271" s="219"/>
      <c r="GQ271" s="219"/>
      <c r="GR271" s="219"/>
      <c r="GS271" s="219"/>
      <c r="GT271" s="219"/>
      <c r="GU271" s="219"/>
      <c r="GV271" s="219"/>
      <c r="GW271" s="219"/>
      <c r="GX271" s="219"/>
      <c r="GY271" s="219"/>
      <c r="GZ271" s="219"/>
      <c r="HA271" s="219"/>
      <c r="HB271" s="219"/>
      <c r="HC271" s="219"/>
      <c r="HD271" s="219"/>
      <c r="HE271" s="219"/>
      <c r="HF271" s="219"/>
      <c r="HG271" s="219"/>
      <c r="HH271" s="219"/>
      <c r="HI271" s="219"/>
      <c r="HJ271" s="219"/>
      <c r="HK271" s="219"/>
      <c r="HL271" s="219"/>
      <c r="HM271" s="219"/>
      <c r="HN271" s="219"/>
      <c r="HO271" s="219"/>
      <c r="HP271" s="219"/>
      <c r="HQ271" s="219"/>
      <c r="HR271" s="219"/>
      <c r="HS271" s="219"/>
      <c r="HT271" s="219"/>
      <c r="HU271" s="219"/>
      <c r="HV271" s="219"/>
      <c r="HW271" s="219"/>
      <c r="HX271" s="219"/>
      <c r="HY271" s="219"/>
      <c r="HZ271" s="219"/>
      <c r="IA271" s="219"/>
      <c r="IB271" s="219"/>
      <c r="IC271" s="219"/>
      <c r="ID271" s="219"/>
      <c r="IE271" s="219"/>
      <c r="IF271" s="219"/>
      <c r="IG271" s="219"/>
      <c r="IH271" s="219"/>
      <c r="II271" s="219"/>
      <c r="IJ271" s="219"/>
      <c r="IK271" s="219"/>
      <c r="IL271" s="219"/>
      <c r="IM271" s="219"/>
      <c r="IN271" s="219"/>
      <c r="IO271" s="219"/>
      <c r="IP271" s="219"/>
      <c r="IQ271" s="219"/>
      <c r="IR271" s="219"/>
      <c r="IS271" s="219"/>
      <c r="IT271" s="219"/>
      <c r="IU271" s="219"/>
      <c r="IV271" s="219"/>
      <c r="IW271" s="219"/>
      <c r="IX271" s="219"/>
      <c r="IY271" s="219"/>
      <c r="IZ271" s="219"/>
      <c r="JA271" s="219"/>
      <c r="JB271" s="219"/>
      <c r="JC271" s="219"/>
      <c r="JD271" s="219"/>
      <c r="JE271" s="219"/>
      <c r="JF271" s="219"/>
      <c r="JG271" s="219"/>
      <c r="JH271" s="219"/>
      <c r="JI271" s="219"/>
      <c r="JJ271" s="219"/>
      <c r="JK271" s="219"/>
      <c r="JL271" s="219"/>
      <c r="JM271" s="219"/>
      <c r="JN271" s="219"/>
      <c r="JO271" s="219"/>
      <c r="JP271" s="219"/>
      <c r="JQ271" s="219"/>
      <c r="JR271" s="219"/>
      <c r="JS271" s="219"/>
      <c r="JT271" s="219"/>
      <c r="JU271" s="219"/>
      <c r="JV271" s="219"/>
      <c r="JW271" s="219"/>
      <c r="JX271" s="219"/>
      <c r="JY271" s="219"/>
      <c r="JZ271" s="219"/>
      <c r="KA271" s="219"/>
      <c r="KB271" s="219"/>
      <c r="KC271" s="219"/>
      <c r="KD271" s="219"/>
      <c r="KE271" s="219"/>
      <c r="KF271" s="219"/>
      <c r="KG271" s="219"/>
      <c r="KH271" s="219"/>
      <c r="KI271" s="219"/>
      <c r="KJ271" s="219"/>
      <c r="KK271" s="219"/>
      <c r="KL271" s="219"/>
      <c r="KM271" s="219"/>
      <c r="KN271" s="219"/>
      <c r="KO271" s="219"/>
      <c r="KP271" s="219"/>
      <c r="KQ271" s="219"/>
      <c r="KR271" s="219"/>
      <c r="KS271" s="219"/>
      <c r="KT271" s="219"/>
      <c r="KU271" s="219"/>
      <c r="KV271" s="219"/>
      <c r="KW271" s="219"/>
      <c r="KX271" s="219"/>
      <c r="KY271" s="219"/>
      <c r="KZ271" s="219"/>
      <c r="LA271" s="219"/>
      <c r="LB271" s="219"/>
      <c r="LC271" s="219"/>
      <c r="LD271" s="219"/>
      <c r="LE271" s="219"/>
    </row>
    <row r="272" spans="1:317" x14ac:dyDescent="0.25">
      <c r="A272" s="214"/>
      <c r="B272" s="214"/>
      <c r="C272" s="214"/>
      <c r="D272" s="214"/>
      <c r="E272" s="214"/>
      <c r="F272" s="211"/>
      <c r="G272" s="211"/>
      <c r="H272" s="211"/>
      <c r="I272" s="211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  <c r="EV272" s="219"/>
      <c r="EW272" s="219"/>
      <c r="EX272" s="219"/>
      <c r="EY272" s="219"/>
      <c r="EZ272" s="219"/>
      <c r="FA272" s="219"/>
      <c r="FB272" s="219"/>
      <c r="FC272" s="219"/>
      <c r="FD272" s="219"/>
      <c r="FE272" s="219"/>
      <c r="FF272" s="219"/>
      <c r="FG272" s="219"/>
      <c r="FH272" s="219"/>
      <c r="FI272" s="219"/>
      <c r="FJ272" s="219"/>
      <c r="FK272" s="219"/>
      <c r="FL272" s="219"/>
      <c r="FM272" s="219"/>
      <c r="FN272" s="219"/>
      <c r="FO272" s="219"/>
      <c r="FP272" s="219"/>
      <c r="FQ272" s="219"/>
      <c r="FR272" s="219"/>
      <c r="FS272" s="219"/>
      <c r="FT272" s="219"/>
      <c r="FU272" s="219"/>
      <c r="FV272" s="219"/>
      <c r="FW272" s="219"/>
      <c r="FX272" s="219"/>
      <c r="FY272" s="219"/>
      <c r="FZ272" s="219"/>
      <c r="GA272" s="219"/>
      <c r="GB272" s="219"/>
      <c r="GC272" s="219"/>
      <c r="GD272" s="219"/>
      <c r="GE272" s="219"/>
      <c r="GF272" s="219"/>
      <c r="GG272" s="219"/>
      <c r="GH272" s="219"/>
      <c r="GI272" s="219"/>
      <c r="GJ272" s="219"/>
      <c r="GK272" s="219"/>
      <c r="GL272" s="219"/>
      <c r="GM272" s="219"/>
      <c r="GN272" s="219"/>
      <c r="GO272" s="219"/>
      <c r="GP272" s="219"/>
      <c r="GQ272" s="219"/>
      <c r="GR272" s="219"/>
      <c r="GS272" s="219"/>
      <c r="GT272" s="219"/>
      <c r="GU272" s="219"/>
      <c r="GV272" s="219"/>
      <c r="GW272" s="219"/>
      <c r="GX272" s="219"/>
      <c r="GY272" s="219"/>
      <c r="GZ272" s="219"/>
      <c r="HA272" s="219"/>
      <c r="HB272" s="219"/>
      <c r="HC272" s="219"/>
      <c r="HD272" s="219"/>
      <c r="HE272" s="219"/>
      <c r="HF272" s="219"/>
      <c r="HG272" s="219"/>
      <c r="HH272" s="219"/>
      <c r="HI272" s="219"/>
      <c r="HJ272" s="219"/>
      <c r="HK272" s="219"/>
      <c r="HL272" s="219"/>
      <c r="HM272" s="219"/>
      <c r="HN272" s="219"/>
      <c r="HO272" s="219"/>
      <c r="HP272" s="219"/>
      <c r="HQ272" s="219"/>
      <c r="HR272" s="219"/>
      <c r="HS272" s="219"/>
      <c r="HT272" s="219"/>
      <c r="HU272" s="219"/>
      <c r="HV272" s="219"/>
      <c r="HW272" s="219"/>
      <c r="HX272" s="219"/>
      <c r="HY272" s="219"/>
      <c r="HZ272" s="219"/>
      <c r="IA272" s="219"/>
      <c r="IB272" s="219"/>
      <c r="IC272" s="219"/>
      <c r="ID272" s="219"/>
      <c r="IE272" s="219"/>
      <c r="IF272" s="219"/>
      <c r="IG272" s="219"/>
      <c r="IH272" s="219"/>
      <c r="II272" s="219"/>
      <c r="IJ272" s="219"/>
      <c r="IK272" s="219"/>
      <c r="IL272" s="219"/>
      <c r="IM272" s="219"/>
      <c r="IN272" s="219"/>
      <c r="IO272" s="219"/>
      <c r="IP272" s="219"/>
      <c r="IQ272" s="219"/>
      <c r="IR272" s="219"/>
      <c r="IS272" s="219"/>
      <c r="IT272" s="219"/>
      <c r="IU272" s="219"/>
      <c r="IV272" s="219"/>
      <c r="IW272" s="219"/>
      <c r="IX272" s="219"/>
      <c r="IY272" s="219"/>
      <c r="IZ272" s="219"/>
      <c r="JA272" s="219"/>
      <c r="JB272" s="219"/>
      <c r="JC272" s="219"/>
      <c r="JD272" s="219"/>
      <c r="JE272" s="219"/>
      <c r="JF272" s="219"/>
      <c r="JG272" s="219"/>
      <c r="JH272" s="219"/>
      <c r="JI272" s="219"/>
      <c r="JJ272" s="219"/>
      <c r="JK272" s="219"/>
      <c r="JL272" s="219"/>
      <c r="JM272" s="219"/>
      <c r="JN272" s="219"/>
      <c r="JO272" s="219"/>
      <c r="JP272" s="219"/>
      <c r="JQ272" s="219"/>
      <c r="JR272" s="219"/>
      <c r="JS272" s="219"/>
      <c r="JT272" s="219"/>
      <c r="JU272" s="219"/>
      <c r="JV272" s="219"/>
      <c r="JW272" s="219"/>
      <c r="JX272" s="219"/>
      <c r="JY272" s="219"/>
      <c r="JZ272" s="219"/>
      <c r="KA272" s="219"/>
      <c r="KB272" s="219"/>
      <c r="KC272" s="219"/>
      <c r="KD272" s="219"/>
      <c r="KE272" s="219"/>
      <c r="KF272" s="219"/>
      <c r="KG272" s="219"/>
      <c r="KH272" s="219"/>
      <c r="KI272" s="219"/>
      <c r="KJ272" s="219"/>
      <c r="KK272" s="219"/>
      <c r="KL272" s="219"/>
      <c r="KM272" s="219"/>
      <c r="KN272" s="219"/>
      <c r="KO272" s="219"/>
      <c r="KP272" s="219"/>
      <c r="KQ272" s="219"/>
      <c r="KR272" s="219"/>
      <c r="KS272" s="219"/>
      <c r="KT272" s="219"/>
      <c r="KU272" s="219"/>
      <c r="KV272" s="219"/>
      <c r="KW272" s="219"/>
      <c r="KX272" s="219"/>
      <c r="KY272" s="219"/>
      <c r="KZ272" s="219"/>
      <c r="LA272" s="219"/>
      <c r="LB272" s="219"/>
      <c r="LC272" s="219"/>
      <c r="LD272" s="219"/>
      <c r="LE272" s="219"/>
    </row>
    <row r="273" spans="1:317" x14ac:dyDescent="0.25">
      <c r="A273" s="214"/>
      <c r="B273" s="214"/>
      <c r="C273" s="214"/>
      <c r="D273" s="214"/>
      <c r="E273" s="214"/>
      <c r="F273" s="211"/>
      <c r="G273" s="211"/>
      <c r="H273" s="211"/>
      <c r="I273" s="211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19"/>
      <c r="AK273" s="219"/>
      <c r="AL273" s="219"/>
      <c r="AM273" s="219"/>
      <c r="AN273" s="219"/>
      <c r="AO273" s="219"/>
      <c r="AP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  <c r="BE273" s="219"/>
      <c r="BF273" s="219"/>
      <c r="BG273" s="219"/>
      <c r="BH273" s="219"/>
      <c r="BI273" s="219"/>
      <c r="BJ273" s="219"/>
      <c r="BK273" s="219"/>
      <c r="BL273" s="219"/>
      <c r="BM273" s="219"/>
      <c r="BN273" s="219"/>
      <c r="BO273" s="219"/>
      <c r="BP273" s="219"/>
      <c r="BQ273" s="219"/>
      <c r="BR273" s="219"/>
      <c r="BS273" s="219"/>
      <c r="BT273" s="219"/>
      <c r="BU273" s="219"/>
      <c r="BV273" s="219"/>
      <c r="BW273" s="219"/>
      <c r="BX273" s="219"/>
      <c r="BY273" s="219"/>
      <c r="BZ273" s="219"/>
      <c r="CA273" s="219"/>
      <c r="CB273" s="219"/>
      <c r="CC273" s="219"/>
      <c r="CD273" s="219"/>
      <c r="CE273" s="219"/>
      <c r="CF273" s="219"/>
      <c r="CG273" s="219"/>
      <c r="CH273" s="219"/>
      <c r="CI273" s="219"/>
      <c r="CJ273" s="219"/>
      <c r="CK273" s="219"/>
      <c r="CL273" s="219"/>
      <c r="CM273" s="219"/>
      <c r="CN273" s="219"/>
      <c r="CO273" s="219"/>
      <c r="CP273" s="219"/>
      <c r="CQ273" s="219"/>
      <c r="CR273" s="219"/>
      <c r="CS273" s="219"/>
      <c r="CT273" s="219"/>
      <c r="CU273" s="219"/>
      <c r="CV273" s="219"/>
      <c r="CW273" s="219"/>
      <c r="CX273" s="219"/>
      <c r="CY273" s="219"/>
      <c r="CZ273" s="219"/>
      <c r="DA273" s="219"/>
      <c r="DB273" s="219"/>
      <c r="DC273" s="219"/>
      <c r="DD273" s="219"/>
      <c r="DE273" s="219"/>
      <c r="DF273" s="219"/>
      <c r="DG273" s="219"/>
      <c r="DH273" s="219"/>
      <c r="DI273" s="219"/>
      <c r="DJ273" s="219"/>
      <c r="DK273" s="219"/>
      <c r="DL273" s="219"/>
      <c r="DM273" s="219"/>
      <c r="DN273" s="219"/>
      <c r="DO273" s="219"/>
      <c r="DP273" s="219"/>
      <c r="DQ273" s="219"/>
      <c r="DR273" s="219"/>
      <c r="DS273" s="219"/>
      <c r="DT273" s="219"/>
      <c r="DU273" s="219"/>
      <c r="DV273" s="219"/>
      <c r="DW273" s="219"/>
      <c r="DX273" s="219"/>
      <c r="DY273" s="219"/>
      <c r="DZ273" s="219"/>
      <c r="EA273" s="219"/>
      <c r="EB273" s="219"/>
      <c r="EC273" s="219"/>
      <c r="ED273" s="219"/>
      <c r="EE273" s="219"/>
      <c r="EF273" s="219"/>
      <c r="EG273" s="219"/>
      <c r="EH273" s="219"/>
      <c r="EI273" s="219"/>
      <c r="EJ273" s="219"/>
      <c r="EK273" s="219"/>
      <c r="EL273" s="219"/>
      <c r="EM273" s="219"/>
      <c r="EN273" s="219"/>
      <c r="EO273" s="219"/>
      <c r="EP273" s="219"/>
      <c r="EQ273" s="219"/>
      <c r="ER273" s="219"/>
      <c r="ES273" s="219"/>
      <c r="ET273" s="219"/>
      <c r="EU273" s="219"/>
      <c r="EV273" s="219"/>
      <c r="EW273" s="219"/>
      <c r="EX273" s="219"/>
      <c r="EY273" s="219"/>
      <c r="EZ273" s="219"/>
      <c r="FA273" s="219"/>
      <c r="FB273" s="219"/>
      <c r="FC273" s="219"/>
      <c r="FD273" s="219"/>
      <c r="FE273" s="219"/>
      <c r="FF273" s="219"/>
      <c r="FG273" s="219"/>
      <c r="FH273" s="219"/>
      <c r="FI273" s="219"/>
      <c r="FJ273" s="219"/>
      <c r="FK273" s="219"/>
      <c r="FL273" s="219"/>
      <c r="FM273" s="219"/>
      <c r="FN273" s="219"/>
      <c r="FO273" s="219"/>
      <c r="FP273" s="219"/>
      <c r="FQ273" s="219"/>
      <c r="FR273" s="219"/>
      <c r="FS273" s="219"/>
      <c r="FT273" s="219"/>
      <c r="FU273" s="219"/>
      <c r="FV273" s="219"/>
      <c r="FW273" s="219"/>
      <c r="FX273" s="219"/>
      <c r="FY273" s="219"/>
      <c r="FZ273" s="219"/>
      <c r="GA273" s="219"/>
      <c r="GB273" s="219"/>
      <c r="GC273" s="219"/>
      <c r="GD273" s="219"/>
      <c r="GE273" s="219"/>
      <c r="GF273" s="219"/>
      <c r="GG273" s="219"/>
      <c r="GH273" s="219"/>
      <c r="GI273" s="219"/>
      <c r="GJ273" s="219"/>
      <c r="GK273" s="219"/>
      <c r="GL273" s="219"/>
      <c r="GM273" s="219"/>
      <c r="GN273" s="219"/>
      <c r="GO273" s="219"/>
      <c r="GP273" s="219"/>
      <c r="GQ273" s="219"/>
      <c r="GR273" s="219"/>
      <c r="GS273" s="219"/>
      <c r="GT273" s="219"/>
      <c r="GU273" s="219"/>
      <c r="GV273" s="219"/>
      <c r="GW273" s="219"/>
      <c r="GX273" s="219"/>
      <c r="GY273" s="219"/>
      <c r="GZ273" s="219"/>
      <c r="HA273" s="219"/>
      <c r="HB273" s="219"/>
      <c r="HC273" s="219"/>
      <c r="HD273" s="219"/>
      <c r="HE273" s="219"/>
      <c r="HF273" s="219"/>
      <c r="HG273" s="219"/>
      <c r="HH273" s="219"/>
      <c r="HI273" s="219"/>
      <c r="HJ273" s="219"/>
      <c r="HK273" s="219"/>
      <c r="HL273" s="219"/>
      <c r="HM273" s="219"/>
      <c r="HN273" s="219"/>
      <c r="HO273" s="219"/>
      <c r="HP273" s="219"/>
      <c r="HQ273" s="219"/>
      <c r="HR273" s="219"/>
      <c r="HS273" s="219"/>
      <c r="HT273" s="219"/>
      <c r="HU273" s="219"/>
      <c r="HV273" s="219"/>
      <c r="HW273" s="219"/>
      <c r="HX273" s="219"/>
      <c r="HY273" s="219"/>
      <c r="HZ273" s="219"/>
      <c r="IA273" s="219"/>
      <c r="IB273" s="219"/>
      <c r="IC273" s="219"/>
      <c r="ID273" s="219"/>
      <c r="IE273" s="219"/>
      <c r="IF273" s="219"/>
      <c r="IG273" s="219"/>
      <c r="IH273" s="219"/>
      <c r="II273" s="219"/>
      <c r="IJ273" s="219"/>
      <c r="IK273" s="219"/>
      <c r="IL273" s="219"/>
      <c r="IM273" s="219"/>
      <c r="IN273" s="219"/>
      <c r="IO273" s="219"/>
      <c r="IP273" s="219"/>
      <c r="IQ273" s="219"/>
      <c r="IR273" s="219"/>
      <c r="IS273" s="219"/>
      <c r="IT273" s="219"/>
      <c r="IU273" s="219"/>
      <c r="IV273" s="219"/>
      <c r="IW273" s="219"/>
      <c r="IX273" s="219"/>
      <c r="IY273" s="219"/>
      <c r="IZ273" s="219"/>
      <c r="JA273" s="219"/>
      <c r="JB273" s="219"/>
      <c r="JC273" s="219"/>
      <c r="JD273" s="219"/>
      <c r="JE273" s="219"/>
      <c r="JF273" s="219"/>
      <c r="JG273" s="219"/>
      <c r="JH273" s="219"/>
      <c r="JI273" s="219"/>
      <c r="JJ273" s="219"/>
      <c r="JK273" s="219"/>
      <c r="JL273" s="219"/>
      <c r="JM273" s="219"/>
      <c r="JN273" s="219"/>
      <c r="JO273" s="219"/>
      <c r="JP273" s="219"/>
      <c r="JQ273" s="219"/>
      <c r="JR273" s="219"/>
      <c r="JS273" s="219"/>
      <c r="JT273" s="219"/>
      <c r="JU273" s="219"/>
      <c r="JV273" s="219"/>
      <c r="JW273" s="219"/>
      <c r="JX273" s="219"/>
      <c r="JY273" s="219"/>
      <c r="JZ273" s="219"/>
      <c r="KA273" s="219"/>
      <c r="KB273" s="219"/>
      <c r="KC273" s="219"/>
      <c r="KD273" s="219"/>
      <c r="KE273" s="219"/>
      <c r="KF273" s="219"/>
      <c r="KG273" s="219"/>
      <c r="KH273" s="219"/>
      <c r="KI273" s="219"/>
      <c r="KJ273" s="219"/>
      <c r="KK273" s="219"/>
      <c r="KL273" s="219"/>
      <c r="KM273" s="219"/>
      <c r="KN273" s="219"/>
      <c r="KO273" s="219"/>
      <c r="KP273" s="219"/>
      <c r="KQ273" s="219"/>
      <c r="KR273" s="219"/>
      <c r="KS273" s="219"/>
      <c r="KT273" s="219"/>
      <c r="KU273" s="219"/>
      <c r="KV273" s="219"/>
      <c r="KW273" s="219"/>
      <c r="KX273" s="219"/>
      <c r="KY273" s="219"/>
      <c r="KZ273" s="219"/>
      <c r="LA273" s="219"/>
      <c r="LB273" s="219"/>
      <c r="LC273" s="219"/>
      <c r="LD273" s="219"/>
      <c r="LE273" s="219"/>
    </row>
    <row r="274" spans="1:317" x14ac:dyDescent="0.25">
      <c r="A274" s="214"/>
      <c r="B274" s="214"/>
      <c r="C274" s="214"/>
      <c r="D274" s="214"/>
      <c r="E274" s="214"/>
      <c r="F274" s="211"/>
      <c r="G274" s="211"/>
      <c r="H274" s="211"/>
      <c r="I274" s="211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19"/>
      <c r="AK274" s="219"/>
      <c r="AL274" s="219"/>
      <c r="AM274" s="219"/>
      <c r="AN274" s="219"/>
      <c r="AO274" s="219"/>
      <c r="AP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  <c r="BE274" s="219"/>
      <c r="BF274" s="219"/>
      <c r="BG274" s="219"/>
      <c r="BH274" s="219"/>
      <c r="BI274" s="219"/>
      <c r="BJ274" s="219"/>
      <c r="BK274" s="219"/>
      <c r="BL274" s="219"/>
      <c r="BM274" s="219"/>
      <c r="BN274" s="219"/>
      <c r="BO274" s="219"/>
      <c r="BP274" s="219"/>
      <c r="BQ274" s="219"/>
      <c r="BR274" s="219"/>
      <c r="BS274" s="219"/>
      <c r="BT274" s="219"/>
      <c r="BU274" s="219"/>
      <c r="BV274" s="219"/>
      <c r="BW274" s="219"/>
      <c r="BX274" s="219"/>
      <c r="BY274" s="219"/>
      <c r="BZ274" s="219"/>
      <c r="CA274" s="219"/>
      <c r="CB274" s="219"/>
      <c r="CC274" s="219"/>
      <c r="CD274" s="219"/>
      <c r="CE274" s="219"/>
      <c r="CF274" s="219"/>
      <c r="CG274" s="219"/>
      <c r="CH274" s="219"/>
      <c r="CI274" s="219"/>
      <c r="CJ274" s="219"/>
      <c r="CK274" s="219"/>
      <c r="CL274" s="219"/>
      <c r="CM274" s="219"/>
      <c r="CN274" s="219"/>
      <c r="CO274" s="219"/>
      <c r="CP274" s="219"/>
      <c r="CQ274" s="219"/>
      <c r="CR274" s="219"/>
      <c r="CS274" s="219"/>
      <c r="CT274" s="219"/>
      <c r="CU274" s="219"/>
      <c r="CV274" s="219"/>
      <c r="CW274" s="219"/>
      <c r="CX274" s="219"/>
      <c r="CY274" s="219"/>
      <c r="CZ274" s="219"/>
      <c r="DA274" s="219"/>
      <c r="DB274" s="219"/>
      <c r="DC274" s="219"/>
      <c r="DD274" s="219"/>
      <c r="DE274" s="219"/>
      <c r="DF274" s="219"/>
      <c r="DG274" s="219"/>
      <c r="DH274" s="219"/>
      <c r="DI274" s="219"/>
      <c r="DJ274" s="219"/>
      <c r="DK274" s="219"/>
      <c r="DL274" s="219"/>
      <c r="DM274" s="219"/>
      <c r="DN274" s="219"/>
      <c r="DO274" s="219"/>
      <c r="DP274" s="219"/>
      <c r="DQ274" s="219"/>
      <c r="DR274" s="219"/>
      <c r="DS274" s="219"/>
      <c r="DT274" s="219"/>
      <c r="DU274" s="219"/>
      <c r="DV274" s="219"/>
      <c r="DW274" s="219"/>
      <c r="DX274" s="219"/>
      <c r="DY274" s="219"/>
      <c r="DZ274" s="219"/>
      <c r="EA274" s="219"/>
      <c r="EB274" s="219"/>
      <c r="EC274" s="219"/>
      <c r="ED274" s="219"/>
      <c r="EE274" s="219"/>
      <c r="EF274" s="219"/>
      <c r="EG274" s="219"/>
      <c r="EH274" s="219"/>
      <c r="EI274" s="219"/>
      <c r="EJ274" s="219"/>
      <c r="EK274" s="219"/>
      <c r="EL274" s="219"/>
      <c r="EM274" s="219"/>
      <c r="EN274" s="219"/>
      <c r="EO274" s="219"/>
      <c r="EP274" s="219"/>
      <c r="EQ274" s="219"/>
      <c r="ER274" s="219"/>
      <c r="ES274" s="219"/>
      <c r="ET274" s="219"/>
      <c r="EU274" s="219"/>
      <c r="EV274" s="219"/>
      <c r="EW274" s="219"/>
      <c r="EX274" s="219"/>
      <c r="EY274" s="219"/>
      <c r="EZ274" s="219"/>
      <c r="FA274" s="219"/>
      <c r="FB274" s="219"/>
      <c r="FC274" s="219"/>
      <c r="FD274" s="219"/>
      <c r="FE274" s="219"/>
      <c r="FF274" s="219"/>
      <c r="FG274" s="219"/>
      <c r="FH274" s="219"/>
      <c r="FI274" s="219"/>
      <c r="FJ274" s="219"/>
      <c r="FK274" s="219"/>
      <c r="FL274" s="219"/>
      <c r="FM274" s="219"/>
      <c r="FN274" s="219"/>
      <c r="FO274" s="219"/>
      <c r="FP274" s="219"/>
      <c r="FQ274" s="219"/>
      <c r="FR274" s="219"/>
      <c r="FS274" s="219"/>
      <c r="FT274" s="219"/>
      <c r="FU274" s="219"/>
      <c r="FV274" s="219"/>
      <c r="FW274" s="219"/>
      <c r="FX274" s="219"/>
      <c r="FY274" s="219"/>
      <c r="FZ274" s="219"/>
      <c r="GA274" s="219"/>
      <c r="GB274" s="219"/>
      <c r="GC274" s="219"/>
      <c r="GD274" s="219"/>
      <c r="GE274" s="219"/>
      <c r="GF274" s="219"/>
      <c r="GG274" s="219"/>
      <c r="GH274" s="219"/>
      <c r="GI274" s="219"/>
      <c r="GJ274" s="219"/>
      <c r="GK274" s="219"/>
      <c r="GL274" s="219"/>
      <c r="GM274" s="219"/>
      <c r="GN274" s="219"/>
      <c r="GO274" s="219"/>
      <c r="GP274" s="219"/>
      <c r="GQ274" s="219"/>
      <c r="GR274" s="219"/>
      <c r="GS274" s="219"/>
      <c r="GT274" s="219"/>
      <c r="GU274" s="219"/>
      <c r="GV274" s="219"/>
      <c r="GW274" s="219"/>
      <c r="GX274" s="219"/>
      <c r="GY274" s="219"/>
      <c r="GZ274" s="219"/>
      <c r="HA274" s="219"/>
      <c r="HB274" s="219"/>
      <c r="HC274" s="219"/>
      <c r="HD274" s="219"/>
      <c r="HE274" s="219"/>
      <c r="HF274" s="219"/>
      <c r="HG274" s="219"/>
      <c r="HH274" s="219"/>
      <c r="HI274" s="219"/>
      <c r="HJ274" s="219"/>
      <c r="HK274" s="219"/>
      <c r="HL274" s="219"/>
      <c r="HM274" s="219"/>
      <c r="HN274" s="219"/>
      <c r="HO274" s="219"/>
      <c r="HP274" s="219"/>
      <c r="HQ274" s="219"/>
      <c r="HR274" s="219"/>
      <c r="HS274" s="219"/>
      <c r="HT274" s="219"/>
      <c r="HU274" s="219"/>
      <c r="HV274" s="219"/>
      <c r="HW274" s="219"/>
      <c r="HX274" s="219"/>
      <c r="HY274" s="219"/>
      <c r="HZ274" s="219"/>
      <c r="IA274" s="219"/>
      <c r="IB274" s="219"/>
      <c r="IC274" s="219"/>
      <c r="ID274" s="219"/>
      <c r="IE274" s="219"/>
      <c r="IF274" s="219"/>
      <c r="IG274" s="219"/>
      <c r="IH274" s="219"/>
      <c r="II274" s="219"/>
      <c r="IJ274" s="219"/>
      <c r="IK274" s="219"/>
      <c r="IL274" s="219"/>
      <c r="IM274" s="219"/>
      <c r="IN274" s="219"/>
      <c r="IO274" s="219"/>
      <c r="IP274" s="219"/>
      <c r="IQ274" s="219"/>
      <c r="IR274" s="219"/>
      <c r="IS274" s="219"/>
      <c r="IT274" s="219"/>
      <c r="IU274" s="219"/>
      <c r="IV274" s="219"/>
      <c r="IW274" s="219"/>
      <c r="IX274" s="219"/>
      <c r="IY274" s="219"/>
      <c r="IZ274" s="219"/>
      <c r="JA274" s="219"/>
      <c r="JB274" s="219"/>
      <c r="JC274" s="219"/>
      <c r="JD274" s="219"/>
      <c r="JE274" s="219"/>
      <c r="JF274" s="219"/>
      <c r="JG274" s="219"/>
      <c r="JH274" s="219"/>
      <c r="JI274" s="219"/>
      <c r="JJ274" s="219"/>
      <c r="JK274" s="219"/>
      <c r="JL274" s="219"/>
      <c r="JM274" s="219"/>
      <c r="JN274" s="219"/>
      <c r="JO274" s="219"/>
      <c r="JP274" s="219"/>
      <c r="JQ274" s="219"/>
      <c r="JR274" s="219"/>
      <c r="JS274" s="219"/>
      <c r="JT274" s="219"/>
      <c r="JU274" s="219"/>
      <c r="JV274" s="219"/>
      <c r="JW274" s="219"/>
      <c r="JX274" s="219"/>
      <c r="JY274" s="219"/>
      <c r="JZ274" s="219"/>
      <c r="KA274" s="219"/>
      <c r="KB274" s="219"/>
      <c r="KC274" s="219"/>
      <c r="KD274" s="219"/>
      <c r="KE274" s="219"/>
      <c r="KF274" s="219"/>
      <c r="KG274" s="219"/>
      <c r="KH274" s="219"/>
      <c r="KI274" s="219"/>
      <c r="KJ274" s="219"/>
      <c r="KK274" s="219"/>
      <c r="KL274" s="219"/>
      <c r="KM274" s="219"/>
      <c r="KN274" s="219"/>
      <c r="KO274" s="219"/>
      <c r="KP274" s="219"/>
      <c r="KQ274" s="219"/>
      <c r="KR274" s="219"/>
      <c r="KS274" s="219"/>
      <c r="KT274" s="219"/>
      <c r="KU274" s="219"/>
      <c r="KV274" s="219"/>
      <c r="KW274" s="219"/>
      <c r="KX274" s="219"/>
      <c r="KY274" s="219"/>
      <c r="KZ274" s="219"/>
      <c r="LA274" s="219"/>
      <c r="LB274" s="219"/>
      <c r="LC274" s="219"/>
      <c r="LD274" s="219"/>
      <c r="LE274" s="219"/>
    </row>
    <row r="275" spans="1:317" x14ac:dyDescent="0.25">
      <c r="A275" s="214"/>
      <c r="B275" s="214"/>
      <c r="C275" s="214"/>
      <c r="D275" s="214"/>
      <c r="E275" s="214"/>
      <c r="F275" s="211"/>
      <c r="G275" s="211"/>
      <c r="H275" s="211"/>
      <c r="I275" s="211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19"/>
      <c r="AK275" s="219"/>
      <c r="AL275" s="219"/>
      <c r="AM275" s="219"/>
      <c r="AN275" s="219"/>
      <c r="AO275" s="219"/>
      <c r="AP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  <c r="BE275" s="219"/>
      <c r="BF275" s="219"/>
      <c r="BG275" s="219"/>
      <c r="BH275" s="219"/>
      <c r="BI275" s="219"/>
      <c r="BJ275" s="219"/>
      <c r="BK275" s="219"/>
      <c r="BL275" s="219"/>
      <c r="BM275" s="219"/>
      <c r="BN275" s="219"/>
      <c r="BO275" s="219"/>
      <c r="BP275" s="219"/>
      <c r="BQ275" s="219"/>
      <c r="BR275" s="219"/>
      <c r="BS275" s="219"/>
      <c r="BT275" s="219"/>
      <c r="BU275" s="219"/>
      <c r="BV275" s="219"/>
      <c r="BW275" s="219"/>
      <c r="BX275" s="219"/>
      <c r="BY275" s="219"/>
      <c r="BZ275" s="219"/>
      <c r="CA275" s="219"/>
      <c r="CB275" s="219"/>
      <c r="CC275" s="219"/>
      <c r="CD275" s="219"/>
      <c r="CE275" s="219"/>
      <c r="CF275" s="219"/>
      <c r="CG275" s="219"/>
      <c r="CH275" s="219"/>
      <c r="CI275" s="219"/>
      <c r="CJ275" s="219"/>
      <c r="CK275" s="219"/>
      <c r="CL275" s="219"/>
      <c r="CM275" s="219"/>
      <c r="CN275" s="219"/>
      <c r="CO275" s="219"/>
      <c r="CP275" s="219"/>
      <c r="CQ275" s="219"/>
      <c r="CR275" s="219"/>
      <c r="CS275" s="219"/>
      <c r="CT275" s="219"/>
      <c r="CU275" s="219"/>
      <c r="CV275" s="219"/>
      <c r="CW275" s="219"/>
      <c r="CX275" s="219"/>
      <c r="CY275" s="219"/>
      <c r="CZ275" s="219"/>
      <c r="DA275" s="219"/>
      <c r="DB275" s="219"/>
      <c r="DC275" s="219"/>
      <c r="DD275" s="219"/>
      <c r="DE275" s="219"/>
      <c r="DF275" s="219"/>
      <c r="DG275" s="219"/>
      <c r="DH275" s="219"/>
      <c r="DI275" s="219"/>
      <c r="DJ275" s="219"/>
      <c r="DK275" s="219"/>
      <c r="DL275" s="219"/>
      <c r="DM275" s="219"/>
      <c r="DN275" s="219"/>
      <c r="DO275" s="219"/>
      <c r="DP275" s="219"/>
      <c r="DQ275" s="219"/>
      <c r="DR275" s="219"/>
      <c r="DS275" s="219"/>
      <c r="DT275" s="219"/>
      <c r="DU275" s="219"/>
      <c r="DV275" s="219"/>
      <c r="DW275" s="219"/>
      <c r="DX275" s="219"/>
      <c r="DY275" s="219"/>
      <c r="DZ275" s="219"/>
      <c r="EA275" s="219"/>
      <c r="EB275" s="219"/>
      <c r="EC275" s="219"/>
      <c r="ED275" s="219"/>
      <c r="EE275" s="219"/>
      <c r="EF275" s="219"/>
      <c r="EG275" s="219"/>
      <c r="EH275" s="219"/>
      <c r="EI275" s="219"/>
      <c r="EJ275" s="219"/>
      <c r="EK275" s="219"/>
      <c r="EL275" s="219"/>
      <c r="EM275" s="219"/>
      <c r="EN275" s="219"/>
      <c r="EO275" s="219"/>
      <c r="EP275" s="219"/>
      <c r="EQ275" s="219"/>
      <c r="ER275" s="219"/>
      <c r="ES275" s="219"/>
      <c r="ET275" s="219"/>
      <c r="EU275" s="219"/>
      <c r="EV275" s="219"/>
      <c r="EW275" s="219"/>
      <c r="EX275" s="219"/>
      <c r="EY275" s="219"/>
      <c r="EZ275" s="219"/>
      <c r="FA275" s="219"/>
      <c r="FB275" s="219"/>
      <c r="FC275" s="219"/>
      <c r="FD275" s="219"/>
      <c r="FE275" s="219"/>
      <c r="FF275" s="219"/>
      <c r="FG275" s="219"/>
      <c r="FH275" s="219"/>
      <c r="FI275" s="219"/>
      <c r="FJ275" s="219"/>
      <c r="FK275" s="219"/>
      <c r="FL275" s="219"/>
      <c r="FM275" s="219"/>
      <c r="FN275" s="219"/>
      <c r="FO275" s="219"/>
      <c r="FP275" s="219"/>
      <c r="FQ275" s="219"/>
      <c r="FR275" s="219"/>
      <c r="FS275" s="219"/>
      <c r="FT275" s="219"/>
      <c r="FU275" s="219"/>
      <c r="FV275" s="219"/>
      <c r="FW275" s="219"/>
      <c r="FX275" s="219"/>
      <c r="FY275" s="219"/>
      <c r="FZ275" s="219"/>
      <c r="GA275" s="219"/>
      <c r="GB275" s="219"/>
      <c r="GC275" s="219"/>
      <c r="GD275" s="219"/>
      <c r="GE275" s="219"/>
      <c r="GF275" s="219"/>
      <c r="GG275" s="219"/>
      <c r="GH275" s="219"/>
      <c r="GI275" s="219"/>
      <c r="GJ275" s="219"/>
      <c r="GK275" s="219"/>
      <c r="GL275" s="219"/>
      <c r="GM275" s="219"/>
      <c r="GN275" s="219"/>
      <c r="GO275" s="219"/>
      <c r="GP275" s="219"/>
      <c r="GQ275" s="219"/>
      <c r="GR275" s="219"/>
      <c r="GS275" s="219"/>
      <c r="GT275" s="219"/>
      <c r="GU275" s="219"/>
      <c r="GV275" s="219"/>
      <c r="GW275" s="219"/>
      <c r="GX275" s="219"/>
      <c r="GY275" s="219"/>
      <c r="GZ275" s="219"/>
      <c r="HA275" s="219"/>
      <c r="HB275" s="219"/>
      <c r="HC275" s="219"/>
      <c r="HD275" s="219"/>
      <c r="HE275" s="219"/>
      <c r="HF275" s="219"/>
      <c r="HG275" s="219"/>
      <c r="HH275" s="219"/>
      <c r="HI275" s="219"/>
      <c r="HJ275" s="219"/>
      <c r="HK275" s="219"/>
      <c r="HL275" s="219"/>
      <c r="HM275" s="219"/>
      <c r="HN275" s="219"/>
      <c r="HO275" s="219"/>
      <c r="HP275" s="219"/>
      <c r="HQ275" s="219"/>
      <c r="HR275" s="219"/>
      <c r="HS275" s="219"/>
      <c r="HT275" s="219"/>
      <c r="HU275" s="219"/>
      <c r="HV275" s="219"/>
      <c r="HW275" s="219"/>
      <c r="HX275" s="219"/>
      <c r="HY275" s="219"/>
      <c r="HZ275" s="219"/>
      <c r="IA275" s="219"/>
      <c r="IB275" s="219"/>
      <c r="IC275" s="219"/>
      <c r="ID275" s="219"/>
      <c r="IE275" s="219"/>
      <c r="IF275" s="219"/>
      <c r="IG275" s="219"/>
      <c r="IH275" s="219"/>
      <c r="II275" s="219"/>
      <c r="IJ275" s="219"/>
      <c r="IK275" s="219"/>
      <c r="IL275" s="219"/>
      <c r="IM275" s="219"/>
      <c r="IN275" s="219"/>
      <c r="IO275" s="219"/>
      <c r="IP275" s="219"/>
      <c r="IQ275" s="219"/>
      <c r="IR275" s="219"/>
      <c r="IS275" s="219"/>
      <c r="IT275" s="219"/>
      <c r="IU275" s="219"/>
      <c r="IV275" s="219"/>
      <c r="IW275" s="219"/>
      <c r="IX275" s="219"/>
      <c r="IY275" s="219"/>
      <c r="IZ275" s="219"/>
      <c r="JA275" s="219"/>
      <c r="JB275" s="219"/>
      <c r="JC275" s="219"/>
      <c r="JD275" s="219"/>
      <c r="JE275" s="219"/>
      <c r="JF275" s="219"/>
      <c r="JG275" s="219"/>
      <c r="JH275" s="219"/>
      <c r="JI275" s="219"/>
      <c r="JJ275" s="219"/>
      <c r="JK275" s="219"/>
      <c r="JL275" s="219"/>
      <c r="JM275" s="219"/>
      <c r="JN275" s="219"/>
      <c r="JO275" s="219"/>
      <c r="JP275" s="219"/>
      <c r="JQ275" s="219"/>
      <c r="JR275" s="219"/>
      <c r="JS275" s="219"/>
      <c r="JT275" s="219"/>
      <c r="JU275" s="219"/>
      <c r="JV275" s="219"/>
      <c r="JW275" s="219"/>
      <c r="JX275" s="219"/>
      <c r="JY275" s="219"/>
      <c r="JZ275" s="219"/>
      <c r="KA275" s="219"/>
      <c r="KB275" s="219"/>
      <c r="KC275" s="219"/>
      <c r="KD275" s="219"/>
      <c r="KE275" s="219"/>
      <c r="KF275" s="219"/>
      <c r="KG275" s="219"/>
      <c r="KH275" s="219"/>
      <c r="KI275" s="219"/>
      <c r="KJ275" s="219"/>
      <c r="KK275" s="219"/>
      <c r="KL275" s="219"/>
      <c r="KM275" s="219"/>
      <c r="KN275" s="219"/>
      <c r="KO275" s="219"/>
      <c r="KP275" s="219"/>
      <c r="KQ275" s="219"/>
      <c r="KR275" s="219"/>
      <c r="KS275" s="219"/>
      <c r="KT275" s="219"/>
      <c r="KU275" s="219"/>
      <c r="KV275" s="219"/>
      <c r="KW275" s="219"/>
      <c r="KX275" s="219"/>
      <c r="KY275" s="219"/>
      <c r="KZ275" s="219"/>
      <c r="LA275" s="219"/>
      <c r="LB275" s="219"/>
      <c r="LC275" s="219"/>
      <c r="LD275" s="219"/>
      <c r="LE275" s="219"/>
    </row>
    <row r="276" spans="1:317" x14ac:dyDescent="0.25">
      <c r="A276" s="214"/>
      <c r="B276" s="214"/>
      <c r="C276" s="214"/>
      <c r="D276" s="214"/>
      <c r="E276" s="214"/>
      <c r="F276" s="211"/>
      <c r="G276" s="211"/>
      <c r="H276" s="211"/>
      <c r="I276" s="211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19"/>
      <c r="AK276" s="219"/>
      <c r="AL276" s="219"/>
      <c r="AM276" s="219"/>
      <c r="AN276" s="219"/>
      <c r="AO276" s="219"/>
      <c r="AP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  <c r="BE276" s="219"/>
      <c r="BF276" s="219"/>
      <c r="BG276" s="219"/>
      <c r="BH276" s="219"/>
      <c r="BI276" s="219"/>
      <c r="BJ276" s="219"/>
      <c r="BK276" s="219"/>
      <c r="BL276" s="219"/>
      <c r="BM276" s="219"/>
      <c r="BN276" s="219"/>
      <c r="BO276" s="219"/>
      <c r="BP276" s="219"/>
      <c r="BQ276" s="219"/>
      <c r="BR276" s="219"/>
      <c r="BS276" s="219"/>
      <c r="BT276" s="219"/>
      <c r="BU276" s="219"/>
      <c r="BV276" s="219"/>
      <c r="BW276" s="219"/>
      <c r="BX276" s="219"/>
      <c r="BY276" s="219"/>
      <c r="BZ276" s="219"/>
      <c r="CA276" s="219"/>
      <c r="CB276" s="219"/>
      <c r="CC276" s="219"/>
      <c r="CD276" s="219"/>
      <c r="CE276" s="219"/>
      <c r="CF276" s="219"/>
      <c r="CG276" s="219"/>
      <c r="CH276" s="219"/>
      <c r="CI276" s="219"/>
      <c r="CJ276" s="219"/>
      <c r="CK276" s="219"/>
      <c r="CL276" s="219"/>
      <c r="CM276" s="219"/>
      <c r="CN276" s="219"/>
      <c r="CO276" s="219"/>
      <c r="CP276" s="219"/>
      <c r="CQ276" s="219"/>
      <c r="CR276" s="219"/>
      <c r="CS276" s="219"/>
      <c r="CT276" s="219"/>
      <c r="CU276" s="219"/>
      <c r="CV276" s="219"/>
      <c r="CW276" s="219"/>
      <c r="CX276" s="219"/>
      <c r="CY276" s="219"/>
      <c r="CZ276" s="219"/>
      <c r="DA276" s="219"/>
      <c r="DB276" s="219"/>
      <c r="DC276" s="219"/>
      <c r="DD276" s="219"/>
      <c r="DE276" s="219"/>
      <c r="DF276" s="219"/>
      <c r="DG276" s="219"/>
      <c r="DH276" s="219"/>
      <c r="DI276" s="219"/>
      <c r="DJ276" s="219"/>
      <c r="DK276" s="219"/>
      <c r="DL276" s="219"/>
      <c r="DM276" s="219"/>
      <c r="DN276" s="219"/>
      <c r="DO276" s="219"/>
      <c r="DP276" s="219"/>
      <c r="DQ276" s="219"/>
      <c r="DR276" s="219"/>
      <c r="DS276" s="219"/>
      <c r="DT276" s="219"/>
      <c r="DU276" s="219"/>
      <c r="DV276" s="219"/>
      <c r="DW276" s="219"/>
      <c r="DX276" s="219"/>
      <c r="DY276" s="219"/>
      <c r="DZ276" s="219"/>
      <c r="EA276" s="219"/>
      <c r="EB276" s="219"/>
      <c r="EC276" s="219"/>
      <c r="ED276" s="219"/>
      <c r="EE276" s="219"/>
      <c r="EF276" s="219"/>
      <c r="EG276" s="219"/>
      <c r="EH276" s="219"/>
      <c r="EI276" s="219"/>
      <c r="EJ276" s="219"/>
      <c r="EK276" s="219"/>
      <c r="EL276" s="219"/>
      <c r="EM276" s="219"/>
      <c r="EN276" s="219"/>
      <c r="EO276" s="219"/>
      <c r="EP276" s="219"/>
      <c r="EQ276" s="219"/>
      <c r="ER276" s="219"/>
      <c r="ES276" s="219"/>
      <c r="ET276" s="219"/>
      <c r="EU276" s="219"/>
      <c r="EV276" s="219"/>
      <c r="EW276" s="219"/>
      <c r="EX276" s="219"/>
      <c r="EY276" s="219"/>
      <c r="EZ276" s="219"/>
      <c r="FA276" s="219"/>
      <c r="FB276" s="219"/>
      <c r="FC276" s="219"/>
      <c r="FD276" s="219"/>
      <c r="FE276" s="219"/>
      <c r="FF276" s="219"/>
      <c r="FG276" s="219"/>
      <c r="FH276" s="219"/>
      <c r="FI276" s="219"/>
      <c r="FJ276" s="219"/>
      <c r="FK276" s="219"/>
      <c r="FL276" s="219"/>
      <c r="FM276" s="219"/>
      <c r="FN276" s="219"/>
      <c r="FO276" s="219"/>
      <c r="FP276" s="219"/>
      <c r="FQ276" s="219"/>
      <c r="FR276" s="219"/>
      <c r="FS276" s="219"/>
      <c r="FT276" s="219"/>
      <c r="FU276" s="219"/>
      <c r="FV276" s="219"/>
      <c r="FW276" s="219"/>
      <c r="FX276" s="219"/>
      <c r="FY276" s="219"/>
      <c r="FZ276" s="219"/>
      <c r="GA276" s="219"/>
      <c r="GB276" s="219"/>
      <c r="GC276" s="219"/>
      <c r="GD276" s="219"/>
      <c r="GE276" s="219"/>
      <c r="GF276" s="219"/>
      <c r="GG276" s="219"/>
      <c r="GH276" s="219"/>
      <c r="GI276" s="219"/>
      <c r="GJ276" s="219"/>
      <c r="GK276" s="219"/>
      <c r="GL276" s="219"/>
      <c r="GM276" s="219"/>
      <c r="GN276" s="219"/>
      <c r="GO276" s="219"/>
      <c r="GP276" s="219"/>
      <c r="GQ276" s="219"/>
      <c r="GR276" s="219"/>
      <c r="GS276" s="219"/>
      <c r="GT276" s="219"/>
      <c r="GU276" s="219"/>
      <c r="GV276" s="219"/>
      <c r="GW276" s="219"/>
      <c r="GX276" s="219"/>
      <c r="GY276" s="219"/>
      <c r="GZ276" s="219"/>
      <c r="HA276" s="219"/>
      <c r="HB276" s="219"/>
      <c r="HC276" s="219"/>
      <c r="HD276" s="219"/>
      <c r="HE276" s="219"/>
      <c r="HF276" s="219"/>
      <c r="HG276" s="219"/>
      <c r="HH276" s="219"/>
      <c r="HI276" s="219"/>
      <c r="HJ276" s="219"/>
      <c r="HK276" s="219"/>
      <c r="HL276" s="219"/>
      <c r="HM276" s="219"/>
      <c r="HN276" s="219"/>
      <c r="HO276" s="219"/>
      <c r="HP276" s="219"/>
      <c r="HQ276" s="219"/>
      <c r="HR276" s="219"/>
      <c r="HS276" s="219"/>
      <c r="HT276" s="219"/>
      <c r="HU276" s="219"/>
      <c r="HV276" s="219"/>
      <c r="HW276" s="219"/>
      <c r="HX276" s="219"/>
      <c r="HY276" s="219"/>
      <c r="HZ276" s="219"/>
      <c r="IA276" s="219"/>
      <c r="IB276" s="219"/>
      <c r="IC276" s="219"/>
      <c r="ID276" s="219"/>
      <c r="IE276" s="219"/>
      <c r="IF276" s="219"/>
      <c r="IG276" s="219"/>
      <c r="IH276" s="219"/>
      <c r="II276" s="219"/>
      <c r="IJ276" s="219"/>
      <c r="IK276" s="219"/>
      <c r="IL276" s="219"/>
      <c r="IM276" s="219"/>
      <c r="IN276" s="219"/>
      <c r="IO276" s="219"/>
      <c r="IP276" s="219"/>
      <c r="IQ276" s="219"/>
      <c r="IR276" s="219"/>
      <c r="IS276" s="219"/>
      <c r="IT276" s="219"/>
      <c r="IU276" s="219"/>
      <c r="IV276" s="219"/>
      <c r="IW276" s="219"/>
      <c r="IX276" s="219"/>
      <c r="IY276" s="219"/>
      <c r="IZ276" s="219"/>
      <c r="JA276" s="219"/>
      <c r="JB276" s="219"/>
      <c r="JC276" s="219"/>
      <c r="JD276" s="219"/>
      <c r="JE276" s="219"/>
      <c r="JF276" s="219"/>
      <c r="JG276" s="219"/>
      <c r="JH276" s="219"/>
      <c r="JI276" s="219"/>
      <c r="JJ276" s="219"/>
      <c r="JK276" s="219"/>
      <c r="JL276" s="219"/>
      <c r="JM276" s="219"/>
      <c r="JN276" s="219"/>
      <c r="JO276" s="219"/>
      <c r="JP276" s="219"/>
      <c r="JQ276" s="219"/>
      <c r="JR276" s="219"/>
      <c r="JS276" s="219"/>
      <c r="JT276" s="219"/>
      <c r="JU276" s="219"/>
      <c r="JV276" s="219"/>
      <c r="JW276" s="219"/>
      <c r="JX276" s="219"/>
      <c r="JY276" s="219"/>
      <c r="JZ276" s="219"/>
      <c r="KA276" s="219"/>
      <c r="KB276" s="219"/>
      <c r="KC276" s="219"/>
      <c r="KD276" s="219"/>
      <c r="KE276" s="219"/>
      <c r="KF276" s="219"/>
      <c r="KG276" s="219"/>
      <c r="KH276" s="219"/>
      <c r="KI276" s="219"/>
      <c r="KJ276" s="219"/>
      <c r="KK276" s="219"/>
      <c r="KL276" s="219"/>
      <c r="KM276" s="219"/>
      <c r="KN276" s="219"/>
      <c r="KO276" s="219"/>
      <c r="KP276" s="219"/>
      <c r="KQ276" s="219"/>
      <c r="KR276" s="219"/>
      <c r="KS276" s="219"/>
      <c r="KT276" s="219"/>
      <c r="KU276" s="219"/>
      <c r="KV276" s="219"/>
      <c r="KW276" s="219"/>
      <c r="KX276" s="219"/>
      <c r="KY276" s="219"/>
      <c r="KZ276" s="219"/>
      <c r="LA276" s="219"/>
      <c r="LB276" s="219"/>
      <c r="LC276" s="219"/>
      <c r="LD276" s="219"/>
      <c r="LE276" s="219"/>
    </row>
    <row r="277" spans="1:317" x14ac:dyDescent="0.25">
      <c r="A277" s="214"/>
      <c r="B277" s="214"/>
      <c r="C277" s="214"/>
      <c r="D277" s="214"/>
      <c r="E277" s="214"/>
      <c r="F277" s="211"/>
      <c r="G277" s="211"/>
      <c r="H277" s="211"/>
      <c r="I277" s="211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19"/>
      <c r="AK277" s="219"/>
      <c r="AL277" s="219"/>
      <c r="AM277" s="219"/>
      <c r="AN277" s="219"/>
      <c r="AO277" s="219"/>
      <c r="AP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  <c r="BE277" s="219"/>
      <c r="BF277" s="219"/>
      <c r="BG277" s="219"/>
      <c r="BH277" s="219"/>
      <c r="BI277" s="219"/>
      <c r="BJ277" s="219"/>
      <c r="BK277" s="219"/>
      <c r="BL277" s="219"/>
      <c r="BM277" s="219"/>
      <c r="BN277" s="219"/>
      <c r="BO277" s="219"/>
      <c r="BP277" s="219"/>
      <c r="BQ277" s="219"/>
      <c r="BR277" s="219"/>
      <c r="BS277" s="219"/>
      <c r="BT277" s="219"/>
      <c r="BU277" s="219"/>
      <c r="BV277" s="219"/>
      <c r="BW277" s="219"/>
      <c r="BX277" s="219"/>
      <c r="BY277" s="219"/>
      <c r="BZ277" s="219"/>
      <c r="CA277" s="219"/>
      <c r="CB277" s="219"/>
      <c r="CC277" s="219"/>
      <c r="CD277" s="219"/>
      <c r="CE277" s="219"/>
      <c r="CF277" s="219"/>
      <c r="CG277" s="219"/>
      <c r="CH277" s="219"/>
      <c r="CI277" s="219"/>
      <c r="CJ277" s="219"/>
      <c r="CK277" s="219"/>
      <c r="CL277" s="219"/>
      <c r="CM277" s="219"/>
      <c r="CN277" s="219"/>
      <c r="CO277" s="219"/>
      <c r="CP277" s="219"/>
      <c r="CQ277" s="219"/>
      <c r="CR277" s="219"/>
      <c r="CS277" s="219"/>
      <c r="CT277" s="219"/>
      <c r="CU277" s="219"/>
      <c r="CV277" s="219"/>
      <c r="CW277" s="219"/>
      <c r="CX277" s="219"/>
      <c r="CY277" s="219"/>
      <c r="CZ277" s="219"/>
      <c r="DA277" s="219"/>
      <c r="DB277" s="219"/>
      <c r="DC277" s="219"/>
      <c r="DD277" s="219"/>
      <c r="DE277" s="219"/>
      <c r="DF277" s="219"/>
      <c r="DG277" s="219"/>
      <c r="DH277" s="219"/>
      <c r="DI277" s="219"/>
      <c r="DJ277" s="219"/>
      <c r="DK277" s="219"/>
      <c r="DL277" s="219"/>
      <c r="DM277" s="219"/>
      <c r="DN277" s="219"/>
      <c r="DO277" s="219"/>
      <c r="DP277" s="219"/>
      <c r="DQ277" s="219"/>
      <c r="DR277" s="219"/>
      <c r="DS277" s="219"/>
      <c r="DT277" s="219"/>
      <c r="DU277" s="219"/>
      <c r="DV277" s="219"/>
      <c r="DW277" s="219"/>
      <c r="DX277" s="219"/>
      <c r="DY277" s="219"/>
      <c r="DZ277" s="219"/>
      <c r="EA277" s="219"/>
      <c r="EB277" s="219"/>
      <c r="EC277" s="219"/>
      <c r="ED277" s="219"/>
      <c r="EE277" s="219"/>
      <c r="EF277" s="219"/>
      <c r="EG277" s="219"/>
      <c r="EH277" s="219"/>
      <c r="EI277" s="219"/>
      <c r="EJ277" s="219"/>
      <c r="EK277" s="219"/>
      <c r="EL277" s="219"/>
      <c r="EM277" s="219"/>
      <c r="EN277" s="219"/>
      <c r="EO277" s="219"/>
      <c r="EP277" s="219"/>
      <c r="EQ277" s="219"/>
      <c r="ER277" s="219"/>
      <c r="ES277" s="219"/>
      <c r="ET277" s="219"/>
      <c r="EU277" s="219"/>
      <c r="EV277" s="219"/>
      <c r="EW277" s="219"/>
      <c r="EX277" s="219"/>
      <c r="EY277" s="219"/>
      <c r="EZ277" s="219"/>
      <c r="FA277" s="219"/>
      <c r="FB277" s="219"/>
      <c r="FC277" s="219"/>
      <c r="FD277" s="219"/>
      <c r="FE277" s="219"/>
      <c r="FF277" s="219"/>
      <c r="FG277" s="219"/>
      <c r="FH277" s="219"/>
      <c r="FI277" s="219"/>
      <c r="FJ277" s="219"/>
      <c r="FK277" s="219"/>
      <c r="FL277" s="219"/>
      <c r="FM277" s="219"/>
      <c r="FN277" s="219"/>
      <c r="FO277" s="219"/>
      <c r="FP277" s="219"/>
      <c r="FQ277" s="219"/>
      <c r="FR277" s="219"/>
      <c r="FS277" s="219"/>
      <c r="FT277" s="219"/>
      <c r="FU277" s="219"/>
      <c r="FV277" s="219"/>
      <c r="FW277" s="219"/>
      <c r="FX277" s="219"/>
      <c r="FY277" s="219"/>
      <c r="FZ277" s="219"/>
      <c r="GA277" s="219"/>
      <c r="GB277" s="219"/>
      <c r="GC277" s="219"/>
      <c r="GD277" s="219"/>
      <c r="GE277" s="219"/>
      <c r="GF277" s="219"/>
      <c r="GG277" s="219"/>
      <c r="GH277" s="219"/>
      <c r="GI277" s="219"/>
      <c r="GJ277" s="219"/>
      <c r="GK277" s="219"/>
      <c r="GL277" s="219"/>
      <c r="GM277" s="219"/>
      <c r="GN277" s="219"/>
      <c r="GO277" s="219"/>
      <c r="GP277" s="219"/>
      <c r="GQ277" s="219"/>
      <c r="GR277" s="219"/>
      <c r="GS277" s="219"/>
      <c r="GT277" s="219"/>
      <c r="GU277" s="219"/>
      <c r="GV277" s="219"/>
      <c r="GW277" s="219"/>
      <c r="GX277" s="219"/>
      <c r="GY277" s="219"/>
      <c r="GZ277" s="219"/>
      <c r="HA277" s="219"/>
      <c r="HB277" s="219"/>
      <c r="HC277" s="219"/>
      <c r="HD277" s="219"/>
      <c r="HE277" s="219"/>
      <c r="HF277" s="219"/>
      <c r="HG277" s="219"/>
      <c r="HH277" s="219"/>
      <c r="HI277" s="219"/>
      <c r="HJ277" s="219"/>
      <c r="HK277" s="219"/>
      <c r="HL277" s="219"/>
      <c r="HM277" s="219"/>
      <c r="HN277" s="219"/>
      <c r="HO277" s="219"/>
      <c r="HP277" s="219"/>
      <c r="HQ277" s="219"/>
      <c r="HR277" s="219"/>
      <c r="HS277" s="219"/>
      <c r="HT277" s="219"/>
      <c r="HU277" s="219"/>
      <c r="HV277" s="219"/>
      <c r="HW277" s="219"/>
      <c r="HX277" s="219"/>
      <c r="HY277" s="219"/>
      <c r="HZ277" s="219"/>
      <c r="IA277" s="219"/>
      <c r="IB277" s="219"/>
      <c r="IC277" s="219"/>
      <c r="ID277" s="219"/>
      <c r="IE277" s="219"/>
      <c r="IF277" s="219"/>
      <c r="IG277" s="219"/>
      <c r="IH277" s="219"/>
      <c r="II277" s="219"/>
      <c r="IJ277" s="219"/>
      <c r="IK277" s="219"/>
      <c r="IL277" s="219"/>
      <c r="IM277" s="219"/>
      <c r="IN277" s="219"/>
      <c r="IO277" s="219"/>
      <c r="IP277" s="219"/>
      <c r="IQ277" s="219"/>
      <c r="IR277" s="219"/>
      <c r="IS277" s="219"/>
      <c r="IT277" s="219"/>
      <c r="IU277" s="219"/>
      <c r="IV277" s="219"/>
      <c r="IW277" s="219"/>
      <c r="IX277" s="219"/>
      <c r="IY277" s="219"/>
      <c r="IZ277" s="219"/>
      <c r="JA277" s="219"/>
      <c r="JB277" s="219"/>
      <c r="JC277" s="219"/>
      <c r="JD277" s="219"/>
      <c r="JE277" s="219"/>
      <c r="JF277" s="219"/>
      <c r="JG277" s="219"/>
      <c r="JH277" s="219"/>
      <c r="JI277" s="219"/>
      <c r="JJ277" s="219"/>
      <c r="JK277" s="219"/>
      <c r="JL277" s="219"/>
      <c r="JM277" s="219"/>
      <c r="JN277" s="219"/>
      <c r="JO277" s="219"/>
      <c r="JP277" s="219"/>
      <c r="JQ277" s="219"/>
      <c r="JR277" s="219"/>
      <c r="JS277" s="219"/>
      <c r="JT277" s="219"/>
      <c r="JU277" s="219"/>
      <c r="JV277" s="219"/>
      <c r="JW277" s="219"/>
      <c r="JX277" s="219"/>
      <c r="JY277" s="219"/>
      <c r="JZ277" s="219"/>
      <c r="KA277" s="219"/>
      <c r="KB277" s="219"/>
      <c r="KC277" s="219"/>
      <c r="KD277" s="219"/>
      <c r="KE277" s="219"/>
      <c r="KF277" s="219"/>
      <c r="KG277" s="219"/>
      <c r="KH277" s="219"/>
      <c r="KI277" s="219"/>
      <c r="KJ277" s="219"/>
      <c r="KK277" s="219"/>
      <c r="KL277" s="219"/>
      <c r="KM277" s="219"/>
      <c r="KN277" s="219"/>
      <c r="KO277" s="219"/>
      <c r="KP277" s="219"/>
      <c r="KQ277" s="219"/>
      <c r="KR277" s="219"/>
      <c r="KS277" s="219"/>
      <c r="KT277" s="219"/>
      <c r="KU277" s="219"/>
      <c r="KV277" s="219"/>
      <c r="KW277" s="219"/>
      <c r="KX277" s="219"/>
      <c r="KY277" s="219"/>
      <c r="KZ277" s="219"/>
      <c r="LA277" s="219"/>
      <c r="LB277" s="219"/>
      <c r="LC277" s="219"/>
      <c r="LD277" s="219"/>
      <c r="LE277" s="219"/>
    </row>
    <row r="278" spans="1:317" x14ac:dyDescent="0.25">
      <c r="A278" s="214"/>
      <c r="B278" s="214"/>
      <c r="C278" s="214"/>
      <c r="D278" s="214"/>
      <c r="E278" s="214"/>
      <c r="F278" s="211"/>
      <c r="G278" s="211"/>
      <c r="H278" s="211"/>
      <c r="I278" s="211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19"/>
      <c r="AK278" s="219"/>
      <c r="AL278" s="219"/>
      <c r="AM278" s="219"/>
      <c r="AN278" s="219"/>
      <c r="AO278" s="219"/>
      <c r="AP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  <c r="BE278" s="219"/>
      <c r="BF278" s="219"/>
      <c r="BG278" s="219"/>
      <c r="BH278" s="219"/>
      <c r="BI278" s="219"/>
      <c r="BJ278" s="219"/>
      <c r="BK278" s="219"/>
      <c r="BL278" s="219"/>
      <c r="BM278" s="219"/>
      <c r="BN278" s="219"/>
      <c r="BO278" s="219"/>
      <c r="BP278" s="219"/>
      <c r="BQ278" s="219"/>
      <c r="BR278" s="219"/>
      <c r="BS278" s="219"/>
      <c r="BT278" s="219"/>
      <c r="BU278" s="219"/>
      <c r="BV278" s="219"/>
      <c r="BW278" s="219"/>
      <c r="BX278" s="219"/>
      <c r="BY278" s="219"/>
      <c r="BZ278" s="219"/>
      <c r="CA278" s="219"/>
      <c r="CB278" s="219"/>
      <c r="CC278" s="219"/>
      <c r="CD278" s="219"/>
      <c r="CE278" s="219"/>
      <c r="CF278" s="219"/>
      <c r="CG278" s="219"/>
      <c r="CH278" s="219"/>
      <c r="CI278" s="219"/>
      <c r="CJ278" s="219"/>
      <c r="CK278" s="219"/>
      <c r="CL278" s="219"/>
      <c r="CM278" s="219"/>
      <c r="CN278" s="219"/>
      <c r="CO278" s="219"/>
      <c r="CP278" s="219"/>
      <c r="CQ278" s="219"/>
      <c r="CR278" s="219"/>
      <c r="CS278" s="219"/>
      <c r="CT278" s="219"/>
      <c r="CU278" s="219"/>
      <c r="CV278" s="219"/>
      <c r="CW278" s="219"/>
      <c r="CX278" s="219"/>
      <c r="CY278" s="219"/>
      <c r="CZ278" s="219"/>
      <c r="DA278" s="219"/>
      <c r="DB278" s="219"/>
      <c r="DC278" s="219"/>
      <c r="DD278" s="219"/>
      <c r="DE278" s="219"/>
      <c r="DF278" s="219"/>
      <c r="DG278" s="219"/>
      <c r="DH278" s="219"/>
      <c r="DI278" s="219"/>
      <c r="DJ278" s="219"/>
      <c r="DK278" s="219"/>
      <c r="DL278" s="219"/>
      <c r="DM278" s="219"/>
      <c r="DN278" s="219"/>
      <c r="DO278" s="219"/>
      <c r="DP278" s="219"/>
      <c r="DQ278" s="219"/>
      <c r="DR278" s="219"/>
      <c r="DS278" s="219"/>
      <c r="DT278" s="219"/>
      <c r="DU278" s="219"/>
      <c r="DV278" s="219"/>
      <c r="DW278" s="219"/>
      <c r="DX278" s="219"/>
      <c r="DY278" s="219"/>
      <c r="DZ278" s="219"/>
      <c r="EA278" s="219"/>
      <c r="EB278" s="219"/>
      <c r="EC278" s="219"/>
      <c r="ED278" s="219"/>
      <c r="EE278" s="219"/>
      <c r="EF278" s="219"/>
      <c r="EG278" s="219"/>
      <c r="EH278" s="219"/>
      <c r="EI278" s="219"/>
      <c r="EJ278" s="219"/>
      <c r="EK278" s="219"/>
      <c r="EL278" s="219"/>
      <c r="EM278" s="219"/>
      <c r="EN278" s="219"/>
      <c r="EO278" s="219"/>
      <c r="EP278" s="219"/>
      <c r="EQ278" s="219"/>
      <c r="ER278" s="219"/>
      <c r="ES278" s="219"/>
      <c r="ET278" s="219"/>
      <c r="EU278" s="219"/>
      <c r="EV278" s="219"/>
      <c r="EW278" s="219"/>
      <c r="EX278" s="219"/>
      <c r="EY278" s="219"/>
      <c r="EZ278" s="219"/>
      <c r="FA278" s="219"/>
      <c r="FB278" s="219"/>
      <c r="FC278" s="219"/>
      <c r="FD278" s="219"/>
      <c r="FE278" s="219"/>
      <c r="FF278" s="219"/>
      <c r="FG278" s="219"/>
      <c r="FH278" s="219"/>
      <c r="FI278" s="219"/>
      <c r="FJ278" s="219"/>
      <c r="FK278" s="219"/>
      <c r="FL278" s="219"/>
      <c r="FM278" s="219"/>
      <c r="FN278" s="219"/>
      <c r="FO278" s="219"/>
      <c r="FP278" s="219"/>
      <c r="FQ278" s="219"/>
      <c r="FR278" s="219"/>
      <c r="FS278" s="219"/>
      <c r="FT278" s="219"/>
      <c r="FU278" s="219"/>
      <c r="FV278" s="219"/>
      <c r="FW278" s="219"/>
      <c r="FX278" s="219"/>
      <c r="FY278" s="219"/>
      <c r="FZ278" s="219"/>
      <c r="GA278" s="219"/>
      <c r="GB278" s="219"/>
      <c r="GC278" s="219"/>
      <c r="GD278" s="219"/>
      <c r="GE278" s="219"/>
      <c r="GF278" s="219"/>
      <c r="GG278" s="219"/>
      <c r="GH278" s="219"/>
      <c r="GI278" s="219"/>
      <c r="GJ278" s="219"/>
      <c r="GK278" s="219"/>
      <c r="GL278" s="219"/>
      <c r="GM278" s="219"/>
      <c r="GN278" s="219"/>
      <c r="GO278" s="219"/>
      <c r="GP278" s="219"/>
      <c r="GQ278" s="219"/>
      <c r="GR278" s="219"/>
      <c r="GS278" s="219"/>
      <c r="GT278" s="219"/>
      <c r="GU278" s="219"/>
      <c r="GV278" s="219"/>
      <c r="GW278" s="219"/>
      <c r="GX278" s="219"/>
      <c r="GY278" s="219"/>
      <c r="GZ278" s="219"/>
      <c r="HA278" s="219"/>
      <c r="HB278" s="219"/>
      <c r="HC278" s="219"/>
      <c r="HD278" s="219"/>
      <c r="HE278" s="219"/>
      <c r="HF278" s="219"/>
      <c r="HG278" s="219"/>
      <c r="HH278" s="219"/>
      <c r="HI278" s="219"/>
      <c r="HJ278" s="219"/>
      <c r="HK278" s="219"/>
      <c r="HL278" s="219"/>
      <c r="HM278" s="219"/>
      <c r="HN278" s="219"/>
      <c r="HO278" s="219"/>
      <c r="HP278" s="219"/>
      <c r="HQ278" s="219"/>
      <c r="HR278" s="219"/>
      <c r="HS278" s="219"/>
      <c r="HT278" s="219"/>
      <c r="HU278" s="219"/>
      <c r="HV278" s="219"/>
      <c r="HW278" s="219"/>
      <c r="HX278" s="219"/>
      <c r="HY278" s="219"/>
      <c r="HZ278" s="219"/>
      <c r="IA278" s="219"/>
      <c r="IB278" s="219"/>
      <c r="IC278" s="219"/>
      <c r="ID278" s="219"/>
      <c r="IE278" s="219"/>
      <c r="IF278" s="219"/>
      <c r="IG278" s="219"/>
      <c r="IH278" s="219"/>
      <c r="II278" s="219"/>
      <c r="IJ278" s="219"/>
      <c r="IK278" s="219"/>
      <c r="IL278" s="219"/>
      <c r="IM278" s="219"/>
      <c r="IN278" s="219"/>
      <c r="IO278" s="219"/>
      <c r="IP278" s="219"/>
      <c r="IQ278" s="219"/>
      <c r="IR278" s="219"/>
      <c r="IS278" s="219"/>
      <c r="IT278" s="219"/>
      <c r="IU278" s="219"/>
      <c r="IV278" s="219"/>
      <c r="IW278" s="219"/>
      <c r="IX278" s="219"/>
      <c r="IY278" s="219"/>
      <c r="IZ278" s="219"/>
      <c r="JA278" s="219"/>
      <c r="JB278" s="219"/>
      <c r="JC278" s="219"/>
      <c r="JD278" s="219"/>
      <c r="JE278" s="219"/>
      <c r="JF278" s="219"/>
      <c r="JG278" s="219"/>
      <c r="JH278" s="219"/>
      <c r="JI278" s="219"/>
      <c r="JJ278" s="219"/>
      <c r="JK278" s="219"/>
      <c r="JL278" s="219"/>
      <c r="JM278" s="219"/>
      <c r="JN278" s="219"/>
      <c r="JO278" s="219"/>
      <c r="JP278" s="219"/>
      <c r="JQ278" s="219"/>
      <c r="JR278" s="219"/>
      <c r="JS278" s="219"/>
      <c r="JT278" s="219"/>
      <c r="JU278" s="219"/>
      <c r="JV278" s="219"/>
      <c r="JW278" s="219"/>
      <c r="JX278" s="219"/>
      <c r="JY278" s="219"/>
      <c r="JZ278" s="219"/>
      <c r="KA278" s="219"/>
      <c r="KB278" s="219"/>
      <c r="KC278" s="219"/>
      <c r="KD278" s="219"/>
      <c r="KE278" s="219"/>
      <c r="KF278" s="219"/>
      <c r="KG278" s="219"/>
      <c r="KH278" s="219"/>
      <c r="KI278" s="219"/>
      <c r="KJ278" s="219"/>
      <c r="KK278" s="219"/>
      <c r="KL278" s="219"/>
      <c r="KM278" s="219"/>
      <c r="KN278" s="219"/>
      <c r="KO278" s="219"/>
      <c r="KP278" s="219"/>
      <c r="KQ278" s="219"/>
      <c r="KR278" s="219"/>
      <c r="KS278" s="219"/>
      <c r="KT278" s="219"/>
      <c r="KU278" s="219"/>
      <c r="KV278" s="219"/>
      <c r="KW278" s="219"/>
      <c r="KX278" s="219"/>
      <c r="KY278" s="219"/>
      <c r="KZ278" s="219"/>
      <c r="LA278" s="219"/>
      <c r="LB278" s="219"/>
      <c r="LC278" s="219"/>
      <c r="LD278" s="219"/>
      <c r="LE278" s="219"/>
    </row>
    <row r="279" spans="1:317" x14ac:dyDescent="0.25">
      <c r="A279" s="214"/>
      <c r="B279" s="214"/>
      <c r="C279" s="214"/>
      <c r="D279" s="214"/>
      <c r="E279" s="214"/>
      <c r="F279" s="211"/>
      <c r="G279" s="211"/>
      <c r="H279" s="211"/>
      <c r="I279" s="211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19"/>
      <c r="AK279" s="219"/>
      <c r="AL279" s="219"/>
      <c r="AM279" s="219"/>
      <c r="AN279" s="219"/>
      <c r="AO279" s="219"/>
      <c r="AP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  <c r="BE279" s="219"/>
      <c r="BF279" s="219"/>
      <c r="BG279" s="219"/>
      <c r="BH279" s="219"/>
      <c r="BI279" s="219"/>
      <c r="BJ279" s="219"/>
      <c r="BK279" s="219"/>
      <c r="BL279" s="219"/>
      <c r="BM279" s="219"/>
      <c r="BN279" s="219"/>
      <c r="BO279" s="219"/>
      <c r="BP279" s="219"/>
      <c r="BQ279" s="219"/>
      <c r="BR279" s="219"/>
      <c r="BS279" s="219"/>
      <c r="BT279" s="219"/>
      <c r="BU279" s="219"/>
      <c r="BV279" s="219"/>
      <c r="BW279" s="219"/>
      <c r="BX279" s="219"/>
      <c r="BY279" s="219"/>
      <c r="BZ279" s="219"/>
      <c r="CA279" s="219"/>
      <c r="CB279" s="219"/>
      <c r="CC279" s="219"/>
      <c r="CD279" s="219"/>
      <c r="CE279" s="219"/>
      <c r="CF279" s="219"/>
      <c r="CG279" s="219"/>
      <c r="CH279" s="219"/>
      <c r="CI279" s="219"/>
      <c r="CJ279" s="219"/>
      <c r="CK279" s="219"/>
      <c r="CL279" s="219"/>
      <c r="CM279" s="219"/>
      <c r="CN279" s="219"/>
      <c r="CO279" s="219"/>
      <c r="CP279" s="219"/>
      <c r="CQ279" s="219"/>
      <c r="CR279" s="219"/>
      <c r="CS279" s="219"/>
      <c r="CT279" s="219"/>
      <c r="CU279" s="219"/>
      <c r="CV279" s="219"/>
      <c r="CW279" s="219"/>
      <c r="CX279" s="219"/>
      <c r="CY279" s="219"/>
      <c r="CZ279" s="219"/>
      <c r="DA279" s="219"/>
      <c r="DB279" s="219"/>
      <c r="DC279" s="219"/>
      <c r="DD279" s="219"/>
      <c r="DE279" s="219"/>
      <c r="DF279" s="219"/>
      <c r="DG279" s="219"/>
      <c r="DH279" s="219"/>
      <c r="DI279" s="219"/>
      <c r="DJ279" s="219"/>
      <c r="DK279" s="219"/>
      <c r="DL279" s="219"/>
      <c r="DM279" s="219"/>
      <c r="DN279" s="219"/>
      <c r="DO279" s="219"/>
      <c r="DP279" s="219"/>
      <c r="DQ279" s="219"/>
      <c r="DR279" s="219"/>
      <c r="DS279" s="219"/>
      <c r="DT279" s="219"/>
      <c r="DU279" s="219"/>
      <c r="DV279" s="219"/>
      <c r="DW279" s="219"/>
      <c r="DX279" s="219"/>
      <c r="DY279" s="219"/>
      <c r="DZ279" s="219"/>
      <c r="EA279" s="219"/>
      <c r="EB279" s="219"/>
      <c r="EC279" s="219"/>
      <c r="ED279" s="219"/>
      <c r="EE279" s="219"/>
      <c r="EF279" s="219"/>
      <c r="EG279" s="219"/>
      <c r="EH279" s="219"/>
      <c r="EI279" s="219"/>
      <c r="EJ279" s="219"/>
      <c r="EK279" s="219"/>
      <c r="EL279" s="219"/>
      <c r="EM279" s="219"/>
      <c r="EN279" s="219"/>
      <c r="EO279" s="219"/>
      <c r="EP279" s="219"/>
      <c r="EQ279" s="219"/>
      <c r="ER279" s="219"/>
      <c r="ES279" s="219"/>
      <c r="ET279" s="219"/>
      <c r="EU279" s="219"/>
      <c r="EV279" s="219"/>
      <c r="EW279" s="219"/>
      <c r="EX279" s="219"/>
      <c r="EY279" s="219"/>
      <c r="EZ279" s="219"/>
      <c r="FA279" s="219"/>
      <c r="FB279" s="219"/>
      <c r="FC279" s="219"/>
      <c r="FD279" s="219"/>
      <c r="FE279" s="219"/>
      <c r="FF279" s="219"/>
      <c r="FG279" s="219"/>
      <c r="FH279" s="219"/>
      <c r="FI279" s="219"/>
      <c r="FJ279" s="219"/>
      <c r="FK279" s="219"/>
      <c r="FL279" s="219"/>
      <c r="FM279" s="219"/>
      <c r="FN279" s="219"/>
      <c r="FO279" s="219"/>
      <c r="FP279" s="219"/>
      <c r="FQ279" s="219"/>
      <c r="FR279" s="219"/>
      <c r="FS279" s="219"/>
      <c r="FT279" s="219"/>
      <c r="FU279" s="219"/>
      <c r="FV279" s="219"/>
      <c r="FW279" s="219"/>
      <c r="FX279" s="219"/>
      <c r="FY279" s="219"/>
      <c r="FZ279" s="219"/>
      <c r="GA279" s="219"/>
      <c r="GB279" s="219"/>
      <c r="GC279" s="219"/>
      <c r="GD279" s="219"/>
      <c r="GE279" s="219"/>
      <c r="GF279" s="219"/>
      <c r="GG279" s="219"/>
      <c r="GH279" s="219"/>
      <c r="GI279" s="219"/>
      <c r="GJ279" s="219"/>
      <c r="GK279" s="219"/>
      <c r="GL279" s="219"/>
      <c r="GM279" s="219"/>
      <c r="GN279" s="219"/>
      <c r="GO279" s="219"/>
      <c r="GP279" s="219"/>
      <c r="GQ279" s="219"/>
      <c r="GR279" s="219"/>
      <c r="GS279" s="219"/>
      <c r="GT279" s="219"/>
      <c r="GU279" s="219"/>
      <c r="GV279" s="219"/>
      <c r="GW279" s="219"/>
      <c r="GX279" s="219"/>
      <c r="GY279" s="219"/>
      <c r="GZ279" s="219"/>
      <c r="HA279" s="219"/>
      <c r="HB279" s="219"/>
      <c r="HC279" s="219"/>
      <c r="HD279" s="219"/>
      <c r="HE279" s="219"/>
      <c r="HF279" s="219"/>
      <c r="HG279" s="219"/>
      <c r="HH279" s="219"/>
      <c r="HI279" s="219"/>
      <c r="HJ279" s="219"/>
      <c r="HK279" s="219"/>
      <c r="HL279" s="219"/>
      <c r="HM279" s="219"/>
      <c r="HN279" s="219"/>
      <c r="HO279" s="219"/>
      <c r="HP279" s="219"/>
      <c r="HQ279" s="219"/>
      <c r="HR279" s="219"/>
      <c r="HS279" s="219"/>
      <c r="HT279" s="219"/>
      <c r="HU279" s="219"/>
      <c r="HV279" s="219"/>
      <c r="HW279" s="219"/>
      <c r="HX279" s="219"/>
      <c r="HY279" s="219"/>
      <c r="HZ279" s="219"/>
      <c r="IA279" s="219"/>
      <c r="IB279" s="219"/>
      <c r="IC279" s="219"/>
      <c r="ID279" s="219"/>
      <c r="IE279" s="219"/>
      <c r="IF279" s="219"/>
      <c r="IG279" s="219"/>
      <c r="IH279" s="219"/>
      <c r="II279" s="219"/>
      <c r="IJ279" s="219"/>
      <c r="IK279" s="219"/>
      <c r="IL279" s="219"/>
      <c r="IM279" s="219"/>
      <c r="IN279" s="219"/>
      <c r="IO279" s="219"/>
      <c r="IP279" s="219"/>
      <c r="IQ279" s="219"/>
      <c r="IR279" s="219"/>
      <c r="IS279" s="219"/>
      <c r="IT279" s="219"/>
      <c r="IU279" s="219"/>
      <c r="IV279" s="219"/>
      <c r="IW279" s="219"/>
      <c r="IX279" s="219"/>
      <c r="IY279" s="219"/>
      <c r="IZ279" s="219"/>
      <c r="JA279" s="219"/>
      <c r="JB279" s="219"/>
      <c r="JC279" s="219"/>
      <c r="JD279" s="219"/>
      <c r="JE279" s="219"/>
      <c r="JF279" s="219"/>
      <c r="JG279" s="219"/>
      <c r="JH279" s="219"/>
      <c r="JI279" s="219"/>
      <c r="JJ279" s="219"/>
      <c r="JK279" s="219"/>
      <c r="JL279" s="219"/>
      <c r="JM279" s="219"/>
      <c r="JN279" s="219"/>
      <c r="JO279" s="219"/>
      <c r="JP279" s="219"/>
      <c r="JQ279" s="219"/>
      <c r="JR279" s="219"/>
      <c r="JS279" s="219"/>
      <c r="JT279" s="219"/>
      <c r="JU279" s="219"/>
      <c r="JV279" s="219"/>
      <c r="JW279" s="219"/>
      <c r="JX279" s="219"/>
      <c r="JY279" s="219"/>
      <c r="JZ279" s="219"/>
      <c r="KA279" s="219"/>
      <c r="KB279" s="219"/>
      <c r="KC279" s="219"/>
      <c r="KD279" s="219"/>
      <c r="KE279" s="219"/>
      <c r="KF279" s="219"/>
      <c r="KG279" s="219"/>
      <c r="KH279" s="219"/>
      <c r="KI279" s="219"/>
      <c r="KJ279" s="219"/>
      <c r="KK279" s="219"/>
      <c r="KL279" s="219"/>
      <c r="KM279" s="219"/>
      <c r="KN279" s="219"/>
      <c r="KO279" s="219"/>
      <c r="KP279" s="219"/>
      <c r="KQ279" s="219"/>
      <c r="KR279" s="219"/>
      <c r="KS279" s="219"/>
      <c r="KT279" s="219"/>
      <c r="KU279" s="219"/>
      <c r="KV279" s="219"/>
      <c r="KW279" s="219"/>
      <c r="KX279" s="219"/>
      <c r="KY279" s="219"/>
      <c r="KZ279" s="219"/>
      <c r="LA279" s="219"/>
      <c r="LB279" s="219"/>
      <c r="LC279" s="219"/>
      <c r="LD279" s="219"/>
      <c r="LE279" s="219"/>
    </row>
    <row r="280" spans="1:317" x14ac:dyDescent="0.25">
      <c r="A280" s="214"/>
      <c r="B280" s="214"/>
      <c r="C280" s="214"/>
      <c r="D280" s="214"/>
      <c r="E280" s="214"/>
      <c r="F280" s="211"/>
      <c r="G280" s="211"/>
      <c r="H280" s="211"/>
      <c r="I280" s="211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19"/>
      <c r="AK280" s="219"/>
      <c r="AL280" s="219"/>
      <c r="AM280" s="219"/>
      <c r="AN280" s="219"/>
      <c r="AO280" s="219"/>
      <c r="AP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  <c r="BE280" s="219"/>
      <c r="BF280" s="219"/>
      <c r="BG280" s="219"/>
      <c r="BH280" s="219"/>
      <c r="BI280" s="219"/>
      <c r="BJ280" s="219"/>
      <c r="BK280" s="219"/>
      <c r="BL280" s="219"/>
      <c r="BM280" s="219"/>
      <c r="BN280" s="219"/>
      <c r="BO280" s="219"/>
      <c r="BP280" s="219"/>
      <c r="BQ280" s="219"/>
      <c r="BR280" s="219"/>
      <c r="BS280" s="219"/>
      <c r="BT280" s="219"/>
      <c r="BU280" s="219"/>
      <c r="BV280" s="219"/>
      <c r="BW280" s="219"/>
      <c r="BX280" s="219"/>
      <c r="BY280" s="219"/>
      <c r="BZ280" s="219"/>
      <c r="CA280" s="219"/>
      <c r="CB280" s="219"/>
      <c r="CC280" s="219"/>
      <c r="CD280" s="219"/>
      <c r="CE280" s="219"/>
      <c r="CF280" s="219"/>
      <c r="CG280" s="219"/>
      <c r="CH280" s="219"/>
      <c r="CI280" s="219"/>
      <c r="CJ280" s="219"/>
      <c r="CK280" s="219"/>
      <c r="CL280" s="219"/>
      <c r="CM280" s="219"/>
      <c r="CN280" s="219"/>
      <c r="CO280" s="219"/>
      <c r="CP280" s="219"/>
      <c r="CQ280" s="219"/>
      <c r="CR280" s="219"/>
      <c r="CS280" s="219"/>
      <c r="CT280" s="219"/>
      <c r="CU280" s="219"/>
      <c r="CV280" s="219"/>
      <c r="CW280" s="219"/>
      <c r="CX280" s="219"/>
      <c r="CY280" s="219"/>
      <c r="CZ280" s="219"/>
      <c r="DA280" s="219"/>
      <c r="DB280" s="219"/>
      <c r="DC280" s="219"/>
      <c r="DD280" s="219"/>
      <c r="DE280" s="219"/>
      <c r="DF280" s="219"/>
      <c r="DG280" s="219"/>
      <c r="DH280" s="219"/>
      <c r="DI280" s="219"/>
      <c r="DJ280" s="219"/>
      <c r="DK280" s="219"/>
      <c r="DL280" s="219"/>
      <c r="DM280" s="219"/>
      <c r="DN280" s="219"/>
      <c r="DO280" s="219"/>
      <c r="DP280" s="219"/>
      <c r="DQ280" s="219"/>
      <c r="DR280" s="219"/>
      <c r="DS280" s="219"/>
      <c r="DT280" s="219"/>
      <c r="DU280" s="219"/>
      <c r="DV280" s="219"/>
      <c r="DW280" s="219"/>
      <c r="DX280" s="219"/>
      <c r="DY280" s="219"/>
      <c r="DZ280" s="219"/>
      <c r="EA280" s="219"/>
      <c r="EB280" s="219"/>
      <c r="EC280" s="219"/>
      <c r="ED280" s="219"/>
      <c r="EE280" s="219"/>
      <c r="EF280" s="219"/>
      <c r="EG280" s="219"/>
      <c r="EH280" s="219"/>
      <c r="EI280" s="219"/>
      <c r="EJ280" s="219"/>
      <c r="EK280" s="219"/>
      <c r="EL280" s="219"/>
      <c r="EM280" s="219"/>
      <c r="EN280" s="219"/>
      <c r="EO280" s="219"/>
      <c r="EP280" s="219"/>
      <c r="EQ280" s="219"/>
      <c r="ER280" s="219"/>
      <c r="ES280" s="219"/>
      <c r="ET280" s="219"/>
      <c r="EU280" s="219"/>
      <c r="EV280" s="219"/>
      <c r="EW280" s="219"/>
      <c r="EX280" s="219"/>
      <c r="EY280" s="219"/>
      <c r="EZ280" s="219"/>
      <c r="FA280" s="219"/>
      <c r="FB280" s="219"/>
      <c r="FC280" s="219"/>
      <c r="FD280" s="219"/>
      <c r="FE280" s="219"/>
      <c r="FF280" s="219"/>
      <c r="FG280" s="219"/>
      <c r="FH280" s="219"/>
      <c r="FI280" s="219"/>
      <c r="FJ280" s="219"/>
      <c r="FK280" s="219"/>
      <c r="FL280" s="219"/>
      <c r="FM280" s="219"/>
      <c r="FN280" s="219"/>
      <c r="FO280" s="219"/>
      <c r="FP280" s="219"/>
      <c r="FQ280" s="219"/>
      <c r="FR280" s="219"/>
      <c r="FS280" s="219"/>
      <c r="FT280" s="219"/>
      <c r="FU280" s="219"/>
      <c r="FV280" s="219"/>
      <c r="FW280" s="219"/>
      <c r="FX280" s="219"/>
      <c r="FY280" s="219"/>
      <c r="FZ280" s="219"/>
      <c r="GA280" s="219"/>
      <c r="GB280" s="219"/>
      <c r="GC280" s="219"/>
      <c r="GD280" s="219"/>
      <c r="GE280" s="219"/>
      <c r="GF280" s="219"/>
      <c r="GG280" s="219"/>
      <c r="GH280" s="219"/>
      <c r="GI280" s="219"/>
      <c r="GJ280" s="219"/>
      <c r="GK280" s="219"/>
      <c r="GL280" s="219"/>
      <c r="GM280" s="219"/>
      <c r="GN280" s="219"/>
      <c r="GO280" s="219"/>
      <c r="GP280" s="219"/>
      <c r="GQ280" s="219"/>
      <c r="GR280" s="219"/>
      <c r="GS280" s="219"/>
      <c r="GT280" s="219"/>
      <c r="GU280" s="219"/>
      <c r="GV280" s="219"/>
      <c r="GW280" s="219"/>
      <c r="GX280" s="219"/>
      <c r="GY280" s="219"/>
      <c r="GZ280" s="219"/>
      <c r="HA280" s="219"/>
      <c r="HB280" s="219"/>
      <c r="HC280" s="219"/>
      <c r="HD280" s="219"/>
      <c r="HE280" s="219"/>
      <c r="HF280" s="219"/>
      <c r="HG280" s="219"/>
      <c r="HH280" s="219"/>
      <c r="HI280" s="219"/>
      <c r="HJ280" s="219"/>
      <c r="HK280" s="219"/>
      <c r="HL280" s="219"/>
      <c r="HM280" s="219"/>
      <c r="HN280" s="219"/>
      <c r="HO280" s="219"/>
      <c r="HP280" s="219"/>
      <c r="HQ280" s="219"/>
      <c r="HR280" s="219"/>
      <c r="HS280" s="219"/>
      <c r="HT280" s="219"/>
      <c r="HU280" s="219"/>
      <c r="HV280" s="219"/>
      <c r="HW280" s="219"/>
      <c r="HX280" s="219"/>
      <c r="HY280" s="219"/>
      <c r="HZ280" s="219"/>
      <c r="IA280" s="219"/>
      <c r="IB280" s="219"/>
      <c r="IC280" s="219"/>
      <c r="ID280" s="219"/>
      <c r="IE280" s="219"/>
      <c r="IF280" s="219"/>
      <c r="IG280" s="219"/>
      <c r="IH280" s="219"/>
      <c r="II280" s="219"/>
      <c r="IJ280" s="219"/>
      <c r="IK280" s="219"/>
      <c r="IL280" s="219"/>
      <c r="IM280" s="219"/>
      <c r="IN280" s="219"/>
      <c r="IO280" s="219"/>
      <c r="IP280" s="219"/>
      <c r="IQ280" s="219"/>
      <c r="IR280" s="219"/>
      <c r="IS280" s="219"/>
      <c r="IT280" s="219"/>
      <c r="IU280" s="219"/>
      <c r="IV280" s="219"/>
      <c r="IW280" s="219"/>
      <c r="IX280" s="219"/>
      <c r="IY280" s="219"/>
      <c r="IZ280" s="219"/>
      <c r="JA280" s="219"/>
      <c r="JB280" s="219"/>
      <c r="JC280" s="219"/>
      <c r="JD280" s="219"/>
      <c r="JE280" s="219"/>
      <c r="JF280" s="219"/>
      <c r="JG280" s="219"/>
      <c r="JH280" s="219"/>
      <c r="JI280" s="219"/>
      <c r="JJ280" s="219"/>
      <c r="JK280" s="219"/>
      <c r="JL280" s="219"/>
      <c r="JM280" s="219"/>
      <c r="JN280" s="219"/>
      <c r="JO280" s="219"/>
      <c r="JP280" s="219"/>
      <c r="JQ280" s="219"/>
      <c r="JR280" s="219"/>
      <c r="JS280" s="219"/>
      <c r="JT280" s="219"/>
      <c r="JU280" s="219"/>
      <c r="JV280" s="219"/>
      <c r="JW280" s="219"/>
      <c r="JX280" s="219"/>
      <c r="JY280" s="219"/>
      <c r="JZ280" s="219"/>
      <c r="KA280" s="219"/>
      <c r="KB280" s="219"/>
      <c r="KC280" s="219"/>
      <c r="KD280" s="219"/>
      <c r="KE280" s="219"/>
      <c r="KF280" s="219"/>
      <c r="KG280" s="219"/>
      <c r="KH280" s="219"/>
      <c r="KI280" s="219"/>
      <c r="KJ280" s="219"/>
      <c r="KK280" s="219"/>
      <c r="KL280" s="219"/>
      <c r="KM280" s="219"/>
      <c r="KN280" s="219"/>
      <c r="KO280" s="219"/>
      <c r="KP280" s="219"/>
      <c r="KQ280" s="219"/>
      <c r="KR280" s="219"/>
      <c r="KS280" s="219"/>
      <c r="KT280" s="219"/>
      <c r="KU280" s="219"/>
      <c r="KV280" s="219"/>
      <c r="KW280" s="219"/>
      <c r="KX280" s="219"/>
      <c r="KY280" s="219"/>
      <c r="KZ280" s="219"/>
      <c r="LA280" s="219"/>
      <c r="LB280" s="219"/>
      <c r="LC280" s="219"/>
      <c r="LD280" s="219"/>
      <c r="LE280" s="219"/>
    </row>
    <row r="281" spans="1:317" x14ac:dyDescent="0.25">
      <c r="A281" s="214"/>
      <c r="B281" s="214"/>
      <c r="C281" s="214"/>
      <c r="D281" s="214"/>
      <c r="E281" s="214"/>
      <c r="F281" s="211"/>
      <c r="G281" s="211"/>
      <c r="H281" s="211"/>
      <c r="I281" s="211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V281" s="219"/>
      <c r="EW281" s="219"/>
      <c r="EX281" s="219"/>
      <c r="EY281" s="219"/>
      <c r="EZ281" s="219"/>
      <c r="FA281" s="219"/>
      <c r="FB281" s="219"/>
      <c r="FC281" s="219"/>
      <c r="FD281" s="219"/>
      <c r="FE281" s="219"/>
      <c r="FF281" s="219"/>
      <c r="FG281" s="219"/>
      <c r="FH281" s="219"/>
      <c r="FI281" s="219"/>
      <c r="FJ281" s="219"/>
      <c r="FK281" s="219"/>
      <c r="FL281" s="219"/>
      <c r="FM281" s="219"/>
      <c r="FN281" s="219"/>
      <c r="FO281" s="219"/>
      <c r="FP281" s="219"/>
      <c r="FQ281" s="219"/>
      <c r="FR281" s="219"/>
      <c r="FS281" s="219"/>
      <c r="FT281" s="219"/>
      <c r="FU281" s="219"/>
      <c r="FV281" s="219"/>
      <c r="FW281" s="219"/>
      <c r="FX281" s="219"/>
      <c r="FY281" s="219"/>
      <c r="FZ281" s="219"/>
      <c r="GA281" s="219"/>
      <c r="GB281" s="219"/>
      <c r="GC281" s="219"/>
      <c r="GD281" s="219"/>
      <c r="GE281" s="219"/>
      <c r="GF281" s="219"/>
      <c r="GG281" s="219"/>
      <c r="GH281" s="219"/>
      <c r="GI281" s="219"/>
      <c r="GJ281" s="219"/>
      <c r="GK281" s="219"/>
      <c r="GL281" s="219"/>
      <c r="GM281" s="219"/>
      <c r="GN281" s="219"/>
      <c r="GO281" s="219"/>
      <c r="GP281" s="219"/>
      <c r="GQ281" s="219"/>
      <c r="GR281" s="219"/>
      <c r="GS281" s="219"/>
      <c r="GT281" s="219"/>
      <c r="GU281" s="219"/>
      <c r="GV281" s="219"/>
      <c r="GW281" s="219"/>
      <c r="GX281" s="219"/>
      <c r="GY281" s="219"/>
      <c r="GZ281" s="219"/>
      <c r="HA281" s="219"/>
      <c r="HB281" s="219"/>
      <c r="HC281" s="219"/>
      <c r="HD281" s="219"/>
      <c r="HE281" s="219"/>
      <c r="HF281" s="219"/>
      <c r="HG281" s="219"/>
      <c r="HH281" s="219"/>
      <c r="HI281" s="219"/>
      <c r="HJ281" s="219"/>
      <c r="HK281" s="219"/>
      <c r="HL281" s="219"/>
      <c r="HM281" s="219"/>
      <c r="HN281" s="219"/>
      <c r="HO281" s="219"/>
      <c r="HP281" s="219"/>
      <c r="HQ281" s="219"/>
      <c r="HR281" s="219"/>
      <c r="HS281" s="219"/>
      <c r="HT281" s="219"/>
      <c r="HU281" s="219"/>
      <c r="HV281" s="219"/>
      <c r="HW281" s="219"/>
      <c r="HX281" s="219"/>
      <c r="HY281" s="219"/>
      <c r="HZ281" s="219"/>
      <c r="IA281" s="219"/>
      <c r="IB281" s="219"/>
      <c r="IC281" s="219"/>
      <c r="ID281" s="219"/>
      <c r="IE281" s="219"/>
      <c r="IF281" s="219"/>
      <c r="IG281" s="219"/>
      <c r="IH281" s="219"/>
      <c r="II281" s="219"/>
      <c r="IJ281" s="219"/>
      <c r="IK281" s="219"/>
      <c r="IL281" s="219"/>
      <c r="IM281" s="219"/>
      <c r="IN281" s="219"/>
      <c r="IO281" s="219"/>
      <c r="IP281" s="219"/>
      <c r="IQ281" s="219"/>
      <c r="IR281" s="219"/>
      <c r="IS281" s="219"/>
      <c r="IT281" s="219"/>
      <c r="IU281" s="219"/>
      <c r="IV281" s="219"/>
      <c r="IW281" s="219"/>
      <c r="IX281" s="219"/>
      <c r="IY281" s="219"/>
      <c r="IZ281" s="219"/>
      <c r="JA281" s="219"/>
      <c r="JB281" s="219"/>
      <c r="JC281" s="219"/>
      <c r="JD281" s="219"/>
      <c r="JE281" s="219"/>
      <c r="JF281" s="219"/>
      <c r="JG281" s="219"/>
      <c r="JH281" s="219"/>
      <c r="JI281" s="219"/>
      <c r="JJ281" s="219"/>
      <c r="JK281" s="219"/>
      <c r="JL281" s="219"/>
      <c r="JM281" s="219"/>
      <c r="JN281" s="219"/>
      <c r="JO281" s="219"/>
      <c r="JP281" s="219"/>
      <c r="JQ281" s="219"/>
      <c r="JR281" s="219"/>
      <c r="JS281" s="219"/>
      <c r="JT281" s="219"/>
      <c r="JU281" s="219"/>
      <c r="JV281" s="219"/>
      <c r="JW281" s="219"/>
      <c r="JX281" s="219"/>
      <c r="JY281" s="219"/>
      <c r="JZ281" s="219"/>
      <c r="KA281" s="219"/>
      <c r="KB281" s="219"/>
      <c r="KC281" s="219"/>
      <c r="KD281" s="219"/>
      <c r="KE281" s="219"/>
      <c r="KF281" s="219"/>
      <c r="KG281" s="219"/>
      <c r="KH281" s="219"/>
      <c r="KI281" s="219"/>
      <c r="KJ281" s="219"/>
      <c r="KK281" s="219"/>
      <c r="KL281" s="219"/>
      <c r="KM281" s="219"/>
      <c r="KN281" s="219"/>
      <c r="KO281" s="219"/>
      <c r="KP281" s="219"/>
      <c r="KQ281" s="219"/>
      <c r="KR281" s="219"/>
      <c r="KS281" s="219"/>
      <c r="KT281" s="219"/>
      <c r="KU281" s="219"/>
      <c r="KV281" s="219"/>
      <c r="KW281" s="219"/>
      <c r="KX281" s="219"/>
      <c r="KY281" s="219"/>
      <c r="KZ281" s="219"/>
      <c r="LA281" s="219"/>
      <c r="LB281" s="219"/>
      <c r="LC281" s="219"/>
      <c r="LD281" s="219"/>
      <c r="LE281" s="219"/>
    </row>
    <row r="282" spans="1:317" x14ac:dyDescent="0.25">
      <c r="A282" s="214"/>
      <c r="B282" s="214"/>
      <c r="C282" s="214"/>
      <c r="D282" s="214"/>
      <c r="E282" s="214"/>
      <c r="F282" s="211"/>
      <c r="G282" s="211"/>
      <c r="H282" s="211"/>
      <c r="I282" s="211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V282" s="219"/>
      <c r="EW282" s="219"/>
      <c r="EX282" s="219"/>
      <c r="EY282" s="219"/>
      <c r="EZ282" s="219"/>
      <c r="FA282" s="219"/>
      <c r="FB282" s="219"/>
      <c r="FC282" s="219"/>
      <c r="FD282" s="219"/>
      <c r="FE282" s="219"/>
      <c r="FF282" s="219"/>
      <c r="FG282" s="219"/>
      <c r="FH282" s="219"/>
      <c r="FI282" s="219"/>
      <c r="FJ282" s="219"/>
      <c r="FK282" s="219"/>
      <c r="FL282" s="219"/>
      <c r="FM282" s="219"/>
      <c r="FN282" s="219"/>
      <c r="FO282" s="219"/>
      <c r="FP282" s="219"/>
      <c r="FQ282" s="219"/>
      <c r="FR282" s="219"/>
      <c r="FS282" s="219"/>
      <c r="FT282" s="219"/>
      <c r="FU282" s="219"/>
      <c r="FV282" s="219"/>
      <c r="FW282" s="219"/>
      <c r="FX282" s="219"/>
      <c r="FY282" s="219"/>
      <c r="FZ282" s="219"/>
      <c r="GA282" s="219"/>
      <c r="GB282" s="219"/>
      <c r="GC282" s="219"/>
      <c r="GD282" s="219"/>
      <c r="GE282" s="219"/>
      <c r="GF282" s="219"/>
      <c r="GG282" s="219"/>
      <c r="GH282" s="219"/>
      <c r="GI282" s="219"/>
      <c r="GJ282" s="219"/>
      <c r="GK282" s="219"/>
      <c r="GL282" s="219"/>
      <c r="GM282" s="219"/>
      <c r="GN282" s="219"/>
      <c r="GO282" s="219"/>
      <c r="GP282" s="219"/>
      <c r="GQ282" s="219"/>
      <c r="GR282" s="219"/>
      <c r="GS282" s="219"/>
      <c r="GT282" s="219"/>
      <c r="GU282" s="219"/>
      <c r="GV282" s="219"/>
      <c r="GW282" s="219"/>
      <c r="GX282" s="219"/>
      <c r="GY282" s="219"/>
      <c r="GZ282" s="219"/>
      <c r="HA282" s="219"/>
      <c r="HB282" s="219"/>
      <c r="HC282" s="219"/>
      <c r="HD282" s="219"/>
      <c r="HE282" s="219"/>
      <c r="HF282" s="219"/>
      <c r="HG282" s="219"/>
      <c r="HH282" s="219"/>
      <c r="HI282" s="219"/>
      <c r="HJ282" s="219"/>
      <c r="HK282" s="219"/>
      <c r="HL282" s="219"/>
      <c r="HM282" s="219"/>
      <c r="HN282" s="219"/>
      <c r="HO282" s="219"/>
      <c r="HP282" s="219"/>
      <c r="HQ282" s="219"/>
      <c r="HR282" s="219"/>
      <c r="HS282" s="219"/>
      <c r="HT282" s="219"/>
      <c r="HU282" s="219"/>
      <c r="HV282" s="219"/>
      <c r="HW282" s="219"/>
      <c r="HX282" s="219"/>
      <c r="HY282" s="219"/>
      <c r="HZ282" s="219"/>
      <c r="IA282" s="219"/>
      <c r="IB282" s="219"/>
      <c r="IC282" s="219"/>
      <c r="ID282" s="219"/>
      <c r="IE282" s="219"/>
      <c r="IF282" s="219"/>
      <c r="IG282" s="219"/>
      <c r="IH282" s="219"/>
      <c r="II282" s="219"/>
      <c r="IJ282" s="219"/>
      <c r="IK282" s="219"/>
      <c r="IL282" s="219"/>
      <c r="IM282" s="219"/>
      <c r="IN282" s="219"/>
      <c r="IO282" s="219"/>
      <c r="IP282" s="219"/>
      <c r="IQ282" s="219"/>
      <c r="IR282" s="219"/>
      <c r="IS282" s="219"/>
      <c r="IT282" s="219"/>
      <c r="IU282" s="219"/>
      <c r="IV282" s="219"/>
      <c r="IW282" s="219"/>
      <c r="IX282" s="219"/>
      <c r="IY282" s="219"/>
      <c r="IZ282" s="219"/>
      <c r="JA282" s="219"/>
      <c r="JB282" s="219"/>
      <c r="JC282" s="219"/>
      <c r="JD282" s="219"/>
      <c r="JE282" s="219"/>
      <c r="JF282" s="219"/>
      <c r="JG282" s="219"/>
      <c r="JH282" s="219"/>
      <c r="JI282" s="219"/>
      <c r="JJ282" s="219"/>
      <c r="JK282" s="219"/>
      <c r="JL282" s="219"/>
      <c r="JM282" s="219"/>
      <c r="JN282" s="219"/>
      <c r="JO282" s="219"/>
      <c r="JP282" s="219"/>
      <c r="JQ282" s="219"/>
      <c r="JR282" s="219"/>
      <c r="JS282" s="219"/>
      <c r="JT282" s="219"/>
      <c r="JU282" s="219"/>
      <c r="JV282" s="219"/>
      <c r="JW282" s="219"/>
      <c r="JX282" s="219"/>
      <c r="JY282" s="219"/>
      <c r="JZ282" s="219"/>
      <c r="KA282" s="219"/>
      <c r="KB282" s="219"/>
      <c r="KC282" s="219"/>
      <c r="KD282" s="219"/>
      <c r="KE282" s="219"/>
      <c r="KF282" s="219"/>
      <c r="KG282" s="219"/>
      <c r="KH282" s="219"/>
      <c r="KI282" s="219"/>
      <c r="KJ282" s="219"/>
      <c r="KK282" s="219"/>
      <c r="KL282" s="219"/>
      <c r="KM282" s="219"/>
      <c r="KN282" s="219"/>
      <c r="KO282" s="219"/>
      <c r="KP282" s="219"/>
      <c r="KQ282" s="219"/>
      <c r="KR282" s="219"/>
      <c r="KS282" s="219"/>
      <c r="KT282" s="219"/>
      <c r="KU282" s="219"/>
      <c r="KV282" s="219"/>
      <c r="KW282" s="219"/>
      <c r="KX282" s="219"/>
      <c r="KY282" s="219"/>
      <c r="KZ282" s="219"/>
      <c r="LA282" s="219"/>
      <c r="LB282" s="219"/>
      <c r="LC282" s="219"/>
      <c r="LD282" s="219"/>
      <c r="LE282" s="219"/>
    </row>
    <row r="283" spans="1:317" x14ac:dyDescent="0.25">
      <c r="A283" s="214"/>
      <c r="B283" s="214"/>
      <c r="C283" s="214"/>
      <c r="D283" s="214"/>
      <c r="E283" s="214"/>
      <c r="F283" s="211"/>
      <c r="G283" s="211"/>
      <c r="H283" s="211"/>
      <c r="I283" s="211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V283" s="219"/>
      <c r="EW283" s="219"/>
      <c r="EX283" s="219"/>
      <c r="EY283" s="219"/>
      <c r="EZ283" s="219"/>
      <c r="FA283" s="219"/>
      <c r="FB283" s="219"/>
      <c r="FC283" s="219"/>
      <c r="FD283" s="219"/>
      <c r="FE283" s="219"/>
      <c r="FF283" s="219"/>
      <c r="FG283" s="219"/>
      <c r="FH283" s="219"/>
      <c r="FI283" s="219"/>
      <c r="FJ283" s="219"/>
      <c r="FK283" s="219"/>
      <c r="FL283" s="219"/>
      <c r="FM283" s="219"/>
      <c r="FN283" s="219"/>
      <c r="FO283" s="219"/>
      <c r="FP283" s="219"/>
      <c r="FQ283" s="219"/>
      <c r="FR283" s="219"/>
      <c r="FS283" s="219"/>
      <c r="FT283" s="219"/>
      <c r="FU283" s="219"/>
      <c r="FV283" s="219"/>
      <c r="FW283" s="219"/>
      <c r="FX283" s="219"/>
      <c r="FY283" s="219"/>
      <c r="FZ283" s="219"/>
      <c r="GA283" s="219"/>
      <c r="GB283" s="219"/>
      <c r="GC283" s="219"/>
      <c r="GD283" s="219"/>
      <c r="GE283" s="219"/>
      <c r="GF283" s="219"/>
      <c r="GG283" s="219"/>
      <c r="GH283" s="219"/>
      <c r="GI283" s="219"/>
      <c r="GJ283" s="219"/>
      <c r="GK283" s="219"/>
      <c r="GL283" s="219"/>
      <c r="GM283" s="219"/>
      <c r="GN283" s="219"/>
      <c r="GO283" s="219"/>
      <c r="GP283" s="219"/>
      <c r="GQ283" s="219"/>
      <c r="GR283" s="219"/>
      <c r="GS283" s="219"/>
      <c r="GT283" s="219"/>
      <c r="GU283" s="219"/>
      <c r="GV283" s="219"/>
      <c r="GW283" s="219"/>
      <c r="GX283" s="219"/>
      <c r="GY283" s="219"/>
      <c r="GZ283" s="219"/>
      <c r="HA283" s="219"/>
      <c r="HB283" s="219"/>
      <c r="HC283" s="219"/>
      <c r="HD283" s="219"/>
      <c r="HE283" s="219"/>
      <c r="HF283" s="219"/>
      <c r="HG283" s="219"/>
      <c r="HH283" s="219"/>
      <c r="HI283" s="219"/>
      <c r="HJ283" s="219"/>
      <c r="HK283" s="219"/>
      <c r="HL283" s="219"/>
      <c r="HM283" s="219"/>
      <c r="HN283" s="219"/>
      <c r="HO283" s="219"/>
      <c r="HP283" s="219"/>
      <c r="HQ283" s="219"/>
      <c r="HR283" s="219"/>
      <c r="HS283" s="219"/>
      <c r="HT283" s="219"/>
      <c r="HU283" s="219"/>
      <c r="HV283" s="219"/>
      <c r="HW283" s="219"/>
      <c r="HX283" s="219"/>
      <c r="HY283" s="219"/>
      <c r="HZ283" s="219"/>
      <c r="IA283" s="219"/>
      <c r="IB283" s="219"/>
      <c r="IC283" s="219"/>
      <c r="ID283" s="219"/>
      <c r="IE283" s="219"/>
      <c r="IF283" s="219"/>
      <c r="IG283" s="219"/>
      <c r="IH283" s="219"/>
      <c r="II283" s="219"/>
      <c r="IJ283" s="219"/>
      <c r="IK283" s="219"/>
      <c r="IL283" s="219"/>
      <c r="IM283" s="219"/>
      <c r="IN283" s="219"/>
      <c r="IO283" s="219"/>
      <c r="IP283" s="219"/>
      <c r="IQ283" s="219"/>
      <c r="IR283" s="219"/>
      <c r="IS283" s="219"/>
      <c r="IT283" s="219"/>
      <c r="IU283" s="219"/>
      <c r="IV283" s="219"/>
      <c r="IW283" s="219"/>
      <c r="IX283" s="219"/>
      <c r="IY283" s="219"/>
      <c r="IZ283" s="219"/>
      <c r="JA283" s="219"/>
      <c r="JB283" s="219"/>
      <c r="JC283" s="219"/>
      <c r="JD283" s="219"/>
      <c r="JE283" s="219"/>
      <c r="JF283" s="219"/>
      <c r="JG283" s="219"/>
      <c r="JH283" s="219"/>
      <c r="JI283" s="219"/>
      <c r="JJ283" s="219"/>
      <c r="JK283" s="219"/>
      <c r="JL283" s="219"/>
      <c r="JM283" s="219"/>
      <c r="JN283" s="219"/>
      <c r="JO283" s="219"/>
      <c r="JP283" s="219"/>
      <c r="JQ283" s="219"/>
      <c r="JR283" s="219"/>
      <c r="JS283" s="219"/>
      <c r="JT283" s="219"/>
      <c r="JU283" s="219"/>
      <c r="JV283" s="219"/>
      <c r="JW283" s="219"/>
      <c r="JX283" s="219"/>
      <c r="JY283" s="219"/>
      <c r="JZ283" s="219"/>
      <c r="KA283" s="219"/>
      <c r="KB283" s="219"/>
      <c r="KC283" s="219"/>
      <c r="KD283" s="219"/>
      <c r="KE283" s="219"/>
      <c r="KF283" s="219"/>
      <c r="KG283" s="219"/>
      <c r="KH283" s="219"/>
      <c r="KI283" s="219"/>
      <c r="KJ283" s="219"/>
      <c r="KK283" s="219"/>
      <c r="KL283" s="219"/>
      <c r="KM283" s="219"/>
      <c r="KN283" s="219"/>
      <c r="KO283" s="219"/>
      <c r="KP283" s="219"/>
      <c r="KQ283" s="219"/>
      <c r="KR283" s="219"/>
      <c r="KS283" s="219"/>
      <c r="KT283" s="219"/>
      <c r="KU283" s="219"/>
      <c r="KV283" s="219"/>
      <c r="KW283" s="219"/>
      <c r="KX283" s="219"/>
      <c r="KY283" s="219"/>
      <c r="KZ283" s="219"/>
      <c r="LA283" s="219"/>
      <c r="LB283" s="219"/>
      <c r="LC283" s="219"/>
      <c r="LD283" s="219"/>
      <c r="LE283" s="219"/>
    </row>
    <row r="284" spans="1:317" x14ac:dyDescent="0.25">
      <c r="A284" s="214"/>
      <c r="B284" s="214"/>
      <c r="C284" s="214"/>
      <c r="D284" s="214"/>
      <c r="E284" s="214"/>
      <c r="F284" s="211"/>
      <c r="G284" s="211"/>
      <c r="H284" s="211"/>
      <c r="I284" s="211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V284" s="219"/>
      <c r="EW284" s="219"/>
      <c r="EX284" s="219"/>
      <c r="EY284" s="219"/>
      <c r="EZ284" s="219"/>
      <c r="FA284" s="219"/>
      <c r="FB284" s="219"/>
      <c r="FC284" s="219"/>
      <c r="FD284" s="219"/>
      <c r="FE284" s="219"/>
      <c r="FF284" s="219"/>
      <c r="FG284" s="219"/>
      <c r="FH284" s="219"/>
      <c r="FI284" s="219"/>
      <c r="FJ284" s="219"/>
      <c r="FK284" s="219"/>
      <c r="FL284" s="219"/>
      <c r="FM284" s="219"/>
      <c r="FN284" s="219"/>
      <c r="FO284" s="219"/>
      <c r="FP284" s="219"/>
      <c r="FQ284" s="219"/>
      <c r="FR284" s="219"/>
      <c r="FS284" s="219"/>
      <c r="FT284" s="219"/>
      <c r="FU284" s="219"/>
      <c r="FV284" s="219"/>
      <c r="FW284" s="219"/>
      <c r="FX284" s="219"/>
      <c r="FY284" s="219"/>
      <c r="FZ284" s="219"/>
      <c r="GA284" s="219"/>
      <c r="GB284" s="219"/>
      <c r="GC284" s="219"/>
      <c r="GD284" s="219"/>
      <c r="GE284" s="219"/>
      <c r="GF284" s="219"/>
      <c r="GG284" s="219"/>
      <c r="GH284" s="219"/>
      <c r="GI284" s="219"/>
      <c r="GJ284" s="219"/>
      <c r="GK284" s="219"/>
      <c r="GL284" s="219"/>
      <c r="GM284" s="219"/>
      <c r="GN284" s="219"/>
      <c r="GO284" s="219"/>
      <c r="GP284" s="219"/>
      <c r="GQ284" s="219"/>
      <c r="GR284" s="219"/>
      <c r="GS284" s="219"/>
      <c r="GT284" s="219"/>
      <c r="GU284" s="219"/>
      <c r="GV284" s="219"/>
      <c r="GW284" s="219"/>
      <c r="GX284" s="219"/>
      <c r="GY284" s="219"/>
      <c r="GZ284" s="219"/>
      <c r="HA284" s="219"/>
      <c r="HB284" s="219"/>
      <c r="HC284" s="219"/>
      <c r="HD284" s="219"/>
      <c r="HE284" s="219"/>
      <c r="HF284" s="219"/>
      <c r="HG284" s="219"/>
      <c r="HH284" s="219"/>
      <c r="HI284" s="219"/>
      <c r="HJ284" s="219"/>
      <c r="HK284" s="219"/>
      <c r="HL284" s="219"/>
      <c r="HM284" s="219"/>
      <c r="HN284" s="219"/>
      <c r="HO284" s="219"/>
      <c r="HP284" s="219"/>
      <c r="HQ284" s="219"/>
      <c r="HR284" s="219"/>
      <c r="HS284" s="219"/>
      <c r="HT284" s="219"/>
      <c r="HU284" s="219"/>
      <c r="HV284" s="219"/>
      <c r="HW284" s="219"/>
      <c r="HX284" s="219"/>
      <c r="HY284" s="219"/>
      <c r="HZ284" s="219"/>
      <c r="IA284" s="219"/>
      <c r="IB284" s="219"/>
      <c r="IC284" s="219"/>
      <c r="ID284" s="219"/>
      <c r="IE284" s="219"/>
      <c r="IF284" s="219"/>
      <c r="IG284" s="219"/>
      <c r="IH284" s="219"/>
      <c r="II284" s="219"/>
      <c r="IJ284" s="219"/>
      <c r="IK284" s="219"/>
      <c r="IL284" s="219"/>
      <c r="IM284" s="219"/>
      <c r="IN284" s="219"/>
      <c r="IO284" s="219"/>
      <c r="IP284" s="219"/>
      <c r="IQ284" s="219"/>
      <c r="IR284" s="219"/>
      <c r="IS284" s="219"/>
      <c r="IT284" s="219"/>
      <c r="IU284" s="219"/>
      <c r="IV284" s="219"/>
      <c r="IW284" s="219"/>
      <c r="IX284" s="219"/>
      <c r="IY284" s="219"/>
      <c r="IZ284" s="219"/>
      <c r="JA284" s="219"/>
      <c r="JB284" s="219"/>
      <c r="JC284" s="219"/>
      <c r="JD284" s="219"/>
      <c r="JE284" s="219"/>
      <c r="JF284" s="219"/>
      <c r="JG284" s="219"/>
      <c r="JH284" s="219"/>
      <c r="JI284" s="219"/>
      <c r="JJ284" s="219"/>
      <c r="JK284" s="219"/>
      <c r="JL284" s="219"/>
      <c r="JM284" s="219"/>
      <c r="JN284" s="219"/>
      <c r="JO284" s="219"/>
      <c r="JP284" s="219"/>
      <c r="JQ284" s="219"/>
      <c r="JR284" s="219"/>
      <c r="JS284" s="219"/>
      <c r="JT284" s="219"/>
      <c r="JU284" s="219"/>
      <c r="JV284" s="219"/>
      <c r="JW284" s="219"/>
      <c r="JX284" s="219"/>
      <c r="JY284" s="219"/>
      <c r="JZ284" s="219"/>
      <c r="KA284" s="219"/>
      <c r="KB284" s="219"/>
      <c r="KC284" s="219"/>
      <c r="KD284" s="219"/>
      <c r="KE284" s="219"/>
      <c r="KF284" s="219"/>
      <c r="KG284" s="219"/>
      <c r="KH284" s="219"/>
      <c r="KI284" s="219"/>
      <c r="KJ284" s="219"/>
      <c r="KK284" s="219"/>
      <c r="KL284" s="219"/>
      <c r="KM284" s="219"/>
      <c r="KN284" s="219"/>
      <c r="KO284" s="219"/>
      <c r="KP284" s="219"/>
      <c r="KQ284" s="219"/>
      <c r="KR284" s="219"/>
      <c r="KS284" s="219"/>
      <c r="KT284" s="219"/>
      <c r="KU284" s="219"/>
      <c r="KV284" s="219"/>
      <c r="KW284" s="219"/>
      <c r="KX284" s="219"/>
      <c r="KY284" s="219"/>
      <c r="KZ284" s="219"/>
      <c r="LA284" s="219"/>
      <c r="LB284" s="219"/>
      <c r="LC284" s="219"/>
      <c r="LD284" s="219"/>
      <c r="LE284" s="219"/>
    </row>
    <row r="285" spans="1:317" x14ac:dyDescent="0.25">
      <c r="A285" s="214"/>
      <c r="B285" s="214"/>
      <c r="C285" s="214"/>
      <c r="D285" s="214"/>
      <c r="E285" s="214"/>
      <c r="F285" s="211"/>
      <c r="G285" s="211"/>
      <c r="H285" s="211"/>
      <c r="I285" s="211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19"/>
      <c r="AK285" s="219"/>
      <c r="AL285" s="219"/>
      <c r="AM285" s="219"/>
      <c r="AN285" s="219"/>
      <c r="AO285" s="219"/>
      <c r="AP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19"/>
      <c r="CD285" s="219"/>
      <c r="CE285" s="219"/>
      <c r="CF285" s="219"/>
      <c r="CG285" s="219"/>
      <c r="CH285" s="219"/>
      <c r="CI285" s="219"/>
      <c r="CJ285" s="219"/>
      <c r="CK285" s="219"/>
      <c r="CL285" s="219"/>
      <c r="CM285" s="219"/>
      <c r="CN285" s="219"/>
      <c r="CO285" s="219"/>
      <c r="CP285" s="219"/>
      <c r="CQ285" s="219"/>
      <c r="CR285" s="219"/>
      <c r="CS285" s="219"/>
      <c r="CT285" s="219"/>
      <c r="CU285" s="219"/>
      <c r="CV285" s="219"/>
      <c r="CW285" s="219"/>
      <c r="CX285" s="219"/>
      <c r="CY285" s="219"/>
      <c r="CZ285" s="219"/>
      <c r="DA285" s="219"/>
      <c r="DB285" s="219"/>
      <c r="DC285" s="219"/>
      <c r="DD285" s="219"/>
      <c r="DE285" s="219"/>
      <c r="DF285" s="219"/>
      <c r="DG285" s="219"/>
      <c r="DH285" s="219"/>
      <c r="DI285" s="219"/>
      <c r="DJ285" s="219"/>
      <c r="DK285" s="219"/>
      <c r="DL285" s="219"/>
      <c r="DM285" s="219"/>
      <c r="DN285" s="219"/>
      <c r="DO285" s="219"/>
      <c r="DP285" s="219"/>
      <c r="DQ285" s="219"/>
      <c r="DR285" s="219"/>
      <c r="DS285" s="219"/>
      <c r="DT285" s="219"/>
      <c r="DU285" s="219"/>
      <c r="DV285" s="219"/>
      <c r="DW285" s="219"/>
      <c r="DX285" s="219"/>
      <c r="DY285" s="219"/>
      <c r="DZ285" s="219"/>
      <c r="EA285" s="219"/>
      <c r="EB285" s="219"/>
      <c r="EC285" s="219"/>
      <c r="ED285" s="219"/>
      <c r="EE285" s="219"/>
      <c r="EF285" s="219"/>
      <c r="EG285" s="219"/>
      <c r="EH285" s="219"/>
      <c r="EI285" s="219"/>
      <c r="EJ285" s="219"/>
      <c r="EK285" s="219"/>
      <c r="EL285" s="219"/>
      <c r="EM285" s="219"/>
      <c r="EN285" s="219"/>
      <c r="EO285" s="219"/>
      <c r="EP285" s="219"/>
      <c r="EQ285" s="219"/>
      <c r="ER285" s="219"/>
      <c r="ES285" s="219"/>
      <c r="ET285" s="219"/>
      <c r="EU285" s="219"/>
      <c r="EV285" s="219"/>
      <c r="EW285" s="219"/>
      <c r="EX285" s="219"/>
      <c r="EY285" s="219"/>
      <c r="EZ285" s="219"/>
      <c r="FA285" s="219"/>
      <c r="FB285" s="219"/>
      <c r="FC285" s="219"/>
      <c r="FD285" s="219"/>
      <c r="FE285" s="219"/>
      <c r="FF285" s="219"/>
      <c r="FG285" s="219"/>
      <c r="FH285" s="219"/>
      <c r="FI285" s="219"/>
      <c r="FJ285" s="219"/>
      <c r="FK285" s="219"/>
      <c r="FL285" s="219"/>
      <c r="FM285" s="219"/>
      <c r="FN285" s="219"/>
      <c r="FO285" s="219"/>
      <c r="FP285" s="219"/>
      <c r="FQ285" s="219"/>
      <c r="FR285" s="219"/>
      <c r="FS285" s="219"/>
      <c r="FT285" s="219"/>
      <c r="FU285" s="219"/>
      <c r="FV285" s="219"/>
      <c r="FW285" s="219"/>
      <c r="FX285" s="219"/>
      <c r="FY285" s="219"/>
      <c r="FZ285" s="219"/>
      <c r="GA285" s="219"/>
      <c r="GB285" s="219"/>
      <c r="GC285" s="219"/>
      <c r="GD285" s="219"/>
      <c r="GE285" s="219"/>
      <c r="GF285" s="219"/>
      <c r="GG285" s="219"/>
      <c r="GH285" s="219"/>
      <c r="GI285" s="219"/>
      <c r="GJ285" s="219"/>
      <c r="GK285" s="219"/>
      <c r="GL285" s="219"/>
      <c r="GM285" s="219"/>
      <c r="GN285" s="219"/>
      <c r="GO285" s="219"/>
      <c r="GP285" s="219"/>
      <c r="GQ285" s="219"/>
      <c r="GR285" s="219"/>
      <c r="GS285" s="219"/>
      <c r="GT285" s="219"/>
      <c r="GU285" s="219"/>
      <c r="GV285" s="219"/>
      <c r="GW285" s="219"/>
      <c r="GX285" s="219"/>
      <c r="GY285" s="219"/>
      <c r="GZ285" s="219"/>
      <c r="HA285" s="219"/>
      <c r="HB285" s="219"/>
      <c r="HC285" s="219"/>
      <c r="HD285" s="219"/>
      <c r="HE285" s="219"/>
      <c r="HF285" s="219"/>
      <c r="HG285" s="219"/>
      <c r="HH285" s="219"/>
      <c r="HI285" s="219"/>
      <c r="HJ285" s="219"/>
      <c r="HK285" s="219"/>
      <c r="HL285" s="219"/>
      <c r="HM285" s="219"/>
      <c r="HN285" s="219"/>
      <c r="HO285" s="219"/>
      <c r="HP285" s="219"/>
      <c r="HQ285" s="219"/>
      <c r="HR285" s="219"/>
      <c r="HS285" s="219"/>
      <c r="HT285" s="219"/>
      <c r="HU285" s="219"/>
      <c r="HV285" s="219"/>
      <c r="HW285" s="219"/>
      <c r="HX285" s="219"/>
      <c r="HY285" s="219"/>
      <c r="HZ285" s="219"/>
      <c r="IA285" s="219"/>
      <c r="IB285" s="219"/>
      <c r="IC285" s="219"/>
      <c r="ID285" s="219"/>
      <c r="IE285" s="219"/>
      <c r="IF285" s="219"/>
      <c r="IG285" s="219"/>
      <c r="IH285" s="219"/>
      <c r="II285" s="219"/>
      <c r="IJ285" s="219"/>
      <c r="IK285" s="219"/>
      <c r="IL285" s="219"/>
      <c r="IM285" s="219"/>
      <c r="IN285" s="219"/>
      <c r="IO285" s="219"/>
      <c r="IP285" s="219"/>
      <c r="IQ285" s="219"/>
      <c r="IR285" s="219"/>
      <c r="IS285" s="219"/>
      <c r="IT285" s="219"/>
      <c r="IU285" s="219"/>
      <c r="IV285" s="219"/>
      <c r="IW285" s="219"/>
      <c r="IX285" s="219"/>
      <c r="IY285" s="219"/>
      <c r="IZ285" s="219"/>
      <c r="JA285" s="219"/>
      <c r="JB285" s="219"/>
      <c r="JC285" s="219"/>
      <c r="JD285" s="219"/>
      <c r="JE285" s="219"/>
      <c r="JF285" s="219"/>
      <c r="JG285" s="219"/>
      <c r="JH285" s="219"/>
      <c r="JI285" s="219"/>
      <c r="JJ285" s="219"/>
      <c r="JK285" s="219"/>
      <c r="JL285" s="219"/>
      <c r="JM285" s="219"/>
      <c r="JN285" s="219"/>
      <c r="JO285" s="219"/>
      <c r="JP285" s="219"/>
      <c r="JQ285" s="219"/>
      <c r="JR285" s="219"/>
      <c r="JS285" s="219"/>
      <c r="JT285" s="219"/>
      <c r="JU285" s="219"/>
      <c r="JV285" s="219"/>
      <c r="JW285" s="219"/>
      <c r="JX285" s="219"/>
      <c r="JY285" s="219"/>
      <c r="JZ285" s="219"/>
      <c r="KA285" s="219"/>
      <c r="KB285" s="219"/>
      <c r="KC285" s="219"/>
      <c r="KD285" s="219"/>
      <c r="KE285" s="219"/>
      <c r="KF285" s="219"/>
      <c r="KG285" s="219"/>
      <c r="KH285" s="219"/>
      <c r="KI285" s="219"/>
      <c r="KJ285" s="219"/>
      <c r="KK285" s="219"/>
      <c r="KL285" s="219"/>
      <c r="KM285" s="219"/>
      <c r="KN285" s="219"/>
      <c r="KO285" s="219"/>
      <c r="KP285" s="219"/>
      <c r="KQ285" s="219"/>
      <c r="KR285" s="219"/>
      <c r="KS285" s="219"/>
      <c r="KT285" s="219"/>
      <c r="KU285" s="219"/>
      <c r="KV285" s="219"/>
      <c r="KW285" s="219"/>
      <c r="KX285" s="219"/>
      <c r="KY285" s="219"/>
      <c r="KZ285" s="219"/>
      <c r="LA285" s="219"/>
      <c r="LB285" s="219"/>
      <c r="LC285" s="219"/>
      <c r="LD285" s="219"/>
      <c r="LE285" s="219"/>
    </row>
    <row r="286" spans="1:317" x14ac:dyDescent="0.25">
      <c r="A286" s="214"/>
      <c r="B286" s="214"/>
      <c r="C286" s="214"/>
      <c r="D286" s="214"/>
      <c r="E286" s="214"/>
      <c r="F286" s="211"/>
      <c r="G286" s="211"/>
      <c r="H286" s="211"/>
      <c r="I286" s="211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19"/>
      <c r="AK286" s="219"/>
      <c r="AL286" s="219"/>
      <c r="AM286" s="219"/>
      <c r="AN286" s="219"/>
      <c r="AO286" s="219"/>
      <c r="AP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19"/>
      <c r="CD286" s="219"/>
      <c r="CE286" s="219"/>
      <c r="CF286" s="219"/>
      <c r="CG286" s="219"/>
      <c r="CH286" s="219"/>
      <c r="CI286" s="219"/>
      <c r="CJ286" s="219"/>
      <c r="CK286" s="219"/>
      <c r="CL286" s="219"/>
      <c r="CM286" s="219"/>
      <c r="CN286" s="219"/>
      <c r="CO286" s="219"/>
      <c r="CP286" s="219"/>
      <c r="CQ286" s="219"/>
      <c r="CR286" s="219"/>
      <c r="CS286" s="219"/>
      <c r="CT286" s="219"/>
      <c r="CU286" s="219"/>
      <c r="CV286" s="219"/>
      <c r="CW286" s="219"/>
      <c r="CX286" s="219"/>
      <c r="CY286" s="219"/>
      <c r="CZ286" s="219"/>
      <c r="DA286" s="219"/>
      <c r="DB286" s="219"/>
      <c r="DC286" s="219"/>
      <c r="DD286" s="219"/>
      <c r="DE286" s="219"/>
      <c r="DF286" s="219"/>
      <c r="DG286" s="219"/>
      <c r="DH286" s="219"/>
      <c r="DI286" s="219"/>
      <c r="DJ286" s="219"/>
      <c r="DK286" s="219"/>
      <c r="DL286" s="219"/>
      <c r="DM286" s="219"/>
      <c r="DN286" s="219"/>
      <c r="DO286" s="219"/>
      <c r="DP286" s="219"/>
      <c r="DQ286" s="219"/>
      <c r="DR286" s="219"/>
      <c r="DS286" s="219"/>
      <c r="DT286" s="219"/>
      <c r="DU286" s="219"/>
      <c r="DV286" s="219"/>
      <c r="DW286" s="219"/>
      <c r="DX286" s="219"/>
      <c r="DY286" s="219"/>
      <c r="DZ286" s="219"/>
      <c r="EA286" s="219"/>
      <c r="EB286" s="219"/>
      <c r="EC286" s="219"/>
      <c r="ED286" s="219"/>
      <c r="EE286" s="219"/>
      <c r="EF286" s="219"/>
      <c r="EG286" s="219"/>
      <c r="EH286" s="219"/>
      <c r="EI286" s="219"/>
      <c r="EJ286" s="219"/>
      <c r="EK286" s="219"/>
      <c r="EL286" s="219"/>
      <c r="EM286" s="219"/>
      <c r="EN286" s="219"/>
      <c r="EO286" s="219"/>
      <c r="EP286" s="219"/>
      <c r="EQ286" s="219"/>
      <c r="ER286" s="219"/>
      <c r="ES286" s="219"/>
      <c r="ET286" s="219"/>
      <c r="EU286" s="219"/>
      <c r="EV286" s="219"/>
      <c r="EW286" s="219"/>
      <c r="EX286" s="219"/>
      <c r="EY286" s="219"/>
      <c r="EZ286" s="219"/>
      <c r="FA286" s="219"/>
      <c r="FB286" s="219"/>
      <c r="FC286" s="219"/>
      <c r="FD286" s="219"/>
      <c r="FE286" s="219"/>
      <c r="FF286" s="219"/>
      <c r="FG286" s="219"/>
      <c r="FH286" s="219"/>
      <c r="FI286" s="219"/>
      <c r="FJ286" s="219"/>
      <c r="FK286" s="219"/>
      <c r="FL286" s="219"/>
      <c r="FM286" s="219"/>
      <c r="FN286" s="219"/>
      <c r="FO286" s="219"/>
      <c r="FP286" s="219"/>
      <c r="FQ286" s="219"/>
      <c r="FR286" s="219"/>
      <c r="FS286" s="219"/>
      <c r="FT286" s="219"/>
      <c r="FU286" s="219"/>
      <c r="FV286" s="219"/>
      <c r="FW286" s="219"/>
      <c r="FX286" s="219"/>
      <c r="FY286" s="219"/>
      <c r="FZ286" s="219"/>
      <c r="GA286" s="219"/>
      <c r="GB286" s="219"/>
      <c r="GC286" s="219"/>
      <c r="GD286" s="219"/>
      <c r="GE286" s="219"/>
      <c r="GF286" s="219"/>
      <c r="GG286" s="219"/>
      <c r="GH286" s="219"/>
      <c r="GI286" s="219"/>
      <c r="GJ286" s="219"/>
      <c r="GK286" s="219"/>
      <c r="GL286" s="219"/>
      <c r="GM286" s="219"/>
      <c r="GN286" s="219"/>
      <c r="GO286" s="219"/>
      <c r="GP286" s="219"/>
      <c r="GQ286" s="219"/>
      <c r="GR286" s="219"/>
      <c r="GS286" s="219"/>
      <c r="GT286" s="219"/>
      <c r="GU286" s="219"/>
      <c r="GV286" s="219"/>
      <c r="GW286" s="219"/>
      <c r="GX286" s="219"/>
      <c r="GY286" s="219"/>
      <c r="GZ286" s="219"/>
      <c r="HA286" s="219"/>
      <c r="HB286" s="219"/>
      <c r="HC286" s="219"/>
      <c r="HD286" s="219"/>
      <c r="HE286" s="219"/>
      <c r="HF286" s="219"/>
      <c r="HG286" s="219"/>
      <c r="HH286" s="219"/>
      <c r="HI286" s="219"/>
      <c r="HJ286" s="219"/>
      <c r="HK286" s="219"/>
      <c r="HL286" s="219"/>
      <c r="HM286" s="219"/>
      <c r="HN286" s="219"/>
      <c r="HO286" s="219"/>
      <c r="HP286" s="219"/>
      <c r="HQ286" s="219"/>
      <c r="HR286" s="219"/>
      <c r="HS286" s="219"/>
      <c r="HT286" s="219"/>
      <c r="HU286" s="219"/>
      <c r="HV286" s="219"/>
      <c r="HW286" s="219"/>
      <c r="HX286" s="219"/>
      <c r="HY286" s="219"/>
      <c r="HZ286" s="219"/>
      <c r="IA286" s="219"/>
      <c r="IB286" s="219"/>
      <c r="IC286" s="219"/>
      <c r="ID286" s="219"/>
      <c r="IE286" s="219"/>
      <c r="IF286" s="219"/>
      <c r="IG286" s="219"/>
      <c r="IH286" s="219"/>
      <c r="II286" s="219"/>
      <c r="IJ286" s="219"/>
      <c r="IK286" s="219"/>
      <c r="IL286" s="219"/>
      <c r="IM286" s="219"/>
      <c r="IN286" s="219"/>
      <c r="IO286" s="219"/>
      <c r="IP286" s="219"/>
      <c r="IQ286" s="219"/>
      <c r="IR286" s="219"/>
      <c r="IS286" s="219"/>
      <c r="IT286" s="219"/>
      <c r="IU286" s="219"/>
      <c r="IV286" s="219"/>
      <c r="IW286" s="219"/>
      <c r="IX286" s="219"/>
      <c r="IY286" s="219"/>
      <c r="IZ286" s="219"/>
      <c r="JA286" s="219"/>
      <c r="JB286" s="219"/>
      <c r="JC286" s="219"/>
      <c r="JD286" s="219"/>
      <c r="JE286" s="219"/>
      <c r="JF286" s="219"/>
      <c r="JG286" s="219"/>
      <c r="JH286" s="219"/>
      <c r="JI286" s="219"/>
      <c r="JJ286" s="219"/>
      <c r="JK286" s="219"/>
      <c r="JL286" s="219"/>
      <c r="JM286" s="219"/>
      <c r="JN286" s="219"/>
      <c r="JO286" s="219"/>
      <c r="JP286" s="219"/>
      <c r="JQ286" s="219"/>
      <c r="JR286" s="219"/>
      <c r="JS286" s="219"/>
      <c r="JT286" s="219"/>
      <c r="JU286" s="219"/>
      <c r="JV286" s="219"/>
      <c r="JW286" s="219"/>
      <c r="JX286" s="219"/>
      <c r="JY286" s="219"/>
      <c r="JZ286" s="219"/>
      <c r="KA286" s="219"/>
      <c r="KB286" s="219"/>
      <c r="KC286" s="219"/>
      <c r="KD286" s="219"/>
      <c r="KE286" s="219"/>
      <c r="KF286" s="219"/>
      <c r="KG286" s="219"/>
      <c r="KH286" s="219"/>
      <c r="KI286" s="219"/>
      <c r="KJ286" s="219"/>
      <c r="KK286" s="219"/>
      <c r="KL286" s="219"/>
      <c r="KM286" s="219"/>
      <c r="KN286" s="219"/>
      <c r="KO286" s="219"/>
      <c r="KP286" s="219"/>
      <c r="KQ286" s="219"/>
      <c r="KR286" s="219"/>
      <c r="KS286" s="219"/>
      <c r="KT286" s="219"/>
      <c r="KU286" s="219"/>
      <c r="KV286" s="219"/>
      <c r="KW286" s="219"/>
      <c r="KX286" s="219"/>
      <c r="KY286" s="219"/>
      <c r="KZ286" s="219"/>
      <c r="LA286" s="219"/>
      <c r="LB286" s="219"/>
      <c r="LC286" s="219"/>
      <c r="LD286" s="219"/>
      <c r="LE286" s="219"/>
    </row>
    <row r="287" spans="1:317" x14ac:dyDescent="0.25">
      <c r="A287" s="214"/>
      <c r="B287" s="214"/>
      <c r="C287" s="214"/>
      <c r="D287" s="214"/>
      <c r="E287" s="214"/>
      <c r="F287" s="211"/>
      <c r="G287" s="211"/>
      <c r="H287" s="211"/>
      <c r="I287" s="211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19"/>
      <c r="AK287" s="219"/>
      <c r="AL287" s="219"/>
      <c r="AM287" s="219"/>
      <c r="AN287" s="219"/>
      <c r="AO287" s="219"/>
      <c r="AP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19"/>
      <c r="CD287" s="219"/>
      <c r="CE287" s="219"/>
      <c r="CF287" s="219"/>
      <c r="CG287" s="219"/>
      <c r="CH287" s="219"/>
      <c r="CI287" s="219"/>
      <c r="CJ287" s="219"/>
      <c r="CK287" s="219"/>
      <c r="CL287" s="219"/>
      <c r="CM287" s="219"/>
      <c r="CN287" s="219"/>
      <c r="CO287" s="219"/>
      <c r="CP287" s="219"/>
      <c r="CQ287" s="219"/>
      <c r="CR287" s="219"/>
      <c r="CS287" s="219"/>
      <c r="CT287" s="219"/>
      <c r="CU287" s="219"/>
      <c r="CV287" s="219"/>
      <c r="CW287" s="219"/>
      <c r="CX287" s="219"/>
      <c r="CY287" s="219"/>
      <c r="CZ287" s="219"/>
      <c r="DA287" s="219"/>
      <c r="DB287" s="219"/>
      <c r="DC287" s="219"/>
      <c r="DD287" s="219"/>
      <c r="DE287" s="219"/>
      <c r="DF287" s="219"/>
      <c r="DG287" s="219"/>
      <c r="DH287" s="219"/>
      <c r="DI287" s="219"/>
      <c r="DJ287" s="219"/>
      <c r="DK287" s="219"/>
      <c r="DL287" s="219"/>
      <c r="DM287" s="219"/>
      <c r="DN287" s="219"/>
      <c r="DO287" s="219"/>
      <c r="DP287" s="219"/>
      <c r="DQ287" s="219"/>
      <c r="DR287" s="219"/>
      <c r="DS287" s="219"/>
      <c r="DT287" s="219"/>
      <c r="DU287" s="219"/>
      <c r="DV287" s="219"/>
      <c r="DW287" s="219"/>
      <c r="DX287" s="219"/>
      <c r="DY287" s="219"/>
      <c r="DZ287" s="219"/>
      <c r="EA287" s="219"/>
      <c r="EB287" s="219"/>
      <c r="EC287" s="219"/>
      <c r="ED287" s="219"/>
      <c r="EE287" s="219"/>
      <c r="EF287" s="219"/>
      <c r="EG287" s="219"/>
      <c r="EH287" s="219"/>
      <c r="EI287" s="219"/>
      <c r="EJ287" s="219"/>
      <c r="EK287" s="219"/>
      <c r="EL287" s="219"/>
      <c r="EM287" s="219"/>
      <c r="EN287" s="219"/>
      <c r="EO287" s="219"/>
      <c r="EP287" s="219"/>
      <c r="EQ287" s="219"/>
      <c r="ER287" s="219"/>
      <c r="ES287" s="219"/>
      <c r="ET287" s="219"/>
      <c r="EU287" s="219"/>
      <c r="EV287" s="219"/>
      <c r="EW287" s="219"/>
      <c r="EX287" s="219"/>
      <c r="EY287" s="219"/>
      <c r="EZ287" s="219"/>
      <c r="FA287" s="219"/>
      <c r="FB287" s="219"/>
      <c r="FC287" s="219"/>
      <c r="FD287" s="219"/>
      <c r="FE287" s="219"/>
      <c r="FF287" s="219"/>
      <c r="FG287" s="219"/>
      <c r="FH287" s="219"/>
      <c r="FI287" s="219"/>
      <c r="FJ287" s="219"/>
      <c r="FK287" s="219"/>
      <c r="FL287" s="219"/>
      <c r="FM287" s="219"/>
      <c r="FN287" s="219"/>
      <c r="FO287" s="219"/>
      <c r="FP287" s="219"/>
      <c r="FQ287" s="219"/>
      <c r="FR287" s="219"/>
      <c r="FS287" s="219"/>
      <c r="FT287" s="219"/>
      <c r="FU287" s="219"/>
      <c r="FV287" s="219"/>
      <c r="FW287" s="219"/>
      <c r="FX287" s="219"/>
      <c r="FY287" s="219"/>
      <c r="FZ287" s="219"/>
      <c r="GA287" s="219"/>
      <c r="GB287" s="219"/>
      <c r="GC287" s="219"/>
      <c r="GD287" s="219"/>
      <c r="GE287" s="219"/>
      <c r="GF287" s="219"/>
      <c r="GG287" s="219"/>
      <c r="GH287" s="219"/>
      <c r="GI287" s="219"/>
      <c r="GJ287" s="219"/>
      <c r="GK287" s="219"/>
      <c r="GL287" s="219"/>
      <c r="GM287" s="219"/>
      <c r="GN287" s="219"/>
      <c r="GO287" s="219"/>
      <c r="GP287" s="219"/>
      <c r="GQ287" s="219"/>
      <c r="GR287" s="219"/>
      <c r="GS287" s="219"/>
      <c r="GT287" s="219"/>
      <c r="GU287" s="219"/>
      <c r="GV287" s="219"/>
      <c r="GW287" s="219"/>
      <c r="GX287" s="219"/>
      <c r="GY287" s="219"/>
      <c r="GZ287" s="219"/>
      <c r="HA287" s="219"/>
      <c r="HB287" s="219"/>
      <c r="HC287" s="219"/>
      <c r="HD287" s="219"/>
      <c r="HE287" s="219"/>
      <c r="HF287" s="219"/>
      <c r="HG287" s="219"/>
      <c r="HH287" s="219"/>
      <c r="HI287" s="219"/>
      <c r="HJ287" s="219"/>
      <c r="HK287" s="219"/>
      <c r="HL287" s="219"/>
      <c r="HM287" s="219"/>
      <c r="HN287" s="219"/>
      <c r="HO287" s="219"/>
      <c r="HP287" s="219"/>
      <c r="HQ287" s="219"/>
      <c r="HR287" s="219"/>
      <c r="HS287" s="219"/>
      <c r="HT287" s="219"/>
      <c r="HU287" s="219"/>
      <c r="HV287" s="219"/>
      <c r="HW287" s="219"/>
      <c r="HX287" s="219"/>
      <c r="HY287" s="219"/>
      <c r="HZ287" s="219"/>
      <c r="IA287" s="219"/>
      <c r="IB287" s="219"/>
      <c r="IC287" s="219"/>
      <c r="ID287" s="219"/>
      <c r="IE287" s="219"/>
      <c r="IF287" s="219"/>
      <c r="IG287" s="219"/>
      <c r="IH287" s="219"/>
      <c r="II287" s="219"/>
      <c r="IJ287" s="219"/>
      <c r="IK287" s="219"/>
      <c r="IL287" s="219"/>
      <c r="IM287" s="219"/>
      <c r="IN287" s="219"/>
      <c r="IO287" s="219"/>
      <c r="IP287" s="219"/>
      <c r="IQ287" s="219"/>
      <c r="IR287" s="219"/>
      <c r="IS287" s="219"/>
      <c r="IT287" s="219"/>
      <c r="IU287" s="219"/>
      <c r="IV287" s="219"/>
      <c r="IW287" s="219"/>
      <c r="IX287" s="219"/>
      <c r="IY287" s="219"/>
      <c r="IZ287" s="219"/>
      <c r="JA287" s="219"/>
      <c r="JB287" s="219"/>
      <c r="JC287" s="219"/>
      <c r="JD287" s="219"/>
      <c r="JE287" s="219"/>
      <c r="JF287" s="219"/>
      <c r="JG287" s="219"/>
      <c r="JH287" s="219"/>
      <c r="JI287" s="219"/>
      <c r="JJ287" s="219"/>
      <c r="JK287" s="219"/>
      <c r="JL287" s="219"/>
      <c r="JM287" s="219"/>
      <c r="JN287" s="219"/>
      <c r="JO287" s="219"/>
      <c r="JP287" s="219"/>
      <c r="JQ287" s="219"/>
      <c r="JR287" s="219"/>
      <c r="JS287" s="219"/>
      <c r="JT287" s="219"/>
      <c r="JU287" s="219"/>
      <c r="JV287" s="219"/>
      <c r="JW287" s="219"/>
      <c r="JX287" s="219"/>
      <c r="JY287" s="219"/>
      <c r="JZ287" s="219"/>
      <c r="KA287" s="219"/>
      <c r="KB287" s="219"/>
      <c r="KC287" s="219"/>
      <c r="KD287" s="219"/>
      <c r="KE287" s="219"/>
      <c r="KF287" s="219"/>
      <c r="KG287" s="219"/>
      <c r="KH287" s="219"/>
      <c r="KI287" s="219"/>
      <c r="KJ287" s="219"/>
      <c r="KK287" s="219"/>
      <c r="KL287" s="219"/>
      <c r="KM287" s="219"/>
      <c r="KN287" s="219"/>
      <c r="KO287" s="219"/>
      <c r="KP287" s="219"/>
      <c r="KQ287" s="219"/>
      <c r="KR287" s="219"/>
      <c r="KS287" s="219"/>
      <c r="KT287" s="219"/>
      <c r="KU287" s="219"/>
      <c r="KV287" s="219"/>
      <c r="KW287" s="219"/>
      <c r="KX287" s="219"/>
      <c r="KY287" s="219"/>
      <c r="KZ287" s="219"/>
      <c r="LA287" s="219"/>
      <c r="LB287" s="219"/>
      <c r="LC287" s="219"/>
      <c r="LD287" s="219"/>
      <c r="LE287" s="219"/>
    </row>
    <row r="288" spans="1:317" x14ac:dyDescent="0.25">
      <c r="A288" s="214"/>
      <c r="B288" s="214"/>
      <c r="C288" s="214"/>
      <c r="D288" s="214"/>
      <c r="E288" s="214"/>
      <c r="F288" s="211"/>
      <c r="G288" s="211"/>
      <c r="H288" s="211"/>
      <c r="I288" s="211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V288" s="219"/>
      <c r="EW288" s="219"/>
      <c r="EX288" s="219"/>
      <c r="EY288" s="219"/>
      <c r="EZ288" s="219"/>
      <c r="FA288" s="219"/>
      <c r="FB288" s="219"/>
      <c r="FC288" s="219"/>
      <c r="FD288" s="219"/>
      <c r="FE288" s="219"/>
      <c r="FF288" s="219"/>
      <c r="FG288" s="219"/>
      <c r="FH288" s="219"/>
      <c r="FI288" s="219"/>
      <c r="FJ288" s="219"/>
      <c r="FK288" s="219"/>
      <c r="FL288" s="219"/>
      <c r="FM288" s="219"/>
      <c r="FN288" s="219"/>
      <c r="FO288" s="219"/>
      <c r="FP288" s="219"/>
      <c r="FQ288" s="219"/>
      <c r="FR288" s="219"/>
      <c r="FS288" s="219"/>
      <c r="FT288" s="219"/>
      <c r="FU288" s="219"/>
      <c r="FV288" s="219"/>
      <c r="FW288" s="219"/>
      <c r="FX288" s="219"/>
      <c r="FY288" s="219"/>
      <c r="FZ288" s="219"/>
      <c r="GA288" s="219"/>
      <c r="GB288" s="219"/>
      <c r="GC288" s="219"/>
      <c r="GD288" s="219"/>
      <c r="GE288" s="219"/>
      <c r="GF288" s="219"/>
      <c r="GG288" s="219"/>
      <c r="GH288" s="219"/>
      <c r="GI288" s="219"/>
      <c r="GJ288" s="219"/>
      <c r="GK288" s="219"/>
      <c r="GL288" s="219"/>
      <c r="GM288" s="219"/>
      <c r="GN288" s="219"/>
      <c r="GO288" s="219"/>
      <c r="GP288" s="219"/>
      <c r="GQ288" s="219"/>
      <c r="GR288" s="219"/>
      <c r="GS288" s="219"/>
      <c r="GT288" s="219"/>
      <c r="GU288" s="219"/>
      <c r="GV288" s="219"/>
      <c r="GW288" s="219"/>
      <c r="GX288" s="219"/>
      <c r="GY288" s="219"/>
      <c r="GZ288" s="219"/>
      <c r="HA288" s="219"/>
      <c r="HB288" s="219"/>
      <c r="HC288" s="219"/>
      <c r="HD288" s="219"/>
      <c r="HE288" s="219"/>
      <c r="HF288" s="219"/>
      <c r="HG288" s="219"/>
      <c r="HH288" s="219"/>
      <c r="HI288" s="219"/>
      <c r="HJ288" s="219"/>
      <c r="HK288" s="219"/>
      <c r="HL288" s="219"/>
      <c r="HM288" s="219"/>
      <c r="HN288" s="219"/>
      <c r="HO288" s="219"/>
      <c r="HP288" s="219"/>
      <c r="HQ288" s="219"/>
      <c r="HR288" s="219"/>
      <c r="HS288" s="219"/>
      <c r="HT288" s="219"/>
      <c r="HU288" s="219"/>
      <c r="HV288" s="219"/>
      <c r="HW288" s="219"/>
      <c r="HX288" s="219"/>
      <c r="HY288" s="219"/>
      <c r="HZ288" s="219"/>
      <c r="IA288" s="219"/>
      <c r="IB288" s="219"/>
      <c r="IC288" s="219"/>
      <c r="ID288" s="219"/>
      <c r="IE288" s="219"/>
      <c r="IF288" s="219"/>
      <c r="IG288" s="219"/>
      <c r="IH288" s="219"/>
      <c r="II288" s="219"/>
      <c r="IJ288" s="219"/>
      <c r="IK288" s="219"/>
      <c r="IL288" s="219"/>
      <c r="IM288" s="219"/>
      <c r="IN288" s="219"/>
      <c r="IO288" s="219"/>
      <c r="IP288" s="219"/>
      <c r="IQ288" s="219"/>
      <c r="IR288" s="219"/>
      <c r="IS288" s="219"/>
      <c r="IT288" s="219"/>
      <c r="IU288" s="219"/>
      <c r="IV288" s="219"/>
      <c r="IW288" s="219"/>
      <c r="IX288" s="219"/>
      <c r="IY288" s="219"/>
      <c r="IZ288" s="219"/>
      <c r="JA288" s="219"/>
      <c r="JB288" s="219"/>
      <c r="JC288" s="219"/>
      <c r="JD288" s="219"/>
      <c r="JE288" s="219"/>
      <c r="JF288" s="219"/>
      <c r="JG288" s="219"/>
      <c r="JH288" s="219"/>
      <c r="JI288" s="219"/>
      <c r="JJ288" s="219"/>
      <c r="JK288" s="219"/>
      <c r="JL288" s="219"/>
      <c r="JM288" s="219"/>
      <c r="JN288" s="219"/>
      <c r="JO288" s="219"/>
      <c r="JP288" s="219"/>
      <c r="JQ288" s="219"/>
      <c r="JR288" s="219"/>
      <c r="JS288" s="219"/>
      <c r="JT288" s="219"/>
      <c r="JU288" s="219"/>
      <c r="JV288" s="219"/>
      <c r="JW288" s="219"/>
      <c r="JX288" s="219"/>
      <c r="JY288" s="219"/>
      <c r="JZ288" s="219"/>
      <c r="KA288" s="219"/>
      <c r="KB288" s="219"/>
      <c r="KC288" s="219"/>
      <c r="KD288" s="219"/>
      <c r="KE288" s="219"/>
      <c r="KF288" s="219"/>
      <c r="KG288" s="219"/>
      <c r="KH288" s="219"/>
      <c r="KI288" s="219"/>
      <c r="KJ288" s="219"/>
      <c r="KK288" s="219"/>
      <c r="KL288" s="219"/>
      <c r="KM288" s="219"/>
      <c r="KN288" s="219"/>
      <c r="KO288" s="219"/>
      <c r="KP288" s="219"/>
      <c r="KQ288" s="219"/>
      <c r="KR288" s="219"/>
      <c r="KS288" s="219"/>
      <c r="KT288" s="219"/>
      <c r="KU288" s="219"/>
      <c r="KV288" s="219"/>
      <c r="KW288" s="219"/>
      <c r="KX288" s="219"/>
      <c r="KY288" s="219"/>
      <c r="KZ288" s="219"/>
      <c r="LA288" s="219"/>
      <c r="LB288" s="219"/>
      <c r="LC288" s="219"/>
      <c r="LD288" s="219"/>
      <c r="LE288" s="219"/>
    </row>
    <row r="289" spans="1:317" x14ac:dyDescent="0.25">
      <c r="A289" s="214"/>
      <c r="B289" s="214"/>
      <c r="C289" s="214"/>
      <c r="D289" s="214"/>
      <c r="E289" s="214"/>
      <c r="F289" s="211"/>
      <c r="G289" s="211"/>
      <c r="H289" s="211"/>
      <c r="I289" s="211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19"/>
      <c r="AK289" s="219"/>
      <c r="AL289" s="219"/>
      <c r="AM289" s="219"/>
      <c r="AN289" s="219"/>
      <c r="AO289" s="219"/>
      <c r="AP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19"/>
      <c r="CD289" s="219"/>
      <c r="CE289" s="219"/>
      <c r="CF289" s="219"/>
      <c r="CG289" s="219"/>
      <c r="CH289" s="219"/>
      <c r="CI289" s="219"/>
      <c r="CJ289" s="219"/>
      <c r="CK289" s="219"/>
      <c r="CL289" s="219"/>
      <c r="CM289" s="219"/>
      <c r="CN289" s="219"/>
      <c r="CO289" s="219"/>
      <c r="CP289" s="219"/>
      <c r="CQ289" s="219"/>
      <c r="CR289" s="219"/>
      <c r="CS289" s="219"/>
      <c r="CT289" s="219"/>
      <c r="CU289" s="219"/>
      <c r="CV289" s="219"/>
      <c r="CW289" s="219"/>
      <c r="CX289" s="219"/>
      <c r="CY289" s="219"/>
      <c r="CZ289" s="219"/>
      <c r="DA289" s="219"/>
      <c r="DB289" s="219"/>
      <c r="DC289" s="219"/>
      <c r="DD289" s="219"/>
      <c r="DE289" s="219"/>
      <c r="DF289" s="219"/>
      <c r="DG289" s="219"/>
      <c r="DH289" s="219"/>
      <c r="DI289" s="219"/>
      <c r="DJ289" s="219"/>
      <c r="DK289" s="219"/>
      <c r="DL289" s="219"/>
      <c r="DM289" s="219"/>
      <c r="DN289" s="219"/>
      <c r="DO289" s="219"/>
      <c r="DP289" s="219"/>
      <c r="DQ289" s="219"/>
      <c r="DR289" s="219"/>
      <c r="DS289" s="219"/>
      <c r="DT289" s="219"/>
      <c r="DU289" s="219"/>
      <c r="DV289" s="219"/>
      <c r="DW289" s="219"/>
      <c r="DX289" s="219"/>
      <c r="DY289" s="219"/>
      <c r="DZ289" s="219"/>
      <c r="EA289" s="219"/>
      <c r="EB289" s="219"/>
      <c r="EC289" s="219"/>
      <c r="ED289" s="219"/>
      <c r="EE289" s="219"/>
      <c r="EF289" s="219"/>
      <c r="EG289" s="219"/>
      <c r="EH289" s="219"/>
      <c r="EI289" s="219"/>
      <c r="EJ289" s="219"/>
      <c r="EK289" s="219"/>
      <c r="EL289" s="219"/>
      <c r="EM289" s="219"/>
      <c r="EN289" s="219"/>
      <c r="EO289" s="219"/>
      <c r="EP289" s="219"/>
      <c r="EQ289" s="219"/>
      <c r="ER289" s="219"/>
      <c r="ES289" s="219"/>
      <c r="ET289" s="219"/>
      <c r="EU289" s="219"/>
      <c r="EV289" s="219"/>
      <c r="EW289" s="219"/>
      <c r="EX289" s="219"/>
      <c r="EY289" s="219"/>
      <c r="EZ289" s="219"/>
      <c r="FA289" s="219"/>
      <c r="FB289" s="219"/>
      <c r="FC289" s="219"/>
      <c r="FD289" s="219"/>
      <c r="FE289" s="219"/>
      <c r="FF289" s="219"/>
      <c r="FG289" s="219"/>
      <c r="FH289" s="219"/>
      <c r="FI289" s="219"/>
      <c r="FJ289" s="219"/>
      <c r="FK289" s="219"/>
      <c r="FL289" s="219"/>
      <c r="FM289" s="219"/>
      <c r="FN289" s="219"/>
      <c r="FO289" s="219"/>
      <c r="FP289" s="219"/>
      <c r="FQ289" s="219"/>
      <c r="FR289" s="219"/>
      <c r="FS289" s="219"/>
      <c r="FT289" s="219"/>
      <c r="FU289" s="219"/>
      <c r="FV289" s="219"/>
      <c r="FW289" s="219"/>
      <c r="FX289" s="219"/>
      <c r="FY289" s="219"/>
      <c r="FZ289" s="219"/>
      <c r="GA289" s="219"/>
      <c r="GB289" s="219"/>
      <c r="GC289" s="219"/>
      <c r="GD289" s="219"/>
      <c r="GE289" s="219"/>
      <c r="GF289" s="219"/>
      <c r="GG289" s="219"/>
      <c r="GH289" s="219"/>
      <c r="GI289" s="219"/>
      <c r="GJ289" s="219"/>
      <c r="GK289" s="219"/>
      <c r="GL289" s="219"/>
      <c r="GM289" s="219"/>
      <c r="GN289" s="219"/>
      <c r="GO289" s="219"/>
      <c r="GP289" s="219"/>
      <c r="GQ289" s="219"/>
      <c r="GR289" s="219"/>
      <c r="GS289" s="219"/>
      <c r="GT289" s="219"/>
      <c r="GU289" s="219"/>
      <c r="GV289" s="219"/>
      <c r="GW289" s="219"/>
      <c r="GX289" s="219"/>
      <c r="GY289" s="219"/>
      <c r="GZ289" s="219"/>
      <c r="HA289" s="219"/>
      <c r="HB289" s="219"/>
      <c r="HC289" s="219"/>
      <c r="HD289" s="219"/>
      <c r="HE289" s="219"/>
      <c r="HF289" s="219"/>
      <c r="HG289" s="219"/>
      <c r="HH289" s="219"/>
      <c r="HI289" s="219"/>
      <c r="HJ289" s="219"/>
      <c r="HK289" s="219"/>
      <c r="HL289" s="219"/>
      <c r="HM289" s="219"/>
      <c r="HN289" s="219"/>
      <c r="HO289" s="219"/>
      <c r="HP289" s="219"/>
      <c r="HQ289" s="219"/>
      <c r="HR289" s="219"/>
      <c r="HS289" s="219"/>
      <c r="HT289" s="219"/>
      <c r="HU289" s="219"/>
      <c r="HV289" s="219"/>
      <c r="HW289" s="219"/>
      <c r="HX289" s="219"/>
      <c r="HY289" s="219"/>
      <c r="HZ289" s="219"/>
      <c r="IA289" s="219"/>
      <c r="IB289" s="219"/>
      <c r="IC289" s="219"/>
      <c r="ID289" s="219"/>
      <c r="IE289" s="219"/>
      <c r="IF289" s="219"/>
      <c r="IG289" s="219"/>
      <c r="IH289" s="219"/>
      <c r="II289" s="219"/>
      <c r="IJ289" s="219"/>
      <c r="IK289" s="219"/>
      <c r="IL289" s="219"/>
      <c r="IM289" s="219"/>
      <c r="IN289" s="219"/>
      <c r="IO289" s="219"/>
      <c r="IP289" s="219"/>
      <c r="IQ289" s="219"/>
      <c r="IR289" s="219"/>
      <c r="IS289" s="219"/>
      <c r="IT289" s="219"/>
      <c r="IU289" s="219"/>
      <c r="IV289" s="219"/>
      <c r="IW289" s="219"/>
      <c r="IX289" s="219"/>
      <c r="IY289" s="219"/>
      <c r="IZ289" s="219"/>
      <c r="JA289" s="219"/>
      <c r="JB289" s="219"/>
      <c r="JC289" s="219"/>
      <c r="JD289" s="219"/>
      <c r="JE289" s="219"/>
      <c r="JF289" s="219"/>
      <c r="JG289" s="219"/>
      <c r="JH289" s="219"/>
      <c r="JI289" s="219"/>
      <c r="JJ289" s="219"/>
      <c r="JK289" s="219"/>
      <c r="JL289" s="219"/>
      <c r="JM289" s="219"/>
      <c r="JN289" s="219"/>
      <c r="JO289" s="219"/>
      <c r="JP289" s="219"/>
      <c r="JQ289" s="219"/>
      <c r="JR289" s="219"/>
      <c r="JS289" s="219"/>
      <c r="JT289" s="219"/>
      <c r="JU289" s="219"/>
      <c r="JV289" s="219"/>
      <c r="JW289" s="219"/>
      <c r="JX289" s="219"/>
      <c r="JY289" s="219"/>
      <c r="JZ289" s="219"/>
      <c r="KA289" s="219"/>
      <c r="KB289" s="219"/>
      <c r="KC289" s="219"/>
      <c r="KD289" s="219"/>
      <c r="KE289" s="219"/>
      <c r="KF289" s="219"/>
      <c r="KG289" s="219"/>
      <c r="KH289" s="219"/>
      <c r="KI289" s="219"/>
      <c r="KJ289" s="219"/>
      <c r="KK289" s="219"/>
      <c r="KL289" s="219"/>
      <c r="KM289" s="219"/>
      <c r="KN289" s="219"/>
      <c r="KO289" s="219"/>
      <c r="KP289" s="219"/>
      <c r="KQ289" s="219"/>
      <c r="KR289" s="219"/>
      <c r="KS289" s="219"/>
      <c r="KT289" s="219"/>
      <c r="KU289" s="219"/>
      <c r="KV289" s="219"/>
      <c r="KW289" s="219"/>
      <c r="KX289" s="219"/>
      <c r="KY289" s="219"/>
      <c r="KZ289" s="219"/>
      <c r="LA289" s="219"/>
      <c r="LB289" s="219"/>
      <c r="LC289" s="219"/>
      <c r="LD289" s="219"/>
      <c r="LE289" s="219"/>
    </row>
    <row r="290" spans="1:317" x14ac:dyDescent="0.25">
      <c r="A290" s="214"/>
      <c r="B290" s="214"/>
      <c r="C290" s="214"/>
      <c r="D290" s="214"/>
      <c r="E290" s="214"/>
      <c r="F290" s="211"/>
      <c r="G290" s="211"/>
      <c r="H290" s="211"/>
      <c r="I290" s="211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19"/>
      <c r="AK290" s="219"/>
      <c r="AL290" s="219"/>
      <c r="AM290" s="219"/>
      <c r="AN290" s="219"/>
      <c r="AO290" s="219"/>
      <c r="AP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19"/>
      <c r="CD290" s="219"/>
      <c r="CE290" s="219"/>
      <c r="CF290" s="219"/>
      <c r="CG290" s="219"/>
      <c r="CH290" s="219"/>
      <c r="CI290" s="219"/>
      <c r="CJ290" s="219"/>
      <c r="CK290" s="219"/>
      <c r="CL290" s="219"/>
      <c r="CM290" s="219"/>
      <c r="CN290" s="219"/>
      <c r="CO290" s="219"/>
      <c r="CP290" s="219"/>
      <c r="CQ290" s="219"/>
      <c r="CR290" s="219"/>
      <c r="CS290" s="219"/>
      <c r="CT290" s="219"/>
      <c r="CU290" s="219"/>
      <c r="CV290" s="219"/>
      <c r="CW290" s="219"/>
      <c r="CX290" s="219"/>
      <c r="CY290" s="219"/>
      <c r="CZ290" s="219"/>
      <c r="DA290" s="219"/>
      <c r="DB290" s="219"/>
      <c r="DC290" s="219"/>
      <c r="DD290" s="219"/>
      <c r="DE290" s="219"/>
      <c r="DF290" s="219"/>
      <c r="DG290" s="219"/>
      <c r="DH290" s="219"/>
      <c r="DI290" s="219"/>
      <c r="DJ290" s="219"/>
      <c r="DK290" s="219"/>
      <c r="DL290" s="219"/>
      <c r="DM290" s="219"/>
      <c r="DN290" s="219"/>
      <c r="DO290" s="219"/>
      <c r="DP290" s="219"/>
      <c r="DQ290" s="219"/>
      <c r="DR290" s="219"/>
      <c r="DS290" s="219"/>
      <c r="DT290" s="219"/>
      <c r="DU290" s="219"/>
      <c r="DV290" s="219"/>
      <c r="DW290" s="219"/>
      <c r="DX290" s="219"/>
      <c r="DY290" s="219"/>
      <c r="DZ290" s="219"/>
      <c r="EA290" s="219"/>
      <c r="EB290" s="219"/>
      <c r="EC290" s="219"/>
      <c r="ED290" s="219"/>
      <c r="EE290" s="219"/>
      <c r="EF290" s="219"/>
      <c r="EG290" s="219"/>
      <c r="EH290" s="219"/>
      <c r="EI290" s="219"/>
      <c r="EJ290" s="219"/>
      <c r="EK290" s="219"/>
      <c r="EL290" s="219"/>
      <c r="EM290" s="219"/>
      <c r="EN290" s="219"/>
      <c r="EO290" s="219"/>
      <c r="EP290" s="219"/>
      <c r="EQ290" s="219"/>
      <c r="ER290" s="219"/>
      <c r="ES290" s="219"/>
      <c r="ET290" s="219"/>
      <c r="EU290" s="219"/>
      <c r="EV290" s="219"/>
      <c r="EW290" s="219"/>
      <c r="EX290" s="219"/>
      <c r="EY290" s="219"/>
      <c r="EZ290" s="219"/>
      <c r="FA290" s="219"/>
      <c r="FB290" s="219"/>
      <c r="FC290" s="219"/>
      <c r="FD290" s="219"/>
      <c r="FE290" s="219"/>
      <c r="FF290" s="219"/>
      <c r="FG290" s="219"/>
      <c r="FH290" s="219"/>
      <c r="FI290" s="219"/>
      <c r="FJ290" s="219"/>
      <c r="FK290" s="219"/>
      <c r="FL290" s="219"/>
      <c r="FM290" s="219"/>
      <c r="FN290" s="219"/>
      <c r="FO290" s="219"/>
      <c r="FP290" s="219"/>
      <c r="FQ290" s="219"/>
      <c r="FR290" s="219"/>
      <c r="FS290" s="219"/>
      <c r="FT290" s="219"/>
      <c r="FU290" s="219"/>
      <c r="FV290" s="219"/>
      <c r="FW290" s="219"/>
      <c r="FX290" s="219"/>
      <c r="FY290" s="219"/>
      <c r="FZ290" s="219"/>
      <c r="GA290" s="219"/>
      <c r="GB290" s="219"/>
      <c r="GC290" s="219"/>
      <c r="GD290" s="219"/>
      <c r="GE290" s="219"/>
      <c r="GF290" s="219"/>
      <c r="GG290" s="219"/>
      <c r="GH290" s="219"/>
      <c r="GI290" s="219"/>
      <c r="GJ290" s="219"/>
      <c r="GK290" s="219"/>
      <c r="GL290" s="219"/>
      <c r="GM290" s="219"/>
      <c r="GN290" s="219"/>
      <c r="GO290" s="219"/>
      <c r="GP290" s="219"/>
      <c r="GQ290" s="219"/>
      <c r="GR290" s="219"/>
      <c r="GS290" s="219"/>
      <c r="GT290" s="219"/>
      <c r="GU290" s="219"/>
      <c r="GV290" s="219"/>
      <c r="GW290" s="219"/>
      <c r="GX290" s="219"/>
      <c r="GY290" s="219"/>
      <c r="GZ290" s="219"/>
      <c r="HA290" s="219"/>
      <c r="HB290" s="219"/>
      <c r="HC290" s="219"/>
      <c r="HD290" s="219"/>
      <c r="HE290" s="219"/>
      <c r="HF290" s="219"/>
      <c r="HG290" s="219"/>
      <c r="HH290" s="219"/>
      <c r="HI290" s="219"/>
      <c r="HJ290" s="219"/>
      <c r="HK290" s="219"/>
      <c r="HL290" s="219"/>
      <c r="HM290" s="219"/>
      <c r="HN290" s="219"/>
      <c r="HO290" s="219"/>
      <c r="HP290" s="219"/>
      <c r="HQ290" s="219"/>
      <c r="HR290" s="219"/>
      <c r="HS290" s="219"/>
      <c r="HT290" s="219"/>
      <c r="HU290" s="219"/>
      <c r="HV290" s="219"/>
      <c r="HW290" s="219"/>
      <c r="HX290" s="219"/>
      <c r="HY290" s="219"/>
      <c r="HZ290" s="219"/>
      <c r="IA290" s="219"/>
      <c r="IB290" s="219"/>
      <c r="IC290" s="219"/>
      <c r="ID290" s="219"/>
      <c r="IE290" s="219"/>
      <c r="IF290" s="219"/>
      <c r="IG290" s="219"/>
      <c r="IH290" s="219"/>
      <c r="II290" s="219"/>
      <c r="IJ290" s="219"/>
      <c r="IK290" s="219"/>
      <c r="IL290" s="219"/>
      <c r="IM290" s="219"/>
      <c r="IN290" s="219"/>
      <c r="IO290" s="219"/>
      <c r="IP290" s="219"/>
      <c r="IQ290" s="219"/>
      <c r="IR290" s="219"/>
      <c r="IS290" s="219"/>
      <c r="IT290" s="219"/>
      <c r="IU290" s="219"/>
      <c r="IV290" s="219"/>
      <c r="IW290" s="219"/>
      <c r="IX290" s="219"/>
      <c r="IY290" s="219"/>
      <c r="IZ290" s="219"/>
      <c r="JA290" s="219"/>
      <c r="JB290" s="219"/>
      <c r="JC290" s="219"/>
      <c r="JD290" s="219"/>
      <c r="JE290" s="219"/>
      <c r="JF290" s="219"/>
      <c r="JG290" s="219"/>
      <c r="JH290" s="219"/>
      <c r="JI290" s="219"/>
      <c r="JJ290" s="219"/>
      <c r="JK290" s="219"/>
      <c r="JL290" s="219"/>
      <c r="JM290" s="219"/>
      <c r="JN290" s="219"/>
      <c r="JO290" s="219"/>
      <c r="JP290" s="219"/>
      <c r="JQ290" s="219"/>
      <c r="JR290" s="219"/>
      <c r="JS290" s="219"/>
      <c r="JT290" s="219"/>
      <c r="JU290" s="219"/>
      <c r="JV290" s="219"/>
      <c r="JW290" s="219"/>
      <c r="JX290" s="219"/>
      <c r="JY290" s="219"/>
      <c r="JZ290" s="219"/>
      <c r="KA290" s="219"/>
      <c r="KB290" s="219"/>
      <c r="KC290" s="219"/>
      <c r="KD290" s="219"/>
      <c r="KE290" s="219"/>
      <c r="KF290" s="219"/>
      <c r="KG290" s="219"/>
      <c r="KH290" s="219"/>
      <c r="KI290" s="219"/>
      <c r="KJ290" s="219"/>
      <c r="KK290" s="219"/>
      <c r="KL290" s="219"/>
      <c r="KM290" s="219"/>
      <c r="KN290" s="219"/>
      <c r="KO290" s="219"/>
      <c r="KP290" s="219"/>
      <c r="KQ290" s="219"/>
      <c r="KR290" s="219"/>
      <c r="KS290" s="219"/>
      <c r="KT290" s="219"/>
      <c r="KU290" s="219"/>
      <c r="KV290" s="219"/>
      <c r="KW290" s="219"/>
      <c r="KX290" s="219"/>
      <c r="KY290" s="219"/>
      <c r="KZ290" s="219"/>
      <c r="LA290" s="219"/>
      <c r="LB290" s="219"/>
      <c r="LC290" s="219"/>
      <c r="LD290" s="219"/>
      <c r="LE290" s="219"/>
    </row>
    <row r="291" spans="1:317" x14ac:dyDescent="0.25">
      <c r="A291" s="214"/>
      <c r="B291" s="214"/>
      <c r="C291" s="214"/>
      <c r="D291" s="214"/>
      <c r="E291" s="214"/>
      <c r="F291" s="211"/>
      <c r="G291" s="211"/>
      <c r="H291" s="211"/>
      <c r="I291" s="211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19"/>
      <c r="AK291" s="219"/>
      <c r="AL291" s="219"/>
      <c r="AM291" s="219"/>
      <c r="AN291" s="219"/>
      <c r="AO291" s="219"/>
      <c r="AP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19"/>
      <c r="CD291" s="219"/>
      <c r="CE291" s="219"/>
      <c r="CF291" s="219"/>
      <c r="CG291" s="219"/>
      <c r="CH291" s="219"/>
      <c r="CI291" s="219"/>
      <c r="CJ291" s="219"/>
      <c r="CK291" s="219"/>
      <c r="CL291" s="219"/>
      <c r="CM291" s="219"/>
      <c r="CN291" s="219"/>
      <c r="CO291" s="219"/>
      <c r="CP291" s="219"/>
      <c r="CQ291" s="219"/>
      <c r="CR291" s="219"/>
      <c r="CS291" s="219"/>
      <c r="CT291" s="219"/>
      <c r="CU291" s="219"/>
      <c r="CV291" s="219"/>
      <c r="CW291" s="219"/>
      <c r="CX291" s="219"/>
      <c r="CY291" s="219"/>
      <c r="CZ291" s="219"/>
      <c r="DA291" s="219"/>
      <c r="DB291" s="219"/>
      <c r="DC291" s="219"/>
      <c r="DD291" s="219"/>
      <c r="DE291" s="219"/>
      <c r="DF291" s="219"/>
      <c r="DG291" s="219"/>
      <c r="DH291" s="219"/>
      <c r="DI291" s="219"/>
      <c r="DJ291" s="219"/>
      <c r="DK291" s="219"/>
      <c r="DL291" s="219"/>
      <c r="DM291" s="219"/>
      <c r="DN291" s="219"/>
      <c r="DO291" s="219"/>
      <c r="DP291" s="219"/>
      <c r="DQ291" s="219"/>
      <c r="DR291" s="219"/>
      <c r="DS291" s="219"/>
      <c r="DT291" s="219"/>
      <c r="DU291" s="219"/>
      <c r="DV291" s="219"/>
      <c r="DW291" s="219"/>
      <c r="DX291" s="219"/>
      <c r="DY291" s="219"/>
      <c r="DZ291" s="219"/>
      <c r="EA291" s="219"/>
      <c r="EB291" s="219"/>
      <c r="EC291" s="219"/>
      <c r="ED291" s="219"/>
      <c r="EE291" s="219"/>
      <c r="EF291" s="219"/>
      <c r="EG291" s="219"/>
      <c r="EH291" s="219"/>
      <c r="EI291" s="219"/>
      <c r="EJ291" s="219"/>
      <c r="EK291" s="219"/>
      <c r="EL291" s="219"/>
      <c r="EM291" s="219"/>
      <c r="EN291" s="219"/>
      <c r="EO291" s="219"/>
      <c r="EP291" s="219"/>
      <c r="EQ291" s="219"/>
      <c r="ER291" s="219"/>
      <c r="ES291" s="219"/>
      <c r="ET291" s="219"/>
      <c r="EU291" s="219"/>
      <c r="EV291" s="219"/>
      <c r="EW291" s="219"/>
      <c r="EX291" s="219"/>
      <c r="EY291" s="219"/>
      <c r="EZ291" s="219"/>
      <c r="FA291" s="219"/>
      <c r="FB291" s="219"/>
      <c r="FC291" s="219"/>
      <c r="FD291" s="219"/>
      <c r="FE291" s="219"/>
      <c r="FF291" s="219"/>
      <c r="FG291" s="219"/>
      <c r="FH291" s="219"/>
      <c r="FI291" s="219"/>
      <c r="FJ291" s="219"/>
      <c r="FK291" s="219"/>
      <c r="FL291" s="219"/>
      <c r="FM291" s="219"/>
      <c r="FN291" s="219"/>
      <c r="FO291" s="219"/>
      <c r="FP291" s="219"/>
      <c r="FQ291" s="219"/>
      <c r="FR291" s="219"/>
      <c r="FS291" s="219"/>
      <c r="FT291" s="219"/>
      <c r="FU291" s="219"/>
      <c r="FV291" s="219"/>
      <c r="FW291" s="219"/>
      <c r="FX291" s="219"/>
      <c r="FY291" s="219"/>
      <c r="FZ291" s="219"/>
      <c r="GA291" s="219"/>
      <c r="GB291" s="219"/>
      <c r="GC291" s="219"/>
      <c r="GD291" s="219"/>
      <c r="GE291" s="219"/>
      <c r="GF291" s="219"/>
      <c r="GG291" s="219"/>
      <c r="GH291" s="219"/>
      <c r="GI291" s="219"/>
      <c r="GJ291" s="219"/>
      <c r="GK291" s="219"/>
      <c r="GL291" s="219"/>
      <c r="GM291" s="219"/>
      <c r="GN291" s="219"/>
      <c r="GO291" s="219"/>
      <c r="GP291" s="219"/>
      <c r="GQ291" s="219"/>
      <c r="GR291" s="219"/>
      <c r="GS291" s="219"/>
      <c r="GT291" s="219"/>
      <c r="GU291" s="219"/>
      <c r="GV291" s="219"/>
      <c r="GW291" s="219"/>
      <c r="GX291" s="219"/>
      <c r="GY291" s="219"/>
      <c r="GZ291" s="219"/>
      <c r="HA291" s="219"/>
      <c r="HB291" s="219"/>
      <c r="HC291" s="219"/>
      <c r="HD291" s="219"/>
      <c r="HE291" s="219"/>
      <c r="HF291" s="219"/>
      <c r="HG291" s="219"/>
      <c r="HH291" s="219"/>
      <c r="HI291" s="219"/>
      <c r="HJ291" s="219"/>
      <c r="HK291" s="219"/>
      <c r="HL291" s="219"/>
      <c r="HM291" s="219"/>
      <c r="HN291" s="219"/>
      <c r="HO291" s="219"/>
      <c r="HP291" s="219"/>
      <c r="HQ291" s="219"/>
      <c r="HR291" s="219"/>
      <c r="HS291" s="219"/>
      <c r="HT291" s="219"/>
      <c r="HU291" s="219"/>
      <c r="HV291" s="219"/>
      <c r="HW291" s="219"/>
      <c r="HX291" s="219"/>
      <c r="HY291" s="219"/>
      <c r="HZ291" s="219"/>
      <c r="IA291" s="219"/>
      <c r="IB291" s="219"/>
      <c r="IC291" s="219"/>
      <c r="ID291" s="219"/>
      <c r="IE291" s="219"/>
      <c r="IF291" s="219"/>
      <c r="IG291" s="219"/>
      <c r="IH291" s="219"/>
      <c r="II291" s="219"/>
      <c r="IJ291" s="219"/>
      <c r="IK291" s="219"/>
      <c r="IL291" s="219"/>
      <c r="IM291" s="219"/>
      <c r="IN291" s="219"/>
      <c r="IO291" s="219"/>
      <c r="IP291" s="219"/>
      <c r="IQ291" s="219"/>
      <c r="IR291" s="219"/>
      <c r="IS291" s="219"/>
      <c r="IT291" s="219"/>
      <c r="IU291" s="219"/>
      <c r="IV291" s="219"/>
      <c r="IW291" s="219"/>
      <c r="IX291" s="219"/>
      <c r="IY291" s="219"/>
      <c r="IZ291" s="219"/>
      <c r="JA291" s="219"/>
      <c r="JB291" s="219"/>
      <c r="JC291" s="219"/>
      <c r="JD291" s="219"/>
      <c r="JE291" s="219"/>
      <c r="JF291" s="219"/>
      <c r="JG291" s="219"/>
      <c r="JH291" s="219"/>
      <c r="JI291" s="219"/>
      <c r="JJ291" s="219"/>
      <c r="JK291" s="219"/>
      <c r="JL291" s="219"/>
      <c r="JM291" s="219"/>
      <c r="JN291" s="219"/>
      <c r="JO291" s="219"/>
      <c r="JP291" s="219"/>
      <c r="JQ291" s="219"/>
      <c r="JR291" s="219"/>
      <c r="JS291" s="219"/>
      <c r="JT291" s="219"/>
      <c r="JU291" s="219"/>
      <c r="JV291" s="219"/>
      <c r="JW291" s="219"/>
      <c r="JX291" s="219"/>
      <c r="JY291" s="219"/>
      <c r="JZ291" s="219"/>
      <c r="KA291" s="219"/>
      <c r="KB291" s="219"/>
      <c r="KC291" s="219"/>
      <c r="KD291" s="219"/>
      <c r="KE291" s="219"/>
      <c r="KF291" s="219"/>
      <c r="KG291" s="219"/>
      <c r="KH291" s="219"/>
      <c r="KI291" s="219"/>
      <c r="KJ291" s="219"/>
      <c r="KK291" s="219"/>
      <c r="KL291" s="219"/>
      <c r="KM291" s="219"/>
      <c r="KN291" s="219"/>
      <c r="KO291" s="219"/>
      <c r="KP291" s="219"/>
      <c r="KQ291" s="219"/>
      <c r="KR291" s="219"/>
      <c r="KS291" s="219"/>
      <c r="KT291" s="219"/>
      <c r="KU291" s="219"/>
      <c r="KV291" s="219"/>
      <c r="KW291" s="219"/>
      <c r="KX291" s="219"/>
      <c r="KY291" s="219"/>
      <c r="KZ291" s="219"/>
      <c r="LA291" s="219"/>
      <c r="LB291" s="219"/>
      <c r="LC291" s="219"/>
      <c r="LD291" s="219"/>
      <c r="LE291" s="219"/>
    </row>
    <row r="292" spans="1:317" x14ac:dyDescent="0.25">
      <c r="A292" s="214"/>
      <c r="B292" s="214"/>
      <c r="C292" s="214"/>
      <c r="D292" s="214"/>
      <c r="E292" s="214"/>
      <c r="F292" s="211"/>
      <c r="G292" s="211"/>
      <c r="H292" s="211"/>
      <c r="I292" s="211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21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19"/>
      <c r="DF292" s="219"/>
      <c r="DG292" s="219"/>
      <c r="DH292" s="219"/>
      <c r="DI292" s="219"/>
      <c r="DJ292" s="219"/>
      <c r="DK292" s="219"/>
      <c r="DL292" s="219"/>
      <c r="DM292" s="219"/>
      <c r="DN292" s="219"/>
      <c r="DO292" s="219"/>
      <c r="DP292" s="219"/>
      <c r="DQ292" s="219"/>
      <c r="DR292" s="219"/>
      <c r="DS292" s="219"/>
      <c r="DT292" s="219"/>
      <c r="DU292" s="219"/>
      <c r="DV292" s="219"/>
      <c r="DW292" s="219"/>
      <c r="DX292" s="219"/>
      <c r="DY292" s="219"/>
      <c r="DZ292" s="219"/>
      <c r="EA292" s="219"/>
      <c r="EB292" s="219"/>
      <c r="EC292" s="219"/>
      <c r="ED292" s="219"/>
      <c r="EE292" s="219"/>
      <c r="EF292" s="219"/>
      <c r="EG292" s="219"/>
      <c r="EH292" s="219"/>
      <c r="EI292" s="219"/>
      <c r="EJ292" s="219"/>
      <c r="EK292" s="219"/>
      <c r="EL292" s="219"/>
      <c r="EM292" s="219"/>
      <c r="EN292" s="219"/>
      <c r="EO292" s="219"/>
      <c r="EP292" s="219"/>
      <c r="EQ292" s="219"/>
      <c r="ER292" s="219"/>
      <c r="ES292" s="219"/>
      <c r="ET292" s="219"/>
      <c r="EU292" s="219"/>
      <c r="EV292" s="219"/>
      <c r="EW292" s="219"/>
      <c r="EX292" s="219"/>
      <c r="EY292" s="219"/>
      <c r="EZ292" s="219"/>
      <c r="FA292" s="219"/>
      <c r="FB292" s="219"/>
      <c r="FC292" s="219"/>
      <c r="FD292" s="219"/>
      <c r="FE292" s="219"/>
      <c r="FF292" s="219"/>
      <c r="FG292" s="219"/>
      <c r="FH292" s="219"/>
      <c r="FI292" s="219"/>
      <c r="FJ292" s="219"/>
      <c r="FK292" s="219"/>
      <c r="FL292" s="219"/>
      <c r="FM292" s="219"/>
      <c r="FN292" s="219"/>
      <c r="FO292" s="219"/>
      <c r="FP292" s="219"/>
      <c r="FQ292" s="219"/>
      <c r="FR292" s="219"/>
      <c r="FS292" s="219"/>
      <c r="FT292" s="219"/>
      <c r="FU292" s="219"/>
      <c r="FV292" s="219"/>
      <c r="FW292" s="219"/>
      <c r="FX292" s="219"/>
      <c r="FY292" s="219"/>
      <c r="FZ292" s="219"/>
      <c r="GA292" s="219"/>
      <c r="GB292" s="219"/>
      <c r="GC292" s="219"/>
      <c r="GD292" s="219"/>
      <c r="GE292" s="219"/>
      <c r="GF292" s="219"/>
      <c r="GG292" s="219"/>
      <c r="GH292" s="219"/>
      <c r="GI292" s="219"/>
      <c r="GJ292" s="219"/>
      <c r="GK292" s="219"/>
      <c r="GL292" s="219"/>
      <c r="GM292" s="219"/>
      <c r="GN292" s="219"/>
      <c r="GO292" s="219"/>
      <c r="GP292" s="219"/>
      <c r="GQ292" s="219"/>
      <c r="GR292" s="219"/>
      <c r="GS292" s="219"/>
      <c r="GT292" s="219"/>
      <c r="GU292" s="219"/>
      <c r="GV292" s="219"/>
      <c r="GW292" s="219"/>
      <c r="GX292" s="219"/>
      <c r="GY292" s="219"/>
      <c r="GZ292" s="219"/>
      <c r="HA292" s="219"/>
      <c r="HB292" s="219"/>
      <c r="HC292" s="219"/>
      <c r="HD292" s="219"/>
      <c r="HE292" s="219"/>
      <c r="HF292" s="219"/>
      <c r="HG292" s="219"/>
      <c r="HH292" s="219"/>
      <c r="HI292" s="219"/>
      <c r="HJ292" s="219"/>
      <c r="HK292" s="219"/>
      <c r="HL292" s="219"/>
      <c r="HM292" s="219"/>
      <c r="HN292" s="219"/>
      <c r="HO292" s="219"/>
      <c r="HP292" s="219"/>
      <c r="HQ292" s="219"/>
      <c r="HR292" s="219"/>
      <c r="HS292" s="219"/>
      <c r="HT292" s="219"/>
      <c r="HU292" s="219"/>
      <c r="HV292" s="219"/>
      <c r="HW292" s="219"/>
      <c r="HX292" s="219"/>
      <c r="HY292" s="219"/>
      <c r="HZ292" s="219"/>
      <c r="IA292" s="219"/>
      <c r="IB292" s="219"/>
      <c r="IC292" s="219"/>
      <c r="ID292" s="219"/>
      <c r="IE292" s="219"/>
      <c r="IF292" s="219"/>
      <c r="IG292" s="219"/>
      <c r="IH292" s="219"/>
      <c r="II292" s="219"/>
      <c r="IJ292" s="219"/>
      <c r="IK292" s="219"/>
      <c r="IL292" s="219"/>
      <c r="IM292" s="219"/>
      <c r="IN292" s="219"/>
      <c r="IO292" s="219"/>
      <c r="IP292" s="219"/>
      <c r="IQ292" s="219"/>
      <c r="IR292" s="219"/>
      <c r="IS292" s="219"/>
      <c r="IT292" s="219"/>
      <c r="IU292" s="219"/>
      <c r="IV292" s="219"/>
      <c r="IW292" s="219"/>
      <c r="IX292" s="219"/>
      <c r="IY292" s="219"/>
      <c r="IZ292" s="219"/>
      <c r="JA292" s="219"/>
      <c r="JB292" s="219"/>
      <c r="JC292" s="219"/>
      <c r="JD292" s="219"/>
      <c r="JE292" s="219"/>
      <c r="JF292" s="219"/>
      <c r="JG292" s="219"/>
      <c r="JH292" s="219"/>
      <c r="JI292" s="219"/>
      <c r="JJ292" s="219"/>
      <c r="JK292" s="219"/>
      <c r="JL292" s="219"/>
      <c r="JM292" s="219"/>
      <c r="JN292" s="219"/>
      <c r="JO292" s="219"/>
      <c r="JP292" s="219"/>
      <c r="JQ292" s="219"/>
      <c r="JR292" s="219"/>
      <c r="JS292" s="219"/>
      <c r="JT292" s="219"/>
      <c r="JU292" s="219"/>
      <c r="JV292" s="219"/>
      <c r="JW292" s="219"/>
      <c r="JX292" s="219"/>
      <c r="JY292" s="219"/>
      <c r="JZ292" s="219"/>
      <c r="KA292" s="219"/>
      <c r="KB292" s="219"/>
      <c r="KC292" s="219"/>
      <c r="KD292" s="219"/>
      <c r="KE292" s="219"/>
      <c r="KF292" s="219"/>
      <c r="KG292" s="219"/>
      <c r="KH292" s="219"/>
      <c r="KI292" s="219"/>
      <c r="KJ292" s="219"/>
      <c r="KK292" s="219"/>
      <c r="KL292" s="219"/>
      <c r="KM292" s="219"/>
      <c r="KN292" s="219"/>
      <c r="KO292" s="219"/>
      <c r="KP292" s="219"/>
      <c r="KQ292" s="219"/>
      <c r="KR292" s="219"/>
      <c r="KS292" s="219"/>
      <c r="KT292" s="219"/>
      <c r="KU292" s="219"/>
      <c r="KV292" s="219"/>
      <c r="KW292" s="219"/>
      <c r="KX292" s="219"/>
      <c r="KY292" s="219"/>
      <c r="KZ292" s="219"/>
      <c r="LA292" s="219"/>
      <c r="LB292" s="219"/>
      <c r="LC292" s="219"/>
      <c r="LD292" s="219"/>
      <c r="LE292" s="219"/>
    </row>
    <row r="293" spans="1:317" x14ac:dyDescent="0.25">
      <c r="A293" s="214"/>
      <c r="B293" s="214"/>
      <c r="C293" s="214"/>
      <c r="D293" s="214"/>
      <c r="E293" s="214"/>
      <c r="F293" s="211"/>
      <c r="G293" s="211"/>
      <c r="H293" s="211"/>
      <c r="I293" s="211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V293" s="219"/>
      <c r="EW293" s="219"/>
      <c r="EX293" s="219"/>
      <c r="EY293" s="219"/>
      <c r="EZ293" s="219"/>
      <c r="FA293" s="219"/>
      <c r="FB293" s="219"/>
      <c r="FC293" s="219"/>
      <c r="FD293" s="219"/>
      <c r="FE293" s="219"/>
      <c r="FF293" s="219"/>
      <c r="FG293" s="219"/>
      <c r="FH293" s="219"/>
      <c r="FI293" s="219"/>
      <c r="FJ293" s="219"/>
      <c r="FK293" s="219"/>
      <c r="FL293" s="219"/>
      <c r="FM293" s="219"/>
      <c r="FN293" s="219"/>
      <c r="FO293" s="219"/>
      <c r="FP293" s="219"/>
      <c r="FQ293" s="219"/>
      <c r="FR293" s="219"/>
      <c r="FS293" s="219"/>
      <c r="FT293" s="219"/>
      <c r="FU293" s="219"/>
      <c r="FV293" s="219"/>
      <c r="FW293" s="219"/>
      <c r="FX293" s="219"/>
      <c r="FY293" s="219"/>
      <c r="FZ293" s="219"/>
      <c r="GA293" s="219"/>
      <c r="GB293" s="219"/>
      <c r="GC293" s="219"/>
      <c r="GD293" s="219"/>
      <c r="GE293" s="219"/>
      <c r="GF293" s="219"/>
      <c r="GG293" s="219"/>
      <c r="GH293" s="219"/>
      <c r="GI293" s="219"/>
      <c r="GJ293" s="219"/>
      <c r="GK293" s="219"/>
      <c r="GL293" s="219"/>
      <c r="GM293" s="219"/>
      <c r="GN293" s="219"/>
      <c r="GO293" s="219"/>
      <c r="GP293" s="219"/>
      <c r="GQ293" s="219"/>
      <c r="GR293" s="219"/>
      <c r="GS293" s="219"/>
      <c r="GT293" s="219"/>
      <c r="GU293" s="219"/>
      <c r="GV293" s="219"/>
      <c r="GW293" s="219"/>
      <c r="GX293" s="219"/>
      <c r="GY293" s="219"/>
      <c r="GZ293" s="219"/>
      <c r="HA293" s="219"/>
      <c r="HB293" s="219"/>
      <c r="HC293" s="219"/>
      <c r="HD293" s="219"/>
      <c r="HE293" s="219"/>
      <c r="HF293" s="219"/>
      <c r="HG293" s="219"/>
      <c r="HH293" s="219"/>
      <c r="HI293" s="219"/>
      <c r="HJ293" s="219"/>
      <c r="HK293" s="219"/>
      <c r="HL293" s="219"/>
      <c r="HM293" s="219"/>
      <c r="HN293" s="219"/>
      <c r="HO293" s="219"/>
      <c r="HP293" s="219"/>
      <c r="HQ293" s="219"/>
      <c r="HR293" s="219"/>
      <c r="HS293" s="219"/>
      <c r="HT293" s="219"/>
      <c r="HU293" s="219"/>
      <c r="HV293" s="219"/>
      <c r="HW293" s="219"/>
      <c r="HX293" s="219"/>
      <c r="HY293" s="219"/>
      <c r="HZ293" s="219"/>
      <c r="IA293" s="219"/>
      <c r="IB293" s="219"/>
      <c r="IC293" s="219"/>
      <c r="ID293" s="219"/>
      <c r="IE293" s="219"/>
      <c r="IF293" s="219"/>
      <c r="IG293" s="219"/>
      <c r="IH293" s="219"/>
      <c r="II293" s="219"/>
      <c r="IJ293" s="219"/>
      <c r="IK293" s="219"/>
      <c r="IL293" s="219"/>
      <c r="IM293" s="219"/>
      <c r="IN293" s="219"/>
      <c r="IO293" s="219"/>
      <c r="IP293" s="219"/>
      <c r="IQ293" s="219"/>
      <c r="IR293" s="219"/>
      <c r="IS293" s="219"/>
      <c r="IT293" s="219"/>
      <c r="IU293" s="219"/>
      <c r="IV293" s="219"/>
      <c r="IW293" s="219"/>
      <c r="IX293" s="219"/>
      <c r="IY293" s="219"/>
      <c r="IZ293" s="219"/>
      <c r="JA293" s="219"/>
      <c r="JB293" s="219"/>
      <c r="JC293" s="219"/>
      <c r="JD293" s="219"/>
      <c r="JE293" s="219"/>
      <c r="JF293" s="219"/>
      <c r="JG293" s="219"/>
      <c r="JH293" s="219"/>
      <c r="JI293" s="219"/>
      <c r="JJ293" s="219"/>
      <c r="JK293" s="219"/>
      <c r="JL293" s="219"/>
      <c r="JM293" s="219"/>
      <c r="JN293" s="219"/>
      <c r="JO293" s="219"/>
      <c r="JP293" s="219"/>
      <c r="JQ293" s="219"/>
      <c r="JR293" s="219"/>
      <c r="JS293" s="219"/>
      <c r="JT293" s="219"/>
      <c r="JU293" s="219"/>
      <c r="JV293" s="219"/>
      <c r="JW293" s="219"/>
      <c r="JX293" s="219"/>
      <c r="JY293" s="219"/>
      <c r="JZ293" s="219"/>
      <c r="KA293" s="219"/>
      <c r="KB293" s="219"/>
      <c r="KC293" s="219"/>
      <c r="KD293" s="219"/>
      <c r="KE293" s="219"/>
      <c r="KF293" s="219"/>
      <c r="KG293" s="219"/>
      <c r="KH293" s="219"/>
      <c r="KI293" s="219"/>
      <c r="KJ293" s="219"/>
      <c r="KK293" s="219"/>
      <c r="KL293" s="219"/>
      <c r="KM293" s="219"/>
      <c r="KN293" s="219"/>
      <c r="KO293" s="219"/>
      <c r="KP293" s="219"/>
      <c r="KQ293" s="219"/>
      <c r="KR293" s="219"/>
      <c r="KS293" s="219"/>
      <c r="KT293" s="219"/>
      <c r="KU293" s="219"/>
      <c r="KV293" s="219"/>
      <c r="KW293" s="219"/>
      <c r="KX293" s="219"/>
      <c r="KY293" s="219"/>
      <c r="KZ293" s="219"/>
      <c r="LA293" s="219"/>
      <c r="LB293" s="219"/>
      <c r="LC293" s="219"/>
      <c r="LD293" s="219"/>
      <c r="LE293" s="219"/>
    </row>
    <row r="294" spans="1:317" x14ac:dyDescent="0.25">
      <c r="A294" s="214"/>
      <c r="B294" s="214"/>
      <c r="C294" s="214"/>
      <c r="D294" s="214"/>
      <c r="E294" s="214"/>
      <c r="F294" s="211"/>
      <c r="G294" s="211"/>
      <c r="H294" s="211"/>
      <c r="I294" s="211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V294" s="219"/>
      <c r="EW294" s="219"/>
      <c r="EX294" s="219"/>
      <c r="EY294" s="219"/>
      <c r="EZ294" s="219"/>
      <c r="FA294" s="219"/>
      <c r="FB294" s="219"/>
      <c r="FC294" s="219"/>
      <c r="FD294" s="219"/>
      <c r="FE294" s="219"/>
      <c r="FF294" s="219"/>
      <c r="FG294" s="219"/>
      <c r="FH294" s="219"/>
      <c r="FI294" s="219"/>
      <c r="FJ294" s="219"/>
      <c r="FK294" s="219"/>
      <c r="FL294" s="219"/>
      <c r="FM294" s="219"/>
      <c r="FN294" s="219"/>
      <c r="FO294" s="219"/>
      <c r="FP294" s="219"/>
      <c r="FQ294" s="219"/>
      <c r="FR294" s="219"/>
      <c r="FS294" s="219"/>
      <c r="FT294" s="219"/>
      <c r="FU294" s="219"/>
      <c r="FV294" s="219"/>
      <c r="FW294" s="219"/>
      <c r="FX294" s="219"/>
      <c r="FY294" s="219"/>
      <c r="FZ294" s="219"/>
      <c r="GA294" s="219"/>
      <c r="GB294" s="219"/>
      <c r="GC294" s="219"/>
      <c r="GD294" s="219"/>
      <c r="GE294" s="219"/>
      <c r="GF294" s="219"/>
      <c r="GG294" s="219"/>
      <c r="GH294" s="219"/>
      <c r="GI294" s="219"/>
      <c r="GJ294" s="219"/>
      <c r="GK294" s="219"/>
      <c r="GL294" s="219"/>
      <c r="GM294" s="219"/>
      <c r="GN294" s="219"/>
      <c r="GO294" s="219"/>
      <c r="GP294" s="219"/>
      <c r="GQ294" s="219"/>
      <c r="GR294" s="219"/>
      <c r="GS294" s="219"/>
      <c r="GT294" s="219"/>
      <c r="GU294" s="219"/>
      <c r="GV294" s="219"/>
      <c r="GW294" s="219"/>
      <c r="GX294" s="219"/>
      <c r="GY294" s="219"/>
      <c r="GZ294" s="219"/>
      <c r="HA294" s="219"/>
      <c r="HB294" s="219"/>
      <c r="HC294" s="219"/>
      <c r="HD294" s="219"/>
      <c r="HE294" s="219"/>
      <c r="HF294" s="219"/>
      <c r="HG294" s="219"/>
      <c r="HH294" s="219"/>
      <c r="HI294" s="219"/>
      <c r="HJ294" s="219"/>
      <c r="HK294" s="219"/>
      <c r="HL294" s="219"/>
      <c r="HM294" s="219"/>
      <c r="HN294" s="219"/>
      <c r="HO294" s="219"/>
      <c r="HP294" s="219"/>
      <c r="HQ294" s="219"/>
      <c r="HR294" s="219"/>
      <c r="HS294" s="219"/>
      <c r="HT294" s="219"/>
      <c r="HU294" s="219"/>
      <c r="HV294" s="219"/>
      <c r="HW294" s="219"/>
      <c r="HX294" s="219"/>
      <c r="HY294" s="219"/>
      <c r="HZ294" s="219"/>
      <c r="IA294" s="219"/>
      <c r="IB294" s="219"/>
      <c r="IC294" s="219"/>
      <c r="ID294" s="219"/>
      <c r="IE294" s="219"/>
      <c r="IF294" s="219"/>
      <c r="IG294" s="219"/>
      <c r="IH294" s="219"/>
      <c r="II294" s="219"/>
      <c r="IJ294" s="219"/>
      <c r="IK294" s="219"/>
      <c r="IL294" s="219"/>
      <c r="IM294" s="219"/>
      <c r="IN294" s="219"/>
      <c r="IO294" s="219"/>
      <c r="IP294" s="219"/>
      <c r="IQ294" s="219"/>
      <c r="IR294" s="219"/>
      <c r="IS294" s="219"/>
      <c r="IT294" s="219"/>
      <c r="IU294" s="219"/>
      <c r="IV294" s="219"/>
      <c r="IW294" s="219"/>
      <c r="IX294" s="219"/>
      <c r="IY294" s="219"/>
      <c r="IZ294" s="219"/>
      <c r="JA294" s="219"/>
      <c r="JB294" s="219"/>
      <c r="JC294" s="219"/>
      <c r="JD294" s="219"/>
      <c r="JE294" s="219"/>
      <c r="JF294" s="219"/>
      <c r="JG294" s="219"/>
      <c r="JH294" s="219"/>
      <c r="JI294" s="219"/>
      <c r="JJ294" s="219"/>
      <c r="JK294" s="219"/>
      <c r="JL294" s="219"/>
      <c r="JM294" s="219"/>
      <c r="JN294" s="219"/>
      <c r="JO294" s="219"/>
      <c r="JP294" s="219"/>
      <c r="JQ294" s="219"/>
      <c r="JR294" s="219"/>
      <c r="JS294" s="219"/>
      <c r="JT294" s="219"/>
      <c r="JU294" s="219"/>
      <c r="JV294" s="219"/>
      <c r="JW294" s="219"/>
      <c r="JX294" s="219"/>
      <c r="JY294" s="219"/>
      <c r="JZ294" s="219"/>
      <c r="KA294" s="219"/>
      <c r="KB294" s="219"/>
      <c r="KC294" s="219"/>
      <c r="KD294" s="219"/>
      <c r="KE294" s="219"/>
      <c r="KF294" s="219"/>
      <c r="KG294" s="219"/>
      <c r="KH294" s="219"/>
      <c r="KI294" s="219"/>
      <c r="KJ294" s="219"/>
      <c r="KK294" s="219"/>
      <c r="KL294" s="219"/>
      <c r="KM294" s="219"/>
      <c r="KN294" s="219"/>
      <c r="KO294" s="219"/>
      <c r="KP294" s="219"/>
      <c r="KQ294" s="219"/>
      <c r="KR294" s="219"/>
      <c r="KS294" s="219"/>
      <c r="KT294" s="219"/>
      <c r="KU294" s="219"/>
      <c r="KV294" s="219"/>
      <c r="KW294" s="219"/>
      <c r="KX294" s="219"/>
      <c r="KY294" s="219"/>
      <c r="KZ294" s="219"/>
      <c r="LA294" s="219"/>
      <c r="LB294" s="219"/>
      <c r="LC294" s="219"/>
      <c r="LD294" s="219"/>
      <c r="LE294" s="219"/>
    </row>
    <row r="295" spans="1:317" x14ac:dyDescent="0.25">
      <c r="A295" s="214"/>
      <c r="B295" s="214"/>
      <c r="C295" s="214"/>
      <c r="D295" s="214"/>
      <c r="E295" s="214"/>
      <c r="F295" s="211"/>
      <c r="G295" s="211"/>
      <c r="H295" s="211"/>
      <c r="I295" s="211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V295" s="219"/>
      <c r="EW295" s="219"/>
      <c r="EX295" s="219"/>
      <c r="EY295" s="219"/>
      <c r="EZ295" s="219"/>
      <c r="FA295" s="219"/>
      <c r="FB295" s="219"/>
      <c r="FC295" s="219"/>
      <c r="FD295" s="219"/>
      <c r="FE295" s="219"/>
      <c r="FF295" s="219"/>
      <c r="FG295" s="219"/>
      <c r="FH295" s="219"/>
      <c r="FI295" s="219"/>
      <c r="FJ295" s="219"/>
      <c r="FK295" s="219"/>
      <c r="FL295" s="219"/>
      <c r="FM295" s="219"/>
      <c r="FN295" s="219"/>
      <c r="FO295" s="219"/>
      <c r="FP295" s="219"/>
      <c r="FQ295" s="219"/>
      <c r="FR295" s="219"/>
      <c r="FS295" s="219"/>
      <c r="FT295" s="219"/>
      <c r="FU295" s="219"/>
      <c r="FV295" s="219"/>
      <c r="FW295" s="219"/>
      <c r="FX295" s="219"/>
      <c r="FY295" s="219"/>
      <c r="FZ295" s="219"/>
      <c r="GA295" s="219"/>
      <c r="GB295" s="219"/>
      <c r="GC295" s="219"/>
      <c r="GD295" s="219"/>
      <c r="GE295" s="219"/>
      <c r="GF295" s="219"/>
      <c r="GG295" s="219"/>
      <c r="GH295" s="219"/>
      <c r="GI295" s="219"/>
      <c r="GJ295" s="219"/>
      <c r="GK295" s="219"/>
      <c r="GL295" s="219"/>
      <c r="GM295" s="219"/>
      <c r="GN295" s="219"/>
      <c r="GO295" s="219"/>
      <c r="GP295" s="219"/>
      <c r="GQ295" s="219"/>
      <c r="GR295" s="219"/>
      <c r="GS295" s="219"/>
      <c r="GT295" s="219"/>
      <c r="GU295" s="219"/>
      <c r="GV295" s="219"/>
      <c r="GW295" s="219"/>
      <c r="GX295" s="219"/>
      <c r="GY295" s="219"/>
      <c r="GZ295" s="219"/>
      <c r="HA295" s="219"/>
      <c r="HB295" s="219"/>
      <c r="HC295" s="219"/>
      <c r="HD295" s="219"/>
      <c r="HE295" s="219"/>
      <c r="HF295" s="219"/>
      <c r="HG295" s="219"/>
      <c r="HH295" s="219"/>
      <c r="HI295" s="219"/>
      <c r="HJ295" s="219"/>
      <c r="HK295" s="219"/>
      <c r="HL295" s="219"/>
      <c r="HM295" s="219"/>
      <c r="HN295" s="219"/>
      <c r="HO295" s="219"/>
      <c r="HP295" s="219"/>
      <c r="HQ295" s="219"/>
      <c r="HR295" s="219"/>
      <c r="HS295" s="219"/>
      <c r="HT295" s="219"/>
      <c r="HU295" s="219"/>
      <c r="HV295" s="219"/>
      <c r="HW295" s="219"/>
      <c r="HX295" s="219"/>
      <c r="HY295" s="219"/>
      <c r="HZ295" s="219"/>
      <c r="IA295" s="219"/>
      <c r="IB295" s="219"/>
      <c r="IC295" s="219"/>
      <c r="ID295" s="219"/>
      <c r="IE295" s="219"/>
      <c r="IF295" s="219"/>
      <c r="IG295" s="219"/>
      <c r="IH295" s="219"/>
      <c r="II295" s="219"/>
      <c r="IJ295" s="219"/>
      <c r="IK295" s="219"/>
      <c r="IL295" s="219"/>
      <c r="IM295" s="219"/>
      <c r="IN295" s="219"/>
      <c r="IO295" s="219"/>
      <c r="IP295" s="219"/>
      <c r="IQ295" s="219"/>
      <c r="IR295" s="219"/>
      <c r="IS295" s="219"/>
      <c r="IT295" s="219"/>
      <c r="IU295" s="219"/>
      <c r="IV295" s="219"/>
      <c r="IW295" s="219"/>
      <c r="IX295" s="219"/>
      <c r="IY295" s="219"/>
      <c r="IZ295" s="219"/>
      <c r="JA295" s="219"/>
      <c r="JB295" s="219"/>
      <c r="JC295" s="219"/>
      <c r="JD295" s="219"/>
      <c r="JE295" s="219"/>
      <c r="JF295" s="219"/>
      <c r="JG295" s="219"/>
      <c r="JH295" s="219"/>
      <c r="JI295" s="219"/>
      <c r="JJ295" s="219"/>
      <c r="JK295" s="219"/>
      <c r="JL295" s="219"/>
      <c r="JM295" s="219"/>
      <c r="JN295" s="219"/>
      <c r="JO295" s="219"/>
      <c r="JP295" s="219"/>
      <c r="JQ295" s="219"/>
      <c r="JR295" s="219"/>
      <c r="JS295" s="219"/>
      <c r="JT295" s="219"/>
      <c r="JU295" s="219"/>
      <c r="JV295" s="219"/>
      <c r="JW295" s="219"/>
      <c r="JX295" s="219"/>
      <c r="JY295" s="219"/>
      <c r="JZ295" s="219"/>
      <c r="KA295" s="219"/>
      <c r="KB295" s="219"/>
      <c r="KC295" s="219"/>
      <c r="KD295" s="219"/>
      <c r="KE295" s="219"/>
      <c r="KF295" s="219"/>
      <c r="KG295" s="219"/>
      <c r="KH295" s="219"/>
      <c r="KI295" s="219"/>
      <c r="KJ295" s="219"/>
      <c r="KK295" s="219"/>
      <c r="KL295" s="219"/>
      <c r="KM295" s="219"/>
      <c r="KN295" s="219"/>
      <c r="KO295" s="219"/>
      <c r="KP295" s="219"/>
      <c r="KQ295" s="219"/>
      <c r="KR295" s="219"/>
      <c r="KS295" s="219"/>
      <c r="KT295" s="219"/>
      <c r="KU295" s="219"/>
      <c r="KV295" s="219"/>
      <c r="KW295" s="219"/>
      <c r="KX295" s="219"/>
      <c r="KY295" s="219"/>
      <c r="KZ295" s="219"/>
      <c r="LA295" s="219"/>
      <c r="LB295" s="219"/>
      <c r="LC295" s="219"/>
      <c r="LD295" s="219"/>
      <c r="LE295" s="219"/>
    </row>
    <row r="296" spans="1:317" x14ac:dyDescent="0.25">
      <c r="A296" s="214"/>
      <c r="B296" s="214"/>
      <c r="C296" s="214"/>
      <c r="D296" s="214"/>
      <c r="E296" s="214"/>
      <c r="F296" s="211"/>
      <c r="G296" s="211"/>
      <c r="H296" s="211"/>
      <c r="I296" s="211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V296" s="219"/>
      <c r="EW296" s="219"/>
      <c r="EX296" s="219"/>
      <c r="EY296" s="219"/>
      <c r="EZ296" s="219"/>
      <c r="FA296" s="219"/>
      <c r="FB296" s="219"/>
      <c r="FC296" s="219"/>
      <c r="FD296" s="219"/>
      <c r="FE296" s="219"/>
      <c r="FF296" s="219"/>
      <c r="FG296" s="219"/>
      <c r="FH296" s="219"/>
      <c r="FI296" s="219"/>
      <c r="FJ296" s="219"/>
      <c r="FK296" s="219"/>
      <c r="FL296" s="219"/>
      <c r="FM296" s="219"/>
      <c r="FN296" s="219"/>
      <c r="FO296" s="219"/>
      <c r="FP296" s="219"/>
      <c r="FQ296" s="219"/>
      <c r="FR296" s="219"/>
      <c r="FS296" s="219"/>
      <c r="FT296" s="219"/>
      <c r="FU296" s="219"/>
      <c r="FV296" s="219"/>
      <c r="FW296" s="219"/>
      <c r="FX296" s="219"/>
      <c r="FY296" s="219"/>
      <c r="FZ296" s="219"/>
      <c r="GA296" s="219"/>
      <c r="GB296" s="219"/>
      <c r="GC296" s="219"/>
      <c r="GD296" s="219"/>
      <c r="GE296" s="219"/>
      <c r="GF296" s="219"/>
      <c r="GG296" s="219"/>
      <c r="GH296" s="219"/>
      <c r="GI296" s="219"/>
      <c r="GJ296" s="219"/>
      <c r="GK296" s="219"/>
      <c r="GL296" s="219"/>
      <c r="GM296" s="219"/>
      <c r="GN296" s="219"/>
      <c r="GO296" s="219"/>
      <c r="GP296" s="219"/>
      <c r="GQ296" s="219"/>
      <c r="GR296" s="219"/>
      <c r="GS296" s="219"/>
      <c r="GT296" s="219"/>
      <c r="GU296" s="219"/>
      <c r="GV296" s="219"/>
      <c r="GW296" s="219"/>
      <c r="GX296" s="219"/>
      <c r="GY296" s="219"/>
      <c r="GZ296" s="219"/>
      <c r="HA296" s="219"/>
      <c r="HB296" s="219"/>
      <c r="HC296" s="219"/>
      <c r="HD296" s="219"/>
      <c r="HE296" s="219"/>
      <c r="HF296" s="219"/>
      <c r="HG296" s="219"/>
      <c r="HH296" s="219"/>
      <c r="HI296" s="219"/>
      <c r="HJ296" s="219"/>
      <c r="HK296" s="219"/>
      <c r="HL296" s="219"/>
      <c r="HM296" s="219"/>
      <c r="HN296" s="219"/>
      <c r="HO296" s="219"/>
      <c r="HP296" s="219"/>
      <c r="HQ296" s="219"/>
      <c r="HR296" s="219"/>
      <c r="HS296" s="219"/>
      <c r="HT296" s="219"/>
      <c r="HU296" s="219"/>
      <c r="HV296" s="219"/>
      <c r="HW296" s="219"/>
      <c r="HX296" s="219"/>
      <c r="HY296" s="219"/>
      <c r="HZ296" s="219"/>
      <c r="IA296" s="219"/>
      <c r="IB296" s="219"/>
      <c r="IC296" s="219"/>
      <c r="ID296" s="219"/>
      <c r="IE296" s="219"/>
      <c r="IF296" s="219"/>
      <c r="IG296" s="219"/>
      <c r="IH296" s="219"/>
      <c r="II296" s="219"/>
      <c r="IJ296" s="219"/>
      <c r="IK296" s="219"/>
      <c r="IL296" s="219"/>
      <c r="IM296" s="219"/>
      <c r="IN296" s="219"/>
      <c r="IO296" s="219"/>
      <c r="IP296" s="219"/>
      <c r="IQ296" s="219"/>
      <c r="IR296" s="219"/>
      <c r="IS296" s="219"/>
      <c r="IT296" s="219"/>
      <c r="IU296" s="219"/>
      <c r="IV296" s="219"/>
      <c r="IW296" s="219"/>
      <c r="IX296" s="219"/>
      <c r="IY296" s="219"/>
      <c r="IZ296" s="219"/>
      <c r="JA296" s="219"/>
      <c r="JB296" s="219"/>
      <c r="JC296" s="219"/>
      <c r="JD296" s="219"/>
      <c r="JE296" s="219"/>
      <c r="JF296" s="219"/>
      <c r="JG296" s="219"/>
      <c r="JH296" s="219"/>
      <c r="JI296" s="219"/>
      <c r="JJ296" s="219"/>
      <c r="JK296" s="219"/>
      <c r="JL296" s="219"/>
      <c r="JM296" s="219"/>
      <c r="JN296" s="219"/>
      <c r="JO296" s="219"/>
      <c r="JP296" s="219"/>
      <c r="JQ296" s="219"/>
      <c r="JR296" s="219"/>
      <c r="JS296" s="219"/>
      <c r="JT296" s="219"/>
      <c r="JU296" s="219"/>
      <c r="JV296" s="219"/>
      <c r="JW296" s="219"/>
      <c r="JX296" s="219"/>
      <c r="JY296" s="219"/>
      <c r="JZ296" s="219"/>
      <c r="KA296" s="219"/>
      <c r="KB296" s="219"/>
      <c r="KC296" s="219"/>
      <c r="KD296" s="219"/>
      <c r="KE296" s="219"/>
      <c r="KF296" s="219"/>
      <c r="KG296" s="219"/>
      <c r="KH296" s="219"/>
      <c r="KI296" s="219"/>
      <c r="KJ296" s="219"/>
      <c r="KK296" s="219"/>
      <c r="KL296" s="219"/>
      <c r="KM296" s="219"/>
      <c r="KN296" s="219"/>
      <c r="KO296" s="219"/>
      <c r="KP296" s="219"/>
      <c r="KQ296" s="219"/>
      <c r="KR296" s="219"/>
      <c r="KS296" s="219"/>
      <c r="KT296" s="219"/>
      <c r="KU296" s="219"/>
      <c r="KV296" s="219"/>
      <c r="KW296" s="219"/>
      <c r="KX296" s="219"/>
      <c r="KY296" s="219"/>
      <c r="KZ296" s="219"/>
      <c r="LA296" s="219"/>
      <c r="LB296" s="219"/>
      <c r="LC296" s="219"/>
      <c r="LD296" s="219"/>
      <c r="LE296" s="219"/>
    </row>
    <row r="297" spans="1:317" x14ac:dyDescent="0.25">
      <c r="A297" s="214"/>
      <c r="B297" s="214"/>
      <c r="C297" s="214"/>
      <c r="D297" s="214"/>
      <c r="E297" s="214"/>
      <c r="F297" s="211"/>
      <c r="G297" s="211"/>
      <c r="H297" s="211"/>
      <c r="I297" s="211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19"/>
      <c r="AK297" s="219"/>
      <c r="AL297" s="219"/>
      <c r="AM297" s="219"/>
      <c r="AN297" s="219"/>
      <c r="AO297" s="219"/>
      <c r="AP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19"/>
      <c r="CD297" s="219"/>
      <c r="CE297" s="219"/>
      <c r="CF297" s="219"/>
      <c r="CG297" s="219"/>
      <c r="CH297" s="219"/>
      <c r="CI297" s="219"/>
      <c r="CJ297" s="219"/>
      <c r="CK297" s="219"/>
      <c r="CL297" s="219"/>
      <c r="CM297" s="219"/>
      <c r="CN297" s="219"/>
      <c r="CO297" s="219"/>
      <c r="CP297" s="219"/>
      <c r="CQ297" s="219"/>
      <c r="CR297" s="219"/>
      <c r="CS297" s="219"/>
      <c r="CT297" s="219"/>
      <c r="CU297" s="219"/>
      <c r="CV297" s="219"/>
      <c r="CW297" s="219"/>
      <c r="CX297" s="219"/>
      <c r="CY297" s="219"/>
      <c r="CZ297" s="219"/>
      <c r="DA297" s="219"/>
      <c r="DB297" s="219"/>
      <c r="DC297" s="219"/>
      <c r="DD297" s="219"/>
      <c r="DE297" s="219"/>
      <c r="DF297" s="219"/>
      <c r="DG297" s="219"/>
      <c r="DH297" s="219"/>
      <c r="DI297" s="219"/>
      <c r="DJ297" s="219"/>
      <c r="DK297" s="219"/>
      <c r="DL297" s="219"/>
      <c r="DM297" s="219"/>
      <c r="DN297" s="219"/>
      <c r="DO297" s="219"/>
      <c r="DP297" s="219"/>
      <c r="DQ297" s="219"/>
      <c r="DR297" s="219"/>
      <c r="DS297" s="219"/>
      <c r="DT297" s="219"/>
      <c r="DU297" s="219"/>
      <c r="DV297" s="219"/>
      <c r="DW297" s="219"/>
      <c r="DX297" s="219"/>
      <c r="DY297" s="219"/>
      <c r="DZ297" s="219"/>
      <c r="EA297" s="219"/>
      <c r="EB297" s="219"/>
      <c r="EC297" s="219"/>
      <c r="ED297" s="219"/>
      <c r="EE297" s="219"/>
      <c r="EF297" s="219"/>
      <c r="EG297" s="219"/>
      <c r="EH297" s="219"/>
      <c r="EI297" s="219"/>
      <c r="EJ297" s="219"/>
      <c r="EK297" s="219"/>
      <c r="EL297" s="219"/>
      <c r="EM297" s="219"/>
      <c r="EN297" s="219"/>
      <c r="EO297" s="219"/>
      <c r="EP297" s="219"/>
      <c r="EQ297" s="219"/>
      <c r="ER297" s="219"/>
      <c r="ES297" s="219"/>
      <c r="ET297" s="219"/>
      <c r="EU297" s="219"/>
      <c r="EV297" s="219"/>
      <c r="EW297" s="219"/>
      <c r="EX297" s="219"/>
      <c r="EY297" s="219"/>
      <c r="EZ297" s="219"/>
      <c r="FA297" s="219"/>
      <c r="FB297" s="219"/>
      <c r="FC297" s="219"/>
      <c r="FD297" s="219"/>
      <c r="FE297" s="219"/>
      <c r="FF297" s="219"/>
      <c r="FG297" s="219"/>
      <c r="FH297" s="219"/>
      <c r="FI297" s="219"/>
      <c r="FJ297" s="219"/>
      <c r="FK297" s="219"/>
      <c r="FL297" s="219"/>
      <c r="FM297" s="219"/>
      <c r="FN297" s="219"/>
      <c r="FO297" s="219"/>
      <c r="FP297" s="219"/>
      <c r="FQ297" s="219"/>
      <c r="FR297" s="219"/>
      <c r="FS297" s="219"/>
      <c r="FT297" s="219"/>
      <c r="FU297" s="219"/>
      <c r="FV297" s="219"/>
      <c r="FW297" s="219"/>
      <c r="FX297" s="219"/>
      <c r="FY297" s="219"/>
      <c r="FZ297" s="219"/>
      <c r="GA297" s="219"/>
      <c r="GB297" s="219"/>
      <c r="GC297" s="219"/>
      <c r="GD297" s="219"/>
      <c r="GE297" s="219"/>
      <c r="GF297" s="219"/>
      <c r="GG297" s="219"/>
      <c r="GH297" s="219"/>
      <c r="GI297" s="219"/>
      <c r="GJ297" s="219"/>
      <c r="GK297" s="219"/>
      <c r="GL297" s="219"/>
      <c r="GM297" s="219"/>
      <c r="GN297" s="219"/>
      <c r="GO297" s="219"/>
      <c r="GP297" s="219"/>
      <c r="GQ297" s="219"/>
      <c r="GR297" s="219"/>
      <c r="GS297" s="219"/>
      <c r="GT297" s="219"/>
      <c r="GU297" s="219"/>
      <c r="GV297" s="219"/>
      <c r="GW297" s="219"/>
      <c r="GX297" s="219"/>
      <c r="GY297" s="219"/>
      <c r="GZ297" s="219"/>
      <c r="HA297" s="219"/>
      <c r="HB297" s="219"/>
      <c r="HC297" s="219"/>
      <c r="HD297" s="219"/>
      <c r="HE297" s="219"/>
      <c r="HF297" s="219"/>
      <c r="HG297" s="219"/>
      <c r="HH297" s="219"/>
      <c r="HI297" s="219"/>
      <c r="HJ297" s="219"/>
      <c r="HK297" s="219"/>
      <c r="HL297" s="219"/>
      <c r="HM297" s="219"/>
      <c r="HN297" s="219"/>
      <c r="HO297" s="219"/>
      <c r="HP297" s="219"/>
      <c r="HQ297" s="219"/>
      <c r="HR297" s="219"/>
      <c r="HS297" s="219"/>
      <c r="HT297" s="219"/>
      <c r="HU297" s="219"/>
      <c r="HV297" s="219"/>
      <c r="HW297" s="219"/>
      <c r="HX297" s="219"/>
      <c r="HY297" s="219"/>
      <c r="HZ297" s="219"/>
      <c r="IA297" s="219"/>
      <c r="IB297" s="219"/>
      <c r="IC297" s="219"/>
      <c r="ID297" s="219"/>
      <c r="IE297" s="219"/>
      <c r="IF297" s="219"/>
      <c r="IG297" s="219"/>
      <c r="IH297" s="219"/>
      <c r="II297" s="219"/>
      <c r="IJ297" s="219"/>
      <c r="IK297" s="219"/>
      <c r="IL297" s="219"/>
      <c r="IM297" s="219"/>
      <c r="IN297" s="219"/>
      <c r="IO297" s="219"/>
      <c r="IP297" s="219"/>
      <c r="IQ297" s="219"/>
      <c r="IR297" s="219"/>
      <c r="IS297" s="219"/>
      <c r="IT297" s="219"/>
      <c r="IU297" s="219"/>
      <c r="IV297" s="219"/>
      <c r="IW297" s="219"/>
      <c r="IX297" s="219"/>
      <c r="IY297" s="219"/>
      <c r="IZ297" s="219"/>
      <c r="JA297" s="219"/>
      <c r="JB297" s="219"/>
      <c r="JC297" s="219"/>
      <c r="JD297" s="219"/>
      <c r="JE297" s="219"/>
      <c r="JF297" s="219"/>
      <c r="JG297" s="219"/>
      <c r="JH297" s="219"/>
      <c r="JI297" s="219"/>
      <c r="JJ297" s="219"/>
      <c r="JK297" s="219"/>
      <c r="JL297" s="219"/>
      <c r="JM297" s="219"/>
      <c r="JN297" s="219"/>
      <c r="JO297" s="219"/>
      <c r="JP297" s="219"/>
      <c r="JQ297" s="219"/>
      <c r="JR297" s="219"/>
      <c r="JS297" s="219"/>
      <c r="JT297" s="219"/>
      <c r="JU297" s="219"/>
      <c r="JV297" s="219"/>
      <c r="JW297" s="219"/>
      <c r="JX297" s="219"/>
      <c r="JY297" s="219"/>
      <c r="JZ297" s="219"/>
      <c r="KA297" s="219"/>
      <c r="KB297" s="219"/>
      <c r="KC297" s="219"/>
      <c r="KD297" s="219"/>
      <c r="KE297" s="219"/>
      <c r="KF297" s="219"/>
      <c r="KG297" s="219"/>
      <c r="KH297" s="219"/>
      <c r="KI297" s="219"/>
      <c r="KJ297" s="219"/>
      <c r="KK297" s="219"/>
      <c r="KL297" s="219"/>
      <c r="KM297" s="219"/>
      <c r="KN297" s="219"/>
      <c r="KO297" s="219"/>
      <c r="KP297" s="219"/>
      <c r="KQ297" s="219"/>
      <c r="KR297" s="219"/>
      <c r="KS297" s="219"/>
      <c r="KT297" s="219"/>
      <c r="KU297" s="219"/>
      <c r="KV297" s="219"/>
      <c r="KW297" s="219"/>
      <c r="KX297" s="219"/>
      <c r="KY297" s="219"/>
      <c r="KZ297" s="219"/>
      <c r="LA297" s="219"/>
      <c r="LB297" s="219"/>
      <c r="LC297" s="219"/>
      <c r="LD297" s="219"/>
      <c r="LE297" s="219"/>
    </row>
    <row r="298" spans="1:317" x14ac:dyDescent="0.25">
      <c r="A298" s="214"/>
      <c r="B298" s="214"/>
      <c r="C298" s="214"/>
      <c r="D298" s="214"/>
      <c r="E298" s="214"/>
      <c r="F298" s="211"/>
      <c r="G298" s="211"/>
      <c r="H298" s="211"/>
      <c r="I298" s="211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19"/>
      <c r="AK298" s="219"/>
      <c r="AL298" s="219"/>
      <c r="AM298" s="219"/>
      <c r="AN298" s="219"/>
      <c r="AO298" s="219"/>
      <c r="AP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19"/>
      <c r="CD298" s="219"/>
      <c r="CE298" s="219"/>
      <c r="CF298" s="219"/>
      <c r="CG298" s="219"/>
      <c r="CH298" s="219"/>
      <c r="CI298" s="219"/>
      <c r="CJ298" s="219"/>
      <c r="CK298" s="219"/>
      <c r="CL298" s="219"/>
      <c r="CM298" s="219"/>
      <c r="CN298" s="219"/>
      <c r="CO298" s="219"/>
      <c r="CP298" s="219"/>
      <c r="CQ298" s="219"/>
      <c r="CR298" s="219"/>
      <c r="CS298" s="219"/>
      <c r="CT298" s="219"/>
      <c r="CU298" s="219"/>
      <c r="CV298" s="219"/>
      <c r="CW298" s="219"/>
      <c r="CX298" s="219"/>
      <c r="CY298" s="219"/>
      <c r="CZ298" s="219"/>
      <c r="DA298" s="219"/>
      <c r="DB298" s="219"/>
      <c r="DC298" s="219"/>
      <c r="DD298" s="219"/>
      <c r="DE298" s="219"/>
      <c r="DF298" s="219"/>
      <c r="DG298" s="219"/>
      <c r="DH298" s="219"/>
      <c r="DI298" s="219"/>
      <c r="DJ298" s="219"/>
      <c r="DK298" s="219"/>
      <c r="DL298" s="219"/>
      <c r="DM298" s="219"/>
      <c r="DN298" s="219"/>
      <c r="DO298" s="219"/>
      <c r="DP298" s="219"/>
      <c r="DQ298" s="219"/>
      <c r="DR298" s="219"/>
      <c r="DS298" s="219"/>
      <c r="DT298" s="219"/>
      <c r="DU298" s="219"/>
      <c r="DV298" s="219"/>
      <c r="DW298" s="219"/>
      <c r="DX298" s="219"/>
      <c r="DY298" s="219"/>
      <c r="DZ298" s="219"/>
      <c r="EA298" s="219"/>
      <c r="EB298" s="219"/>
      <c r="EC298" s="219"/>
      <c r="ED298" s="219"/>
      <c r="EE298" s="219"/>
      <c r="EF298" s="219"/>
      <c r="EG298" s="219"/>
      <c r="EH298" s="219"/>
      <c r="EI298" s="219"/>
      <c r="EJ298" s="219"/>
      <c r="EK298" s="219"/>
      <c r="EL298" s="219"/>
      <c r="EM298" s="219"/>
      <c r="EN298" s="219"/>
      <c r="EO298" s="219"/>
      <c r="EP298" s="219"/>
      <c r="EQ298" s="219"/>
      <c r="ER298" s="219"/>
      <c r="ES298" s="219"/>
      <c r="ET298" s="219"/>
      <c r="EU298" s="219"/>
      <c r="EV298" s="219"/>
      <c r="EW298" s="219"/>
      <c r="EX298" s="219"/>
      <c r="EY298" s="219"/>
      <c r="EZ298" s="219"/>
      <c r="FA298" s="219"/>
      <c r="FB298" s="219"/>
      <c r="FC298" s="219"/>
      <c r="FD298" s="219"/>
      <c r="FE298" s="219"/>
      <c r="FF298" s="219"/>
      <c r="FG298" s="219"/>
      <c r="FH298" s="219"/>
      <c r="FI298" s="219"/>
      <c r="FJ298" s="219"/>
      <c r="FK298" s="219"/>
      <c r="FL298" s="219"/>
      <c r="FM298" s="219"/>
      <c r="FN298" s="219"/>
      <c r="FO298" s="219"/>
      <c r="FP298" s="219"/>
      <c r="FQ298" s="219"/>
      <c r="FR298" s="219"/>
      <c r="FS298" s="219"/>
      <c r="FT298" s="219"/>
      <c r="FU298" s="219"/>
      <c r="FV298" s="219"/>
      <c r="FW298" s="219"/>
      <c r="FX298" s="219"/>
      <c r="FY298" s="219"/>
      <c r="FZ298" s="219"/>
      <c r="GA298" s="219"/>
      <c r="GB298" s="219"/>
      <c r="GC298" s="219"/>
      <c r="GD298" s="219"/>
      <c r="GE298" s="219"/>
      <c r="GF298" s="219"/>
      <c r="GG298" s="219"/>
      <c r="GH298" s="219"/>
      <c r="GI298" s="219"/>
      <c r="GJ298" s="219"/>
      <c r="GK298" s="219"/>
      <c r="GL298" s="219"/>
      <c r="GM298" s="219"/>
      <c r="GN298" s="219"/>
      <c r="GO298" s="219"/>
      <c r="GP298" s="219"/>
      <c r="GQ298" s="219"/>
      <c r="GR298" s="219"/>
      <c r="GS298" s="219"/>
      <c r="GT298" s="219"/>
      <c r="GU298" s="219"/>
      <c r="GV298" s="219"/>
      <c r="GW298" s="219"/>
      <c r="GX298" s="219"/>
      <c r="GY298" s="219"/>
      <c r="GZ298" s="219"/>
      <c r="HA298" s="219"/>
      <c r="HB298" s="219"/>
      <c r="HC298" s="219"/>
      <c r="HD298" s="219"/>
      <c r="HE298" s="219"/>
      <c r="HF298" s="219"/>
      <c r="HG298" s="219"/>
      <c r="HH298" s="219"/>
      <c r="HI298" s="219"/>
      <c r="HJ298" s="219"/>
      <c r="HK298" s="219"/>
      <c r="HL298" s="219"/>
      <c r="HM298" s="219"/>
      <c r="HN298" s="219"/>
      <c r="HO298" s="219"/>
      <c r="HP298" s="219"/>
      <c r="HQ298" s="219"/>
      <c r="HR298" s="219"/>
      <c r="HS298" s="219"/>
      <c r="HT298" s="219"/>
      <c r="HU298" s="219"/>
      <c r="HV298" s="219"/>
      <c r="HW298" s="219"/>
      <c r="HX298" s="219"/>
      <c r="HY298" s="219"/>
      <c r="HZ298" s="219"/>
      <c r="IA298" s="219"/>
      <c r="IB298" s="219"/>
      <c r="IC298" s="219"/>
      <c r="ID298" s="219"/>
      <c r="IE298" s="219"/>
      <c r="IF298" s="219"/>
      <c r="IG298" s="219"/>
      <c r="IH298" s="219"/>
      <c r="II298" s="219"/>
      <c r="IJ298" s="219"/>
      <c r="IK298" s="219"/>
      <c r="IL298" s="219"/>
      <c r="IM298" s="219"/>
      <c r="IN298" s="219"/>
      <c r="IO298" s="219"/>
      <c r="IP298" s="219"/>
      <c r="IQ298" s="219"/>
      <c r="IR298" s="219"/>
      <c r="IS298" s="219"/>
      <c r="IT298" s="219"/>
      <c r="IU298" s="219"/>
      <c r="IV298" s="219"/>
      <c r="IW298" s="219"/>
      <c r="IX298" s="219"/>
      <c r="IY298" s="219"/>
      <c r="IZ298" s="219"/>
      <c r="JA298" s="219"/>
      <c r="JB298" s="219"/>
      <c r="JC298" s="219"/>
      <c r="JD298" s="219"/>
      <c r="JE298" s="219"/>
      <c r="JF298" s="219"/>
      <c r="JG298" s="219"/>
      <c r="JH298" s="219"/>
      <c r="JI298" s="219"/>
      <c r="JJ298" s="219"/>
      <c r="JK298" s="219"/>
      <c r="JL298" s="219"/>
      <c r="JM298" s="219"/>
      <c r="JN298" s="219"/>
      <c r="JO298" s="219"/>
      <c r="JP298" s="219"/>
      <c r="JQ298" s="219"/>
      <c r="JR298" s="219"/>
      <c r="JS298" s="219"/>
      <c r="JT298" s="219"/>
      <c r="JU298" s="219"/>
      <c r="JV298" s="219"/>
      <c r="JW298" s="219"/>
      <c r="JX298" s="219"/>
      <c r="JY298" s="219"/>
      <c r="JZ298" s="219"/>
      <c r="KA298" s="219"/>
      <c r="KB298" s="219"/>
      <c r="KC298" s="219"/>
      <c r="KD298" s="219"/>
      <c r="KE298" s="219"/>
      <c r="KF298" s="219"/>
      <c r="KG298" s="219"/>
      <c r="KH298" s="219"/>
      <c r="KI298" s="219"/>
      <c r="KJ298" s="219"/>
      <c r="KK298" s="219"/>
      <c r="KL298" s="219"/>
      <c r="KM298" s="219"/>
      <c r="KN298" s="219"/>
      <c r="KO298" s="219"/>
      <c r="KP298" s="219"/>
      <c r="KQ298" s="219"/>
      <c r="KR298" s="219"/>
      <c r="KS298" s="219"/>
      <c r="KT298" s="219"/>
      <c r="KU298" s="219"/>
      <c r="KV298" s="219"/>
      <c r="KW298" s="219"/>
      <c r="KX298" s="219"/>
      <c r="KY298" s="219"/>
      <c r="KZ298" s="219"/>
      <c r="LA298" s="219"/>
      <c r="LB298" s="219"/>
      <c r="LC298" s="219"/>
      <c r="LD298" s="219"/>
      <c r="LE298" s="219"/>
    </row>
    <row r="299" spans="1:317" x14ac:dyDescent="0.25">
      <c r="A299" s="214"/>
      <c r="B299" s="214"/>
      <c r="C299" s="214"/>
      <c r="D299" s="214"/>
      <c r="E299" s="214"/>
      <c r="F299" s="211"/>
      <c r="G299" s="211"/>
      <c r="H299" s="211"/>
      <c r="I299" s="211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19"/>
      <c r="AK299" s="219"/>
      <c r="AL299" s="219"/>
      <c r="AM299" s="219"/>
      <c r="AN299" s="219"/>
      <c r="AO299" s="219"/>
      <c r="AP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19"/>
      <c r="CD299" s="219"/>
      <c r="CE299" s="219"/>
      <c r="CF299" s="219"/>
      <c r="CG299" s="219"/>
      <c r="CH299" s="219"/>
      <c r="CI299" s="219"/>
      <c r="CJ299" s="219"/>
      <c r="CK299" s="219"/>
      <c r="CL299" s="219"/>
      <c r="CM299" s="219"/>
      <c r="CN299" s="219"/>
      <c r="CO299" s="219"/>
      <c r="CP299" s="219"/>
      <c r="CQ299" s="219"/>
      <c r="CR299" s="219"/>
      <c r="CS299" s="219"/>
      <c r="CT299" s="219"/>
      <c r="CU299" s="219"/>
      <c r="CV299" s="219"/>
      <c r="CW299" s="219"/>
      <c r="CX299" s="219"/>
      <c r="CY299" s="219"/>
      <c r="CZ299" s="219"/>
      <c r="DA299" s="219"/>
      <c r="DB299" s="219"/>
      <c r="DC299" s="219"/>
      <c r="DD299" s="219"/>
      <c r="DE299" s="219"/>
      <c r="DF299" s="219"/>
      <c r="DG299" s="219"/>
      <c r="DH299" s="219"/>
      <c r="DI299" s="219"/>
      <c r="DJ299" s="219"/>
      <c r="DK299" s="219"/>
      <c r="DL299" s="219"/>
      <c r="DM299" s="219"/>
      <c r="DN299" s="219"/>
      <c r="DO299" s="219"/>
      <c r="DP299" s="219"/>
      <c r="DQ299" s="219"/>
      <c r="DR299" s="219"/>
      <c r="DS299" s="219"/>
      <c r="DT299" s="219"/>
      <c r="DU299" s="219"/>
      <c r="DV299" s="219"/>
      <c r="DW299" s="219"/>
      <c r="DX299" s="219"/>
      <c r="DY299" s="219"/>
      <c r="DZ299" s="219"/>
      <c r="EA299" s="219"/>
      <c r="EB299" s="219"/>
      <c r="EC299" s="219"/>
      <c r="ED299" s="219"/>
      <c r="EE299" s="219"/>
      <c r="EF299" s="219"/>
      <c r="EG299" s="219"/>
      <c r="EH299" s="219"/>
      <c r="EI299" s="219"/>
      <c r="EJ299" s="219"/>
      <c r="EK299" s="219"/>
      <c r="EL299" s="219"/>
      <c r="EM299" s="219"/>
      <c r="EN299" s="219"/>
      <c r="EO299" s="219"/>
      <c r="EP299" s="219"/>
      <c r="EQ299" s="219"/>
      <c r="ER299" s="219"/>
      <c r="ES299" s="219"/>
      <c r="ET299" s="219"/>
      <c r="EU299" s="219"/>
      <c r="EV299" s="219"/>
      <c r="EW299" s="219"/>
      <c r="EX299" s="219"/>
      <c r="EY299" s="219"/>
      <c r="EZ299" s="219"/>
      <c r="FA299" s="219"/>
      <c r="FB299" s="219"/>
      <c r="FC299" s="219"/>
      <c r="FD299" s="219"/>
      <c r="FE299" s="219"/>
      <c r="FF299" s="219"/>
      <c r="FG299" s="219"/>
      <c r="FH299" s="219"/>
      <c r="FI299" s="219"/>
      <c r="FJ299" s="219"/>
      <c r="FK299" s="219"/>
      <c r="FL299" s="219"/>
      <c r="FM299" s="219"/>
      <c r="FN299" s="219"/>
      <c r="FO299" s="219"/>
      <c r="FP299" s="219"/>
      <c r="FQ299" s="219"/>
      <c r="FR299" s="219"/>
      <c r="FS299" s="219"/>
      <c r="FT299" s="219"/>
      <c r="FU299" s="219"/>
      <c r="FV299" s="219"/>
      <c r="FW299" s="219"/>
      <c r="FX299" s="219"/>
      <c r="FY299" s="219"/>
      <c r="FZ299" s="219"/>
      <c r="GA299" s="219"/>
      <c r="GB299" s="219"/>
      <c r="GC299" s="219"/>
      <c r="GD299" s="219"/>
      <c r="GE299" s="219"/>
      <c r="GF299" s="219"/>
      <c r="GG299" s="219"/>
      <c r="GH299" s="219"/>
      <c r="GI299" s="219"/>
      <c r="GJ299" s="219"/>
      <c r="GK299" s="219"/>
      <c r="GL299" s="219"/>
      <c r="GM299" s="219"/>
      <c r="GN299" s="219"/>
      <c r="GO299" s="219"/>
      <c r="GP299" s="219"/>
      <c r="GQ299" s="219"/>
      <c r="GR299" s="219"/>
      <c r="GS299" s="219"/>
      <c r="GT299" s="219"/>
      <c r="GU299" s="219"/>
      <c r="GV299" s="219"/>
      <c r="GW299" s="219"/>
      <c r="GX299" s="219"/>
      <c r="GY299" s="219"/>
      <c r="GZ299" s="219"/>
      <c r="HA299" s="219"/>
      <c r="HB299" s="219"/>
      <c r="HC299" s="219"/>
      <c r="HD299" s="219"/>
      <c r="HE299" s="219"/>
      <c r="HF299" s="219"/>
      <c r="HG299" s="219"/>
      <c r="HH299" s="219"/>
      <c r="HI299" s="219"/>
      <c r="HJ299" s="219"/>
      <c r="HK299" s="219"/>
      <c r="HL299" s="219"/>
      <c r="HM299" s="219"/>
      <c r="HN299" s="219"/>
      <c r="HO299" s="219"/>
      <c r="HP299" s="219"/>
      <c r="HQ299" s="219"/>
      <c r="HR299" s="219"/>
      <c r="HS299" s="219"/>
      <c r="HT299" s="219"/>
      <c r="HU299" s="219"/>
      <c r="HV299" s="219"/>
      <c r="HW299" s="219"/>
      <c r="HX299" s="219"/>
      <c r="HY299" s="219"/>
      <c r="HZ299" s="219"/>
      <c r="IA299" s="219"/>
      <c r="IB299" s="219"/>
      <c r="IC299" s="219"/>
      <c r="ID299" s="219"/>
      <c r="IE299" s="219"/>
      <c r="IF299" s="219"/>
      <c r="IG299" s="219"/>
      <c r="IH299" s="219"/>
      <c r="II299" s="219"/>
      <c r="IJ299" s="219"/>
      <c r="IK299" s="219"/>
      <c r="IL299" s="219"/>
      <c r="IM299" s="219"/>
      <c r="IN299" s="219"/>
      <c r="IO299" s="219"/>
      <c r="IP299" s="219"/>
      <c r="IQ299" s="219"/>
      <c r="IR299" s="219"/>
      <c r="IS299" s="219"/>
      <c r="IT299" s="219"/>
      <c r="IU299" s="219"/>
      <c r="IV299" s="219"/>
      <c r="IW299" s="219"/>
      <c r="IX299" s="219"/>
      <c r="IY299" s="219"/>
      <c r="IZ299" s="219"/>
      <c r="JA299" s="219"/>
      <c r="JB299" s="219"/>
      <c r="JC299" s="219"/>
      <c r="JD299" s="219"/>
      <c r="JE299" s="219"/>
      <c r="JF299" s="219"/>
      <c r="JG299" s="219"/>
      <c r="JH299" s="219"/>
      <c r="JI299" s="219"/>
      <c r="JJ299" s="219"/>
      <c r="JK299" s="219"/>
      <c r="JL299" s="219"/>
      <c r="JM299" s="219"/>
      <c r="JN299" s="219"/>
      <c r="JO299" s="219"/>
      <c r="JP299" s="219"/>
      <c r="JQ299" s="219"/>
      <c r="JR299" s="219"/>
      <c r="JS299" s="219"/>
      <c r="JT299" s="219"/>
      <c r="JU299" s="219"/>
      <c r="JV299" s="219"/>
      <c r="JW299" s="219"/>
      <c r="JX299" s="219"/>
      <c r="JY299" s="219"/>
      <c r="JZ299" s="219"/>
      <c r="KA299" s="219"/>
      <c r="KB299" s="219"/>
      <c r="KC299" s="219"/>
      <c r="KD299" s="219"/>
      <c r="KE299" s="219"/>
      <c r="KF299" s="219"/>
      <c r="KG299" s="219"/>
      <c r="KH299" s="219"/>
      <c r="KI299" s="219"/>
      <c r="KJ299" s="219"/>
      <c r="KK299" s="219"/>
      <c r="KL299" s="219"/>
      <c r="KM299" s="219"/>
      <c r="KN299" s="219"/>
      <c r="KO299" s="219"/>
      <c r="KP299" s="219"/>
      <c r="KQ299" s="219"/>
      <c r="KR299" s="219"/>
      <c r="KS299" s="219"/>
      <c r="KT299" s="219"/>
      <c r="KU299" s="219"/>
      <c r="KV299" s="219"/>
      <c r="KW299" s="219"/>
      <c r="KX299" s="219"/>
      <c r="KY299" s="219"/>
      <c r="KZ299" s="219"/>
      <c r="LA299" s="219"/>
      <c r="LB299" s="219"/>
      <c r="LC299" s="219"/>
      <c r="LD299" s="219"/>
      <c r="LE299" s="219"/>
    </row>
    <row r="300" spans="1:317" x14ac:dyDescent="0.25">
      <c r="A300" s="214"/>
      <c r="B300" s="214"/>
      <c r="C300" s="214"/>
      <c r="D300" s="214"/>
      <c r="E300" s="214"/>
      <c r="F300" s="211"/>
      <c r="G300" s="211"/>
      <c r="H300" s="211"/>
      <c r="I300" s="211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19"/>
      <c r="AK300" s="219"/>
      <c r="AL300" s="219"/>
      <c r="AM300" s="219"/>
      <c r="AN300" s="219"/>
      <c r="AO300" s="219"/>
      <c r="AP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19"/>
      <c r="CD300" s="219"/>
      <c r="CE300" s="219"/>
      <c r="CF300" s="219"/>
      <c r="CG300" s="219"/>
      <c r="CH300" s="219"/>
      <c r="CI300" s="219"/>
      <c r="CJ300" s="219"/>
      <c r="CK300" s="219"/>
      <c r="CL300" s="219"/>
      <c r="CM300" s="219"/>
      <c r="CN300" s="219"/>
      <c r="CO300" s="219"/>
      <c r="CP300" s="219"/>
      <c r="CQ300" s="219"/>
      <c r="CR300" s="219"/>
      <c r="CS300" s="219"/>
      <c r="CT300" s="219"/>
      <c r="CU300" s="219"/>
      <c r="CV300" s="219"/>
      <c r="CW300" s="219"/>
      <c r="CX300" s="219"/>
      <c r="CY300" s="219"/>
      <c r="CZ300" s="219"/>
      <c r="DA300" s="219"/>
      <c r="DB300" s="219"/>
      <c r="DC300" s="219"/>
      <c r="DD300" s="219"/>
      <c r="DE300" s="219"/>
      <c r="DF300" s="219"/>
      <c r="DG300" s="219"/>
      <c r="DH300" s="219"/>
      <c r="DI300" s="219"/>
      <c r="DJ300" s="219"/>
      <c r="DK300" s="219"/>
      <c r="DL300" s="219"/>
      <c r="DM300" s="219"/>
      <c r="DN300" s="219"/>
      <c r="DO300" s="219"/>
      <c r="DP300" s="219"/>
      <c r="DQ300" s="219"/>
      <c r="DR300" s="219"/>
      <c r="DS300" s="219"/>
      <c r="DT300" s="219"/>
      <c r="DU300" s="219"/>
      <c r="DV300" s="219"/>
      <c r="DW300" s="219"/>
      <c r="DX300" s="219"/>
      <c r="DY300" s="219"/>
      <c r="DZ300" s="219"/>
      <c r="EA300" s="219"/>
      <c r="EB300" s="219"/>
      <c r="EC300" s="219"/>
      <c r="ED300" s="219"/>
      <c r="EE300" s="219"/>
      <c r="EF300" s="219"/>
      <c r="EG300" s="219"/>
      <c r="EH300" s="219"/>
      <c r="EI300" s="219"/>
      <c r="EJ300" s="219"/>
      <c r="EK300" s="219"/>
      <c r="EL300" s="219"/>
      <c r="EM300" s="219"/>
      <c r="EN300" s="219"/>
      <c r="EO300" s="219"/>
      <c r="EP300" s="219"/>
      <c r="EQ300" s="219"/>
      <c r="ER300" s="219"/>
      <c r="ES300" s="219"/>
      <c r="ET300" s="219"/>
      <c r="EU300" s="219"/>
      <c r="EV300" s="219"/>
      <c r="EW300" s="219"/>
      <c r="EX300" s="219"/>
      <c r="EY300" s="219"/>
      <c r="EZ300" s="219"/>
      <c r="FA300" s="219"/>
      <c r="FB300" s="219"/>
      <c r="FC300" s="219"/>
      <c r="FD300" s="219"/>
      <c r="FE300" s="219"/>
      <c r="FF300" s="219"/>
      <c r="FG300" s="219"/>
      <c r="FH300" s="219"/>
      <c r="FI300" s="219"/>
      <c r="FJ300" s="219"/>
      <c r="FK300" s="219"/>
      <c r="FL300" s="219"/>
      <c r="FM300" s="219"/>
      <c r="FN300" s="219"/>
      <c r="FO300" s="219"/>
      <c r="FP300" s="219"/>
      <c r="FQ300" s="219"/>
      <c r="FR300" s="219"/>
      <c r="FS300" s="219"/>
      <c r="FT300" s="219"/>
      <c r="FU300" s="219"/>
      <c r="FV300" s="219"/>
      <c r="FW300" s="219"/>
      <c r="FX300" s="219"/>
      <c r="FY300" s="219"/>
      <c r="FZ300" s="219"/>
      <c r="GA300" s="219"/>
      <c r="GB300" s="219"/>
      <c r="GC300" s="219"/>
      <c r="GD300" s="219"/>
      <c r="GE300" s="219"/>
      <c r="GF300" s="219"/>
      <c r="GG300" s="219"/>
      <c r="GH300" s="219"/>
      <c r="GI300" s="219"/>
      <c r="GJ300" s="219"/>
      <c r="GK300" s="219"/>
      <c r="GL300" s="219"/>
      <c r="GM300" s="219"/>
      <c r="GN300" s="219"/>
      <c r="GO300" s="219"/>
      <c r="GP300" s="219"/>
      <c r="GQ300" s="219"/>
      <c r="GR300" s="219"/>
      <c r="GS300" s="219"/>
      <c r="GT300" s="219"/>
      <c r="GU300" s="219"/>
      <c r="GV300" s="219"/>
      <c r="GW300" s="219"/>
      <c r="GX300" s="219"/>
      <c r="GY300" s="219"/>
      <c r="GZ300" s="219"/>
      <c r="HA300" s="219"/>
      <c r="HB300" s="219"/>
      <c r="HC300" s="219"/>
      <c r="HD300" s="219"/>
      <c r="HE300" s="219"/>
      <c r="HF300" s="219"/>
      <c r="HG300" s="219"/>
      <c r="HH300" s="219"/>
      <c r="HI300" s="219"/>
      <c r="HJ300" s="219"/>
      <c r="HK300" s="219"/>
      <c r="HL300" s="219"/>
      <c r="HM300" s="219"/>
      <c r="HN300" s="219"/>
      <c r="HO300" s="219"/>
      <c r="HP300" s="219"/>
      <c r="HQ300" s="219"/>
      <c r="HR300" s="219"/>
      <c r="HS300" s="219"/>
      <c r="HT300" s="219"/>
      <c r="HU300" s="219"/>
      <c r="HV300" s="219"/>
      <c r="HW300" s="219"/>
      <c r="HX300" s="219"/>
      <c r="HY300" s="219"/>
      <c r="HZ300" s="219"/>
      <c r="IA300" s="219"/>
      <c r="IB300" s="219"/>
      <c r="IC300" s="219"/>
      <c r="ID300" s="219"/>
      <c r="IE300" s="219"/>
      <c r="IF300" s="219"/>
      <c r="IG300" s="219"/>
      <c r="IH300" s="219"/>
      <c r="II300" s="219"/>
      <c r="IJ300" s="219"/>
      <c r="IK300" s="219"/>
      <c r="IL300" s="219"/>
      <c r="IM300" s="219"/>
      <c r="IN300" s="219"/>
      <c r="IO300" s="219"/>
      <c r="IP300" s="219"/>
      <c r="IQ300" s="219"/>
      <c r="IR300" s="219"/>
      <c r="IS300" s="219"/>
      <c r="IT300" s="219"/>
      <c r="IU300" s="219"/>
      <c r="IV300" s="219"/>
      <c r="IW300" s="219"/>
      <c r="IX300" s="219"/>
      <c r="IY300" s="219"/>
      <c r="IZ300" s="219"/>
      <c r="JA300" s="219"/>
      <c r="JB300" s="219"/>
      <c r="JC300" s="219"/>
      <c r="JD300" s="219"/>
      <c r="JE300" s="219"/>
      <c r="JF300" s="219"/>
      <c r="JG300" s="219"/>
      <c r="JH300" s="219"/>
      <c r="JI300" s="219"/>
      <c r="JJ300" s="219"/>
      <c r="JK300" s="219"/>
      <c r="JL300" s="219"/>
      <c r="JM300" s="219"/>
      <c r="JN300" s="219"/>
      <c r="JO300" s="219"/>
      <c r="JP300" s="219"/>
      <c r="JQ300" s="219"/>
      <c r="JR300" s="219"/>
      <c r="JS300" s="219"/>
      <c r="JT300" s="219"/>
      <c r="JU300" s="219"/>
      <c r="JV300" s="219"/>
      <c r="JW300" s="219"/>
      <c r="JX300" s="219"/>
      <c r="JY300" s="219"/>
      <c r="JZ300" s="219"/>
      <c r="KA300" s="219"/>
      <c r="KB300" s="219"/>
      <c r="KC300" s="219"/>
      <c r="KD300" s="219"/>
      <c r="KE300" s="219"/>
      <c r="KF300" s="219"/>
      <c r="KG300" s="219"/>
      <c r="KH300" s="219"/>
      <c r="KI300" s="219"/>
      <c r="KJ300" s="219"/>
      <c r="KK300" s="219"/>
      <c r="KL300" s="219"/>
      <c r="KM300" s="219"/>
      <c r="KN300" s="219"/>
      <c r="KO300" s="219"/>
      <c r="KP300" s="219"/>
      <c r="KQ300" s="219"/>
      <c r="KR300" s="219"/>
      <c r="KS300" s="219"/>
      <c r="KT300" s="219"/>
      <c r="KU300" s="219"/>
      <c r="KV300" s="219"/>
      <c r="KW300" s="219"/>
      <c r="KX300" s="219"/>
      <c r="KY300" s="219"/>
      <c r="KZ300" s="219"/>
      <c r="LA300" s="219"/>
      <c r="LB300" s="219"/>
      <c r="LC300" s="219"/>
      <c r="LD300" s="219"/>
      <c r="LE300" s="219"/>
    </row>
    <row r="301" spans="1:317" x14ac:dyDescent="0.25">
      <c r="A301" s="214"/>
      <c r="B301" s="214"/>
      <c r="C301" s="214"/>
      <c r="D301" s="214"/>
      <c r="E301" s="214"/>
      <c r="F301" s="211"/>
      <c r="G301" s="211"/>
      <c r="H301" s="211"/>
      <c r="I301" s="211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V301" s="219"/>
      <c r="EW301" s="219"/>
      <c r="EX301" s="219"/>
      <c r="EY301" s="219"/>
      <c r="EZ301" s="219"/>
      <c r="FA301" s="219"/>
      <c r="FB301" s="219"/>
      <c r="FC301" s="219"/>
      <c r="FD301" s="219"/>
      <c r="FE301" s="219"/>
      <c r="FF301" s="219"/>
      <c r="FG301" s="219"/>
      <c r="FH301" s="219"/>
      <c r="FI301" s="219"/>
      <c r="FJ301" s="219"/>
      <c r="FK301" s="219"/>
      <c r="FL301" s="219"/>
      <c r="FM301" s="219"/>
      <c r="FN301" s="219"/>
      <c r="FO301" s="219"/>
      <c r="FP301" s="219"/>
      <c r="FQ301" s="219"/>
      <c r="FR301" s="219"/>
      <c r="FS301" s="219"/>
      <c r="FT301" s="219"/>
      <c r="FU301" s="219"/>
      <c r="FV301" s="219"/>
      <c r="FW301" s="219"/>
      <c r="FX301" s="219"/>
      <c r="FY301" s="219"/>
      <c r="FZ301" s="219"/>
      <c r="GA301" s="219"/>
      <c r="GB301" s="219"/>
      <c r="GC301" s="219"/>
      <c r="GD301" s="219"/>
      <c r="GE301" s="219"/>
      <c r="GF301" s="219"/>
      <c r="GG301" s="219"/>
      <c r="GH301" s="219"/>
      <c r="GI301" s="219"/>
      <c r="GJ301" s="219"/>
      <c r="GK301" s="219"/>
      <c r="GL301" s="219"/>
      <c r="GM301" s="219"/>
      <c r="GN301" s="219"/>
      <c r="GO301" s="219"/>
      <c r="GP301" s="219"/>
      <c r="GQ301" s="219"/>
      <c r="GR301" s="219"/>
      <c r="GS301" s="219"/>
      <c r="GT301" s="219"/>
      <c r="GU301" s="219"/>
      <c r="GV301" s="219"/>
      <c r="GW301" s="219"/>
      <c r="GX301" s="219"/>
      <c r="GY301" s="219"/>
      <c r="GZ301" s="219"/>
      <c r="HA301" s="219"/>
      <c r="HB301" s="219"/>
      <c r="HC301" s="219"/>
      <c r="HD301" s="219"/>
      <c r="HE301" s="219"/>
      <c r="HF301" s="219"/>
      <c r="HG301" s="219"/>
      <c r="HH301" s="219"/>
      <c r="HI301" s="219"/>
      <c r="HJ301" s="219"/>
      <c r="HK301" s="219"/>
      <c r="HL301" s="219"/>
      <c r="HM301" s="219"/>
      <c r="HN301" s="219"/>
      <c r="HO301" s="219"/>
      <c r="HP301" s="219"/>
      <c r="HQ301" s="219"/>
      <c r="HR301" s="219"/>
      <c r="HS301" s="219"/>
      <c r="HT301" s="219"/>
      <c r="HU301" s="219"/>
      <c r="HV301" s="219"/>
      <c r="HW301" s="219"/>
      <c r="HX301" s="219"/>
      <c r="HY301" s="219"/>
      <c r="HZ301" s="219"/>
      <c r="IA301" s="219"/>
      <c r="IB301" s="219"/>
      <c r="IC301" s="219"/>
      <c r="ID301" s="219"/>
      <c r="IE301" s="219"/>
      <c r="IF301" s="219"/>
      <c r="IG301" s="219"/>
      <c r="IH301" s="219"/>
      <c r="II301" s="219"/>
      <c r="IJ301" s="219"/>
      <c r="IK301" s="219"/>
      <c r="IL301" s="219"/>
      <c r="IM301" s="219"/>
      <c r="IN301" s="219"/>
      <c r="IO301" s="219"/>
      <c r="IP301" s="219"/>
      <c r="IQ301" s="219"/>
      <c r="IR301" s="219"/>
      <c r="IS301" s="219"/>
      <c r="IT301" s="219"/>
      <c r="IU301" s="219"/>
      <c r="IV301" s="219"/>
      <c r="IW301" s="219"/>
      <c r="IX301" s="219"/>
      <c r="IY301" s="219"/>
      <c r="IZ301" s="219"/>
      <c r="JA301" s="219"/>
      <c r="JB301" s="219"/>
      <c r="JC301" s="219"/>
      <c r="JD301" s="219"/>
      <c r="JE301" s="219"/>
      <c r="JF301" s="219"/>
      <c r="JG301" s="219"/>
      <c r="JH301" s="219"/>
      <c r="JI301" s="219"/>
      <c r="JJ301" s="219"/>
      <c r="JK301" s="219"/>
      <c r="JL301" s="219"/>
      <c r="JM301" s="219"/>
      <c r="JN301" s="219"/>
      <c r="JO301" s="219"/>
      <c r="JP301" s="219"/>
      <c r="JQ301" s="219"/>
      <c r="JR301" s="219"/>
      <c r="JS301" s="219"/>
      <c r="JT301" s="219"/>
      <c r="JU301" s="219"/>
      <c r="JV301" s="219"/>
      <c r="JW301" s="219"/>
      <c r="JX301" s="219"/>
      <c r="JY301" s="219"/>
      <c r="JZ301" s="219"/>
      <c r="KA301" s="219"/>
      <c r="KB301" s="219"/>
      <c r="KC301" s="219"/>
      <c r="KD301" s="219"/>
      <c r="KE301" s="219"/>
      <c r="KF301" s="219"/>
      <c r="KG301" s="219"/>
      <c r="KH301" s="219"/>
      <c r="KI301" s="219"/>
      <c r="KJ301" s="219"/>
      <c r="KK301" s="219"/>
      <c r="KL301" s="219"/>
      <c r="KM301" s="219"/>
      <c r="KN301" s="219"/>
      <c r="KO301" s="219"/>
      <c r="KP301" s="219"/>
      <c r="KQ301" s="219"/>
      <c r="KR301" s="219"/>
      <c r="KS301" s="219"/>
      <c r="KT301" s="219"/>
      <c r="KU301" s="219"/>
      <c r="KV301" s="219"/>
      <c r="KW301" s="219"/>
      <c r="KX301" s="219"/>
      <c r="KY301" s="219"/>
      <c r="KZ301" s="219"/>
      <c r="LA301" s="219"/>
      <c r="LB301" s="219"/>
      <c r="LC301" s="219"/>
      <c r="LD301" s="219"/>
      <c r="LE301" s="219"/>
    </row>
    <row r="302" spans="1:317" x14ac:dyDescent="0.25">
      <c r="A302" s="214"/>
      <c r="B302" s="214"/>
      <c r="C302" s="214"/>
      <c r="D302" s="214"/>
      <c r="E302" s="214"/>
      <c r="F302" s="211"/>
      <c r="G302" s="211"/>
      <c r="H302" s="211"/>
      <c r="I302" s="211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V302" s="219"/>
      <c r="EW302" s="219"/>
      <c r="EX302" s="219"/>
      <c r="EY302" s="219"/>
      <c r="EZ302" s="219"/>
      <c r="FA302" s="219"/>
      <c r="FB302" s="219"/>
      <c r="FC302" s="219"/>
      <c r="FD302" s="219"/>
      <c r="FE302" s="219"/>
      <c r="FF302" s="219"/>
      <c r="FG302" s="219"/>
      <c r="FH302" s="219"/>
      <c r="FI302" s="219"/>
      <c r="FJ302" s="219"/>
      <c r="FK302" s="219"/>
      <c r="FL302" s="219"/>
      <c r="FM302" s="219"/>
      <c r="FN302" s="219"/>
      <c r="FO302" s="219"/>
      <c r="FP302" s="219"/>
      <c r="FQ302" s="219"/>
      <c r="FR302" s="219"/>
      <c r="FS302" s="219"/>
      <c r="FT302" s="219"/>
      <c r="FU302" s="219"/>
      <c r="FV302" s="219"/>
      <c r="FW302" s="219"/>
      <c r="FX302" s="219"/>
      <c r="FY302" s="219"/>
      <c r="FZ302" s="219"/>
      <c r="GA302" s="219"/>
      <c r="GB302" s="219"/>
      <c r="GC302" s="219"/>
      <c r="GD302" s="219"/>
      <c r="GE302" s="219"/>
      <c r="GF302" s="219"/>
      <c r="GG302" s="219"/>
      <c r="GH302" s="219"/>
      <c r="GI302" s="219"/>
      <c r="GJ302" s="219"/>
      <c r="GK302" s="219"/>
      <c r="GL302" s="219"/>
      <c r="GM302" s="219"/>
      <c r="GN302" s="219"/>
      <c r="GO302" s="219"/>
      <c r="GP302" s="219"/>
      <c r="GQ302" s="219"/>
      <c r="GR302" s="219"/>
      <c r="GS302" s="219"/>
      <c r="GT302" s="219"/>
      <c r="GU302" s="219"/>
      <c r="GV302" s="219"/>
      <c r="GW302" s="219"/>
      <c r="GX302" s="219"/>
      <c r="GY302" s="219"/>
      <c r="GZ302" s="219"/>
      <c r="HA302" s="219"/>
      <c r="HB302" s="219"/>
      <c r="HC302" s="219"/>
      <c r="HD302" s="219"/>
      <c r="HE302" s="219"/>
      <c r="HF302" s="219"/>
      <c r="HG302" s="219"/>
      <c r="HH302" s="219"/>
      <c r="HI302" s="219"/>
      <c r="HJ302" s="219"/>
      <c r="HK302" s="219"/>
      <c r="HL302" s="219"/>
      <c r="HM302" s="219"/>
      <c r="HN302" s="219"/>
      <c r="HO302" s="219"/>
      <c r="HP302" s="219"/>
      <c r="HQ302" s="219"/>
      <c r="HR302" s="219"/>
      <c r="HS302" s="219"/>
      <c r="HT302" s="219"/>
      <c r="HU302" s="219"/>
      <c r="HV302" s="219"/>
      <c r="HW302" s="219"/>
      <c r="HX302" s="219"/>
      <c r="HY302" s="219"/>
      <c r="HZ302" s="219"/>
      <c r="IA302" s="219"/>
      <c r="IB302" s="219"/>
      <c r="IC302" s="219"/>
      <c r="ID302" s="219"/>
      <c r="IE302" s="219"/>
      <c r="IF302" s="219"/>
      <c r="IG302" s="219"/>
      <c r="IH302" s="219"/>
      <c r="II302" s="219"/>
      <c r="IJ302" s="219"/>
      <c r="IK302" s="219"/>
      <c r="IL302" s="219"/>
      <c r="IM302" s="219"/>
      <c r="IN302" s="219"/>
      <c r="IO302" s="219"/>
      <c r="IP302" s="219"/>
      <c r="IQ302" s="219"/>
      <c r="IR302" s="219"/>
      <c r="IS302" s="219"/>
      <c r="IT302" s="219"/>
      <c r="IU302" s="219"/>
      <c r="IV302" s="219"/>
      <c r="IW302" s="219"/>
      <c r="IX302" s="219"/>
      <c r="IY302" s="219"/>
      <c r="IZ302" s="219"/>
      <c r="JA302" s="219"/>
      <c r="JB302" s="219"/>
      <c r="JC302" s="219"/>
      <c r="JD302" s="219"/>
      <c r="JE302" s="219"/>
      <c r="JF302" s="219"/>
      <c r="JG302" s="219"/>
      <c r="JH302" s="219"/>
      <c r="JI302" s="219"/>
      <c r="JJ302" s="219"/>
      <c r="JK302" s="219"/>
      <c r="JL302" s="219"/>
      <c r="JM302" s="219"/>
      <c r="JN302" s="219"/>
      <c r="JO302" s="219"/>
      <c r="JP302" s="219"/>
      <c r="JQ302" s="219"/>
      <c r="JR302" s="219"/>
      <c r="JS302" s="219"/>
      <c r="JT302" s="219"/>
      <c r="JU302" s="219"/>
      <c r="JV302" s="219"/>
      <c r="JW302" s="219"/>
      <c r="JX302" s="219"/>
      <c r="JY302" s="219"/>
      <c r="JZ302" s="219"/>
      <c r="KA302" s="219"/>
      <c r="KB302" s="219"/>
      <c r="KC302" s="219"/>
      <c r="KD302" s="219"/>
      <c r="KE302" s="219"/>
      <c r="KF302" s="219"/>
      <c r="KG302" s="219"/>
      <c r="KH302" s="219"/>
      <c r="KI302" s="219"/>
      <c r="KJ302" s="219"/>
      <c r="KK302" s="219"/>
      <c r="KL302" s="219"/>
      <c r="KM302" s="219"/>
      <c r="KN302" s="219"/>
      <c r="KO302" s="219"/>
      <c r="KP302" s="219"/>
      <c r="KQ302" s="219"/>
      <c r="KR302" s="219"/>
      <c r="KS302" s="219"/>
      <c r="KT302" s="219"/>
      <c r="KU302" s="219"/>
      <c r="KV302" s="219"/>
      <c r="KW302" s="219"/>
      <c r="KX302" s="219"/>
      <c r="KY302" s="219"/>
      <c r="KZ302" s="219"/>
      <c r="LA302" s="219"/>
      <c r="LB302" s="219"/>
      <c r="LC302" s="219"/>
      <c r="LD302" s="219"/>
      <c r="LE302" s="219"/>
    </row>
    <row r="303" spans="1:317" x14ac:dyDescent="0.25">
      <c r="A303" s="214"/>
      <c r="B303" s="214"/>
      <c r="C303" s="214"/>
      <c r="D303" s="214"/>
      <c r="E303" s="214"/>
      <c r="F303" s="211"/>
      <c r="G303" s="211"/>
      <c r="H303" s="211"/>
      <c r="I303" s="211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V303" s="219"/>
      <c r="EW303" s="219"/>
      <c r="EX303" s="219"/>
      <c r="EY303" s="219"/>
      <c r="EZ303" s="219"/>
      <c r="FA303" s="219"/>
      <c r="FB303" s="219"/>
      <c r="FC303" s="219"/>
      <c r="FD303" s="219"/>
      <c r="FE303" s="219"/>
      <c r="FF303" s="219"/>
      <c r="FG303" s="219"/>
      <c r="FH303" s="219"/>
      <c r="FI303" s="219"/>
      <c r="FJ303" s="219"/>
      <c r="FK303" s="219"/>
      <c r="FL303" s="219"/>
      <c r="FM303" s="219"/>
      <c r="FN303" s="219"/>
      <c r="FO303" s="219"/>
      <c r="FP303" s="219"/>
      <c r="FQ303" s="219"/>
      <c r="FR303" s="219"/>
      <c r="FS303" s="219"/>
      <c r="FT303" s="219"/>
      <c r="FU303" s="219"/>
      <c r="FV303" s="219"/>
      <c r="FW303" s="219"/>
      <c r="FX303" s="219"/>
      <c r="FY303" s="219"/>
      <c r="FZ303" s="219"/>
      <c r="GA303" s="219"/>
      <c r="GB303" s="219"/>
      <c r="GC303" s="219"/>
      <c r="GD303" s="219"/>
      <c r="GE303" s="219"/>
      <c r="GF303" s="219"/>
      <c r="GG303" s="219"/>
      <c r="GH303" s="219"/>
      <c r="GI303" s="219"/>
      <c r="GJ303" s="219"/>
      <c r="GK303" s="219"/>
      <c r="GL303" s="219"/>
      <c r="GM303" s="219"/>
      <c r="GN303" s="219"/>
      <c r="GO303" s="219"/>
      <c r="GP303" s="219"/>
      <c r="GQ303" s="219"/>
      <c r="GR303" s="219"/>
      <c r="GS303" s="219"/>
      <c r="GT303" s="219"/>
      <c r="GU303" s="219"/>
      <c r="GV303" s="219"/>
      <c r="GW303" s="219"/>
      <c r="GX303" s="219"/>
      <c r="GY303" s="219"/>
      <c r="GZ303" s="219"/>
      <c r="HA303" s="219"/>
      <c r="HB303" s="219"/>
      <c r="HC303" s="219"/>
      <c r="HD303" s="219"/>
      <c r="HE303" s="219"/>
      <c r="HF303" s="219"/>
      <c r="HG303" s="219"/>
      <c r="HH303" s="219"/>
      <c r="HI303" s="219"/>
      <c r="HJ303" s="219"/>
      <c r="HK303" s="219"/>
      <c r="HL303" s="219"/>
      <c r="HM303" s="219"/>
      <c r="HN303" s="219"/>
      <c r="HO303" s="219"/>
      <c r="HP303" s="219"/>
      <c r="HQ303" s="219"/>
      <c r="HR303" s="219"/>
      <c r="HS303" s="219"/>
      <c r="HT303" s="219"/>
      <c r="HU303" s="219"/>
      <c r="HV303" s="219"/>
      <c r="HW303" s="219"/>
      <c r="HX303" s="219"/>
      <c r="HY303" s="219"/>
      <c r="HZ303" s="219"/>
      <c r="IA303" s="219"/>
      <c r="IB303" s="219"/>
      <c r="IC303" s="219"/>
      <c r="ID303" s="219"/>
      <c r="IE303" s="219"/>
      <c r="IF303" s="219"/>
      <c r="IG303" s="219"/>
      <c r="IH303" s="219"/>
      <c r="II303" s="219"/>
      <c r="IJ303" s="219"/>
      <c r="IK303" s="219"/>
      <c r="IL303" s="219"/>
      <c r="IM303" s="219"/>
      <c r="IN303" s="219"/>
      <c r="IO303" s="219"/>
      <c r="IP303" s="219"/>
      <c r="IQ303" s="219"/>
      <c r="IR303" s="219"/>
      <c r="IS303" s="219"/>
      <c r="IT303" s="219"/>
      <c r="IU303" s="219"/>
      <c r="IV303" s="219"/>
      <c r="IW303" s="219"/>
      <c r="IX303" s="219"/>
      <c r="IY303" s="219"/>
      <c r="IZ303" s="219"/>
      <c r="JA303" s="219"/>
      <c r="JB303" s="219"/>
      <c r="JC303" s="219"/>
      <c r="JD303" s="219"/>
      <c r="JE303" s="219"/>
      <c r="JF303" s="219"/>
      <c r="JG303" s="219"/>
      <c r="JH303" s="219"/>
      <c r="JI303" s="219"/>
      <c r="JJ303" s="219"/>
      <c r="JK303" s="219"/>
      <c r="JL303" s="219"/>
      <c r="JM303" s="219"/>
      <c r="JN303" s="219"/>
      <c r="JO303" s="219"/>
      <c r="JP303" s="219"/>
      <c r="JQ303" s="219"/>
      <c r="JR303" s="219"/>
      <c r="JS303" s="219"/>
      <c r="JT303" s="219"/>
      <c r="JU303" s="219"/>
      <c r="JV303" s="219"/>
      <c r="JW303" s="219"/>
      <c r="JX303" s="219"/>
      <c r="JY303" s="219"/>
      <c r="JZ303" s="219"/>
      <c r="KA303" s="219"/>
      <c r="KB303" s="219"/>
      <c r="KC303" s="219"/>
      <c r="KD303" s="219"/>
      <c r="KE303" s="219"/>
      <c r="KF303" s="219"/>
      <c r="KG303" s="219"/>
      <c r="KH303" s="219"/>
      <c r="KI303" s="219"/>
      <c r="KJ303" s="219"/>
      <c r="KK303" s="219"/>
      <c r="KL303" s="219"/>
      <c r="KM303" s="219"/>
      <c r="KN303" s="219"/>
      <c r="KO303" s="219"/>
      <c r="KP303" s="219"/>
      <c r="KQ303" s="219"/>
      <c r="KR303" s="219"/>
      <c r="KS303" s="219"/>
      <c r="KT303" s="219"/>
      <c r="KU303" s="219"/>
      <c r="KV303" s="219"/>
      <c r="KW303" s="219"/>
      <c r="KX303" s="219"/>
      <c r="KY303" s="219"/>
      <c r="KZ303" s="219"/>
      <c r="LA303" s="219"/>
      <c r="LB303" s="219"/>
      <c r="LC303" s="219"/>
      <c r="LD303" s="219"/>
      <c r="LE303" s="219"/>
    </row>
    <row r="304" spans="1:317" x14ac:dyDescent="0.25">
      <c r="A304" s="214"/>
      <c r="B304" s="214"/>
      <c r="C304" s="214"/>
      <c r="D304" s="214"/>
      <c r="E304" s="214"/>
      <c r="F304" s="211"/>
      <c r="G304" s="211"/>
      <c r="H304" s="211"/>
      <c r="I304" s="211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  <c r="EV304" s="219"/>
      <c r="EW304" s="219"/>
      <c r="EX304" s="219"/>
      <c r="EY304" s="219"/>
      <c r="EZ304" s="219"/>
      <c r="FA304" s="219"/>
      <c r="FB304" s="219"/>
      <c r="FC304" s="219"/>
      <c r="FD304" s="219"/>
      <c r="FE304" s="219"/>
      <c r="FF304" s="219"/>
      <c r="FG304" s="219"/>
      <c r="FH304" s="219"/>
      <c r="FI304" s="219"/>
      <c r="FJ304" s="219"/>
      <c r="FK304" s="219"/>
      <c r="FL304" s="219"/>
      <c r="FM304" s="219"/>
      <c r="FN304" s="219"/>
      <c r="FO304" s="219"/>
      <c r="FP304" s="219"/>
      <c r="FQ304" s="219"/>
      <c r="FR304" s="219"/>
      <c r="FS304" s="219"/>
      <c r="FT304" s="219"/>
      <c r="FU304" s="219"/>
      <c r="FV304" s="219"/>
      <c r="FW304" s="219"/>
      <c r="FX304" s="219"/>
      <c r="FY304" s="219"/>
      <c r="FZ304" s="219"/>
      <c r="GA304" s="219"/>
      <c r="GB304" s="219"/>
      <c r="GC304" s="219"/>
      <c r="GD304" s="219"/>
      <c r="GE304" s="219"/>
      <c r="GF304" s="219"/>
      <c r="GG304" s="219"/>
      <c r="GH304" s="219"/>
      <c r="GI304" s="219"/>
      <c r="GJ304" s="219"/>
      <c r="GK304" s="219"/>
      <c r="GL304" s="219"/>
      <c r="GM304" s="219"/>
      <c r="GN304" s="219"/>
      <c r="GO304" s="219"/>
      <c r="GP304" s="219"/>
      <c r="GQ304" s="219"/>
      <c r="GR304" s="219"/>
      <c r="GS304" s="219"/>
      <c r="GT304" s="219"/>
      <c r="GU304" s="219"/>
      <c r="GV304" s="219"/>
      <c r="GW304" s="219"/>
      <c r="GX304" s="219"/>
      <c r="GY304" s="219"/>
      <c r="GZ304" s="219"/>
      <c r="HA304" s="219"/>
      <c r="HB304" s="219"/>
      <c r="HC304" s="219"/>
      <c r="HD304" s="219"/>
      <c r="HE304" s="219"/>
      <c r="HF304" s="219"/>
      <c r="HG304" s="219"/>
      <c r="HH304" s="219"/>
      <c r="HI304" s="219"/>
      <c r="HJ304" s="219"/>
      <c r="HK304" s="219"/>
      <c r="HL304" s="219"/>
      <c r="HM304" s="219"/>
      <c r="HN304" s="219"/>
      <c r="HO304" s="219"/>
      <c r="HP304" s="219"/>
      <c r="HQ304" s="219"/>
      <c r="HR304" s="219"/>
      <c r="HS304" s="219"/>
      <c r="HT304" s="219"/>
      <c r="HU304" s="219"/>
      <c r="HV304" s="219"/>
      <c r="HW304" s="219"/>
      <c r="HX304" s="219"/>
      <c r="HY304" s="219"/>
      <c r="HZ304" s="219"/>
      <c r="IA304" s="219"/>
      <c r="IB304" s="219"/>
      <c r="IC304" s="219"/>
      <c r="ID304" s="219"/>
      <c r="IE304" s="219"/>
      <c r="IF304" s="219"/>
      <c r="IG304" s="219"/>
      <c r="IH304" s="219"/>
      <c r="II304" s="219"/>
      <c r="IJ304" s="219"/>
      <c r="IK304" s="219"/>
      <c r="IL304" s="219"/>
      <c r="IM304" s="219"/>
      <c r="IN304" s="219"/>
      <c r="IO304" s="219"/>
      <c r="IP304" s="219"/>
      <c r="IQ304" s="219"/>
      <c r="IR304" s="219"/>
      <c r="IS304" s="219"/>
      <c r="IT304" s="219"/>
      <c r="IU304" s="219"/>
      <c r="IV304" s="219"/>
      <c r="IW304" s="219"/>
      <c r="IX304" s="219"/>
      <c r="IY304" s="219"/>
      <c r="IZ304" s="219"/>
      <c r="JA304" s="219"/>
      <c r="JB304" s="219"/>
      <c r="JC304" s="219"/>
      <c r="JD304" s="219"/>
      <c r="JE304" s="219"/>
      <c r="JF304" s="219"/>
      <c r="JG304" s="219"/>
      <c r="JH304" s="219"/>
      <c r="JI304" s="219"/>
      <c r="JJ304" s="219"/>
      <c r="JK304" s="219"/>
      <c r="JL304" s="219"/>
      <c r="JM304" s="219"/>
      <c r="JN304" s="219"/>
      <c r="JO304" s="219"/>
      <c r="JP304" s="219"/>
      <c r="JQ304" s="219"/>
      <c r="JR304" s="219"/>
      <c r="JS304" s="219"/>
      <c r="JT304" s="219"/>
      <c r="JU304" s="219"/>
      <c r="JV304" s="219"/>
      <c r="JW304" s="219"/>
      <c r="JX304" s="219"/>
      <c r="JY304" s="219"/>
      <c r="JZ304" s="219"/>
      <c r="KA304" s="219"/>
      <c r="KB304" s="219"/>
      <c r="KC304" s="219"/>
      <c r="KD304" s="219"/>
      <c r="KE304" s="219"/>
      <c r="KF304" s="219"/>
      <c r="KG304" s="219"/>
      <c r="KH304" s="219"/>
      <c r="KI304" s="219"/>
      <c r="KJ304" s="219"/>
      <c r="KK304" s="219"/>
      <c r="KL304" s="219"/>
      <c r="KM304" s="219"/>
      <c r="KN304" s="219"/>
      <c r="KO304" s="219"/>
      <c r="KP304" s="219"/>
      <c r="KQ304" s="219"/>
      <c r="KR304" s="219"/>
      <c r="KS304" s="219"/>
      <c r="KT304" s="219"/>
      <c r="KU304" s="219"/>
      <c r="KV304" s="219"/>
      <c r="KW304" s="219"/>
      <c r="KX304" s="219"/>
      <c r="KY304" s="219"/>
      <c r="KZ304" s="219"/>
      <c r="LA304" s="219"/>
      <c r="LB304" s="219"/>
      <c r="LC304" s="219"/>
      <c r="LD304" s="219"/>
      <c r="LE304" s="219"/>
    </row>
    <row r="305" spans="1:317" ht="15.75" thickBot="1" x14ac:dyDescent="0.3">
      <c r="A305" s="215"/>
      <c r="B305" s="215"/>
      <c r="C305" s="215"/>
      <c r="D305" s="215"/>
      <c r="E305" s="215"/>
      <c r="F305" s="211"/>
      <c r="G305" s="211"/>
      <c r="H305" s="211"/>
      <c r="I305" s="211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  <c r="EV305" s="219"/>
      <c r="EW305" s="219"/>
      <c r="EX305" s="219"/>
      <c r="EY305" s="219"/>
      <c r="EZ305" s="219"/>
      <c r="FA305" s="219"/>
      <c r="FB305" s="219"/>
      <c r="FC305" s="219"/>
      <c r="FD305" s="219"/>
      <c r="FE305" s="219"/>
      <c r="FF305" s="219"/>
      <c r="FG305" s="219"/>
      <c r="FH305" s="219"/>
      <c r="FI305" s="219"/>
      <c r="FJ305" s="219"/>
      <c r="FK305" s="219"/>
      <c r="FL305" s="219"/>
      <c r="FM305" s="219"/>
      <c r="FN305" s="219"/>
      <c r="FO305" s="219"/>
      <c r="FP305" s="219"/>
      <c r="FQ305" s="219"/>
      <c r="FR305" s="219"/>
      <c r="FS305" s="219"/>
      <c r="FT305" s="219"/>
      <c r="FU305" s="219"/>
      <c r="FV305" s="219"/>
      <c r="FW305" s="219"/>
      <c r="FX305" s="219"/>
      <c r="FY305" s="219"/>
      <c r="FZ305" s="219"/>
      <c r="GA305" s="219"/>
      <c r="GB305" s="219"/>
      <c r="GC305" s="219"/>
      <c r="GD305" s="219"/>
      <c r="GE305" s="219"/>
      <c r="GF305" s="219"/>
      <c r="GG305" s="219"/>
      <c r="GH305" s="219"/>
      <c r="GI305" s="219"/>
      <c r="GJ305" s="219"/>
      <c r="GK305" s="219"/>
      <c r="GL305" s="219"/>
      <c r="GM305" s="219"/>
      <c r="GN305" s="219"/>
      <c r="GO305" s="219"/>
      <c r="GP305" s="219"/>
      <c r="GQ305" s="219"/>
      <c r="GR305" s="219"/>
      <c r="GS305" s="219"/>
      <c r="GT305" s="219"/>
      <c r="GU305" s="219"/>
      <c r="GV305" s="219"/>
      <c r="GW305" s="219"/>
      <c r="GX305" s="219"/>
      <c r="GY305" s="219"/>
      <c r="GZ305" s="219"/>
      <c r="HA305" s="219"/>
      <c r="HB305" s="219"/>
      <c r="HC305" s="219"/>
      <c r="HD305" s="219"/>
      <c r="HE305" s="219"/>
      <c r="HF305" s="219"/>
      <c r="HG305" s="219"/>
      <c r="HH305" s="219"/>
      <c r="HI305" s="219"/>
      <c r="HJ305" s="219"/>
      <c r="HK305" s="219"/>
      <c r="HL305" s="219"/>
      <c r="HM305" s="219"/>
      <c r="HN305" s="219"/>
      <c r="HO305" s="219"/>
      <c r="HP305" s="219"/>
      <c r="HQ305" s="219"/>
      <c r="HR305" s="219"/>
      <c r="HS305" s="219"/>
      <c r="HT305" s="219"/>
      <c r="HU305" s="219"/>
      <c r="HV305" s="219"/>
      <c r="HW305" s="219"/>
      <c r="HX305" s="219"/>
      <c r="HY305" s="219"/>
      <c r="HZ305" s="219"/>
      <c r="IA305" s="219"/>
      <c r="IB305" s="219"/>
      <c r="IC305" s="219"/>
      <c r="ID305" s="219"/>
      <c r="IE305" s="219"/>
      <c r="IF305" s="219"/>
      <c r="IG305" s="219"/>
      <c r="IH305" s="219"/>
      <c r="II305" s="219"/>
      <c r="IJ305" s="219"/>
      <c r="IK305" s="219"/>
      <c r="IL305" s="219"/>
      <c r="IM305" s="219"/>
      <c r="IN305" s="219"/>
      <c r="IO305" s="219"/>
      <c r="IP305" s="219"/>
      <c r="IQ305" s="219"/>
      <c r="IR305" s="219"/>
      <c r="IS305" s="219"/>
      <c r="IT305" s="219"/>
      <c r="IU305" s="219"/>
      <c r="IV305" s="219"/>
      <c r="IW305" s="219"/>
      <c r="IX305" s="219"/>
      <c r="IY305" s="219"/>
      <c r="IZ305" s="219"/>
      <c r="JA305" s="219"/>
      <c r="JB305" s="219"/>
      <c r="JC305" s="219"/>
      <c r="JD305" s="219"/>
      <c r="JE305" s="219"/>
      <c r="JF305" s="219"/>
      <c r="JG305" s="219"/>
      <c r="JH305" s="219"/>
      <c r="JI305" s="219"/>
      <c r="JJ305" s="219"/>
      <c r="JK305" s="219"/>
      <c r="JL305" s="219"/>
      <c r="JM305" s="219"/>
      <c r="JN305" s="219"/>
      <c r="JO305" s="219"/>
      <c r="JP305" s="219"/>
      <c r="JQ305" s="219"/>
      <c r="JR305" s="219"/>
      <c r="JS305" s="219"/>
      <c r="JT305" s="219"/>
      <c r="JU305" s="219"/>
      <c r="JV305" s="219"/>
      <c r="JW305" s="219"/>
      <c r="JX305" s="219"/>
      <c r="JY305" s="219"/>
      <c r="JZ305" s="219"/>
      <c r="KA305" s="219"/>
      <c r="KB305" s="219"/>
      <c r="KC305" s="219"/>
      <c r="KD305" s="219"/>
      <c r="KE305" s="219"/>
      <c r="KF305" s="219"/>
      <c r="KG305" s="219"/>
      <c r="KH305" s="219"/>
      <c r="KI305" s="219"/>
      <c r="KJ305" s="219"/>
      <c r="KK305" s="219"/>
      <c r="KL305" s="219"/>
      <c r="KM305" s="219"/>
      <c r="KN305" s="219"/>
      <c r="KO305" s="219"/>
      <c r="KP305" s="219"/>
      <c r="KQ305" s="219"/>
      <c r="KR305" s="219"/>
      <c r="KS305" s="219"/>
      <c r="KT305" s="219"/>
      <c r="KU305" s="219"/>
      <c r="KV305" s="219"/>
      <c r="KW305" s="219"/>
      <c r="KX305" s="219"/>
      <c r="KY305" s="219"/>
      <c r="KZ305" s="219"/>
      <c r="LA305" s="219"/>
      <c r="LB305" s="219"/>
      <c r="LC305" s="219"/>
      <c r="LD305" s="219"/>
      <c r="LE305" s="219"/>
    </row>
  </sheetData>
  <sheetProtection password="EDE3" sheet="1" objects="1" scenarios="1"/>
  <pageMargins left="0.7" right="0.7" top="0.75" bottom="0.75" header="0.3" footer="0.3"/>
  <pageSetup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2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4257812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553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IF(OR(F4="F",F4="W",F4="WF",F4="NP"),"Retake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IF(OR(F5="F",F5="W",F5="WF",F5="NP"),"Retake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IF(OR(F12="F",F12="W",F12="WF",F12="NP"),"Retake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IF(OR(F17="F",F17="W",F17="WF",F17="NP"),"Retake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584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IF(OR(F21="F",F21="W",F21="WF",F21="NP"),"Retake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585</v>
      </c>
      <c r="E22" s="22">
        <v>1</v>
      </c>
      <c r="F22" s="23" t="s">
        <v>41</v>
      </c>
      <c r="G22" s="24" t="str">
        <f t="shared" ref="G22" si="42">IF(F22="A",4,IF(F22="B",3,IF(F22="C",2,IF(F22="D",1,IF(OR(F22="F",F22="WF"),0,IF(F22="T","",IF(F22="X","","")))))))</f>
        <v/>
      </c>
      <c r="H22" s="24" t="str">
        <f t="shared" ref="H22" si="43">IF(G22="","",G22*E22)</f>
        <v/>
      </c>
      <c r="I22" s="24" t="str">
        <f t="shared" ref="I22" si="44">IF(H22="","",E22)</f>
        <v/>
      </c>
      <c r="J22" s="25">
        <f t="shared" ref="J22" si="45">IF(OR(F22="F",F22="WF",F22="W",F22="NP",F22="Select"),0,1)</f>
        <v>0</v>
      </c>
      <c r="K22" s="25">
        <f t="shared" ref="K22" si="46">J22*E22</f>
        <v>0</v>
      </c>
      <c r="L22" s="24">
        <f t="shared" ref="L22" si="47"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 t="shared" ref="N22" si="48">IF(OR(F22="F",F22="W",F22="WF",F22="NP"),"Retake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 t="shared" ref="T22" si="49">IF(M22="FA",CONCATENATE(D22," *"),IF(M22="SP",CONCATENATE(D22," +"),IF(M22="FA, SUM",CONCATENATE(D22," *^"),IF(M22="SP, SUM",CONCATENATE(D22," +^"),D22))))</f>
        <v>Enter Laboratory Course Name</v>
      </c>
      <c r="U22" s="134">
        <f t="shared" ref="U22" si="50"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584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IF(OR(F23="F",F23="W",F23="WF",F23="NP"),"Retake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585</v>
      </c>
      <c r="E24" s="22">
        <v>1</v>
      </c>
      <c r="F24" s="23" t="s">
        <v>41</v>
      </c>
      <c r="G24" s="24" t="str">
        <f t="shared" ref="G24" si="51">IF(F24="A",4,IF(F24="B",3,IF(F24="C",2,IF(F24="D",1,IF(OR(F24="F",F24="WF"),0,IF(F24="T","",IF(F24="X","","")))))))</f>
        <v/>
      </c>
      <c r="H24" s="24" t="str">
        <f t="shared" ref="H24" si="52">IF(G24="","",G24*E24)</f>
        <v/>
      </c>
      <c r="I24" s="24" t="str">
        <f t="shared" ref="I24" si="53">IF(H24="","",E24)</f>
        <v/>
      </c>
      <c r="J24" s="25">
        <f t="shared" ref="J24" si="54">IF(OR(F24="F",F24="WF",F24="W",F24="NP",F24="Select"),0,1)</f>
        <v>0</v>
      </c>
      <c r="K24" s="25">
        <f t="shared" ref="K24" si="55">J24*E24</f>
        <v>0</v>
      </c>
      <c r="L24" s="24">
        <f t="shared" ref="L24" si="56"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 t="shared" ref="N24" si="57">IF(OR(F24="F",F24="W",F24="WF",F24="NP"),"Retake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 t="shared" ref="T24" si="58">IF(M24="FA",CONCATENATE(D24," *"),IF(M24="SP",CONCATENATE(D24," +"),IF(M24="FA, SUM",CONCATENATE(D24," *^"),IF(M24="SP, SUM",CONCATENATE(D24," +^"),D24))))</f>
        <v>Enter Laboratory Course Name</v>
      </c>
      <c r="U24" s="134">
        <f t="shared" ref="U24" si="59"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 t="shared" ref="N26" si="60">IF(OR(F26="F",F26="W",F26="WF",F26="NP"),"Retake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61">IF(F28="Taking",$T$2,"")</f>
        <v/>
      </c>
      <c r="B28" s="72" t="str">
        <f t="shared" ref="B28:B36" si="62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63">IF(F28="A",4,IF(F28="B",3,IF(F28="C",2,IF(F28="D",1,IF(OR(F28="F",F28="WF"),0,IF(F28="T","",IF(F28="X","","")))))))</f>
        <v/>
      </c>
      <c r="H28" s="48" t="str">
        <f t="shared" ref="H28:H36" si="64">IF(G28="","",G28*E28)</f>
        <v/>
      </c>
      <c r="I28" s="48" t="str">
        <f t="shared" ref="I28:I36" si="65">IF(H28="","",E28)</f>
        <v/>
      </c>
      <c r="J28" s="49">
        <f t="shared" ref="J28:J36" si="66">IF(OR(F28="F",F28="WF",F28="W",F28="NP",F28="Select"),0,1)</f>
        <v>0</v>
      </c>
      <c r="K28" s="49">
        <f t="shared" ref="K28:K36" si="67">J28*E28</f>
        <v>0</v>
      </c>
      <c r="L28" s="48">
        <f t="shared" ref="L28:L36" si="68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69">IF(OR(F28="F",F28="W",F28="WF",F28="NP"),"Retake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70">IF(M28="FA",CONCATENATE(D28," *"),IF(M28="SP",CONCATENATE(D28," +"),IF(M28="FA, SUM",CONCATENATE(D28," *^"),IF(M28="SP, SUM",CONCATENATE(D28," +^"),D28))))</f>
        <v>Health Fitness I</v>
      </c>
      <c r="U28" s="132">
        <f t="shared" ref="U28:U36" si="71">IF(F28="Taking",E28,0)</f>
        <v>0</v>
      </c>
      <c r="V28" s="132">
        <f t="shared" ref="V28:V36" si="72">IF(F28="Trans.",E28,0)</f>
        <v>0</v>
      </c>
      <c r="W28" s="226"/>
    </row>
    <row r="29" spans="1:23" x14ac:dyDescent="0.25">
      <c r="A29" s="72" t="str">
        <f t="shared" si="61"/>
        <v/>
      </c>
      <c r="B29" s="72" t="str">
        <f t="shared" si="62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63"/>
        <v/>
      </c>
      <c r="H29" s="18" t="str">
        <f t="shared" si="64"/>
        <v/>
      </c>
      <c r="I29" s="18" t="str">
        <f t="shared" si="65"/>
        <v/>
      </c>
      <c r="J29" s="19">
        <f t="shared" si="66"/>
        <v>0</v>
      </c>
      <c r="K29" s="19">
        <f t="shared" si="67"/>
        <v>0</v>
      </c>
      <c r="L29" s="18">
        <f t="shared" si="68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69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70"/>
        <v>Health Fitness II</v>
      </c>
      <c r="U29" s="133">
        <f t="shared" si="71"/>
        <v>0</v>
      </c>
      <c r="V29" s="133">
        <f t="shared" si="72"/>
        <v>0</v>
      </c>
      <c r="W29" s="226"/>
    </row>
    <row r="30" spans="1:23" x14ac:dyDescent="0.25">
      <c r="A30" s="72" t="str">
        <f t="shared" si="61"/>
        <v/>
      </c>
      <c r="B30" s="72" t="str">
        <f t="shared" si="62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63"/>
        <v/>
      </c>
      <c r="H30" s="18" t="str">
        <f t="shared" si="64"/>
        <v/>
      </c>
      <c r="I30" s="18" t="str">
        <f t="shared" si="65"/>
        <v/>
      </c>
      <c r="J30" s="19">
        <f t="shared" si="66"/>
        <v>0</v>
      </c>
      <c r="K30" s="19">
        <f t="shared" si="67"/>
        <v>0</v>
      </c>
      <c r="L30" s="18">
        <f t="shared" si="68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70"/>
        <v>Swimming Proficiency</v>
      </c>
      <c r="U30" s="133">
        <f t="shared" si="71"/>
        <v>0</v>
      </c>
      <c r="V30" s="133">
        <f t="shared" si="72"/>
        <v>0</v>
      </c>
      <c r="W30" s="226"/>
    </row>
    <row r="31" spans="1:23" x14ac:dyDescent="0.25">
      <c r="A31" s="72" t="str">
        <f t="shared" si="61"/>
        <v/>
      </c>
      <c r="B31" s="72" t="str">
        <f t="shared" si="62"/>
        <v/>
      </c>
      <c r="C31" s="232" t="s">
        <v>49</v>
      </c>
      <c r="D31" s="235" t="s">
        <v>582</v>
      </c>
      <c r="E31" s="60">
        <v>0.5</v>
      </c>
      <c r="F31" s="17" t="s">
        <v>41</v>
      </c>
      <c r="G31" s="18" t="str">
        <f t="shared" si="63"/>
        <v/>
      </c>
      <c r="H31" s="18" t="str">
        <f t="shared" si="64"/>
        <v/>
      </c>
      <c r="I31" s="18" t="str">
        <f t="shared" si="65"/>
        <v/>
      </c>
      <c r="J31" s="19">
        <f t="shared" si="66"/>
        <v>0</v>
      </c>
      <c r="K31" s="19">
        <f t="shared" si="67"/>
        <v>0</v>
      </c>
      <c r="L31" s="18">
        <f t="shared" si="68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69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70"/>
        <v>Enter Course Name - Do Not Paste</v>
      </c>
      <c r="U31" s="133">
        <f t="shared" si="71"/>
        <v>0</v>
      </c>
      <c r="V31" s="133">
        <f t="shared" si="72"/>
        <v>0</v>
      </c>
      <c r="W31" s="226"/>
    </row>
    <row r="32" spans="1:23" x14ac:dyDescent="0.25">
      <c r="A32" s="72" t="str">
        <f t="shared" si="61"/>
        <v/>
      </c>
      <c r="B32" s="72" t="str">
        <f t="shared" si="62"/>
        <v/>
      </c>
      <c r="C32" s="250" t="s">
        <v>49</v>
      </c>
      <c r="D32" s="235" t="s">
        <v>582</v>
      </c>
      <c r="E32" s="60">
        <v>0.5</v>
      </c>
      <c r="F32" s="17" t="s">
        <v>41</v>
      </c>
      <c r="G32" s="18" t="str">
        <f t="shared" si="63"/>
        <v/>
      </c>
      <c r="H32" s="18" t="str">
        <f t="shared" si="64"/>
        <v/>
      </c>
      <c r="I32" s="18" t="str">
        <f t="shared" si="65"/>
        <v/>
      </c>
      <c r="J32" s="19">
        <f t="shared" si="66"/>
        <v>0</v>
      </c>
      <c r="K32" s="19">
        <f t="shared" si="67"/>
        <v>0</v>
      </c>
      <c r="L32" s="18">
        <f t="shared" si="68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69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70"/>
        <v>Enter Course Name - Do Not Paste</v>
      </c>
      <c r="U32" s="133">
        <f t="shared" si="71"/>
        <v>0</v>
      </c>
      <c r="V32" s="133">
        <f t="shared" si="72"/>
        <v>0</v>
      </c>
      <c r="W32" s="226"/>
    </row>
    <row r="33" spans="1:23" x14ac:dyDescent="0.25">
      <c r="A33" s="72" t="str">
        <f t="shared" si="61"/>
        <v/>
      </c>
      <c r="B33" s="72" t="str">
        <f t="shared" si="62"/>
        <v/>
      </c>
      <c r="C33" s="232" t="s">
        <v>49</v>
      </c>
      <c r="D33" s="235" t="s">
        <v>582</v>
      </c>
      <c r="E33" s="60">
        <v>0.5</v>
      </c>
      <c r="F33" s="17" t="s">
        <v>41</v>
      </c>
      <c r="G33" s="18" t="str">
        <f t="shared" si="63"/>
        <v/>
      </c>
      <c r="H33" s="18" t="str">
        <f t="shared" si="64"/>
        <v/>
      </c>
      <c r="I33" s="18" t="str">
        <f t="shared" si="65"/>
        <v/>
      </c>
      <c r="J33" s="19">
        <f t="shared" si="66"/>
        <v>0</v>
      </c>
      <c r="K33" s="19">
        <f t="shared" si="67"/>
        <v>0</v>
      </c>
      <c r="L33" s="18">
        <f t="shared" si="68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69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70"/>
        <v>Enter Course Name - Do Not Paste</v>
      </c>
      <c r="U33" s="133">
        <f t="shared" si="71"/>
        <v>0</v>
      </c>
      <c r="V33" s="133">
        <f t="shared" si="72"/>
        <v>0</v>
      </c>
      <c r="W33" s="226"/>
    </row>
    <row r="34" spans="1:23" x14ac:dyDescent="0.25">
      <c r="A34" s="72" t="str">
        <f t="shared" si="61"/>
        <v/>
      </c>
      <c r="B34" s="72" t="str">
        <f t="shared" si="62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63"/>
        <v/>
      </c>
      <c r="H34" s="18" t="str">
        <f t="shared" si="64"/>
        <v/>
      </c>
      <c r="I34" s="18" t="str">
        <f t="shared" si="65"/>
        <v/>
      </c>
      <c r="J34" s="19">
        <f t="shared" si="66"/>
        <v>0</v>
      </c>
      <c r="K34" s="19">
        <f t="shared" si="67"/>
        <v>0</v>
      </c>
      <c r="L34" s="18">
        <f t="shared" si="68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69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70"/>
        <v>Enter Course Name - Do Not Paste</v>
      </c>
      <c r="U34" s="133">
        <f t="shared" si="71"/>
        <v>0</v>
      </c>
      <c r="V34" s="133">
        <f t="shared" si="72"/>
        <v>0</v>
      </c>
      <c r="W34" s="226"/>
    </row>
    <row r="35" spans="1:23" x14ac:dyDescent="0.25">
      <c r="A35" s="72" t="str">
        <f t="shared" si="61"/>
        <v/>
      </c>
      <c r="B35" s="72" t="str">
        <f t="shared" si="62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63"/>
        <v/>
      </c>
      <c r="H35" s="18" t="str">
        <f t="shared" si="64"/>
        <v/>
      </c>
      <c r="I35" s="18" t="str">
        <f t="shared" si="65"/>
        <v/>
      </c>
      <c r="J35" s="19">
        <f t="shared" si="66"/>
        <v>0</v>
      </c>
      <c r="K35" s="19">
        <f t="shared" si="67"/>
        <v>0</v>
      </c>
      <c r="L35" s="18">
        <f t="shared" si="68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69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70"/>
        <v>Enter Course Name - Do Not Paste</v>
      </c>
      <c r="U35" s="133">
        <f t="shared" si="71"/>
        <v>0</v>
      </c>
      <c r="V35" s="133">
        <f t="shared" si="72"/>
        <v>0</v>
      </c>
      <c r="W35" s="226"/>
    </row>
    <row r="36" spans="1:23" ht="15.75" thickBot="1" x14ac:dyDescent="0.3">
      <c r="A36" s="72" t="str">
        <f t="shared" si="61"/>
        <v/>
      </c>
      <c r="B36" s="72" t="str">
        <f t="shared" si="62"/>
        <v/>
      </c>
      <c r="C36" s="251" t="s">
        <v>49</v>
      </c>
      <c r="D36" s="252" t="s">
        <v>582</v>
      </c>
      <c r="E36" s="61">
        <v>0.5</v>
      </c>
      <c r="F36" s="62" t="s">
        <v>41</v>
      </c>
      <c r="G36" s="24" t="str">
        <f t="shared" si="63"/>
        <v/>
      </c>
      <c r="H36" s="24" t="str">
        <f t="shared" si="64"/>
        <v/>
      </c>
      <c r="I36" s="24" t="str">
        <f t="shared" si="65"/>
        <v/>
      </c>
      <c r="J36" s="25">
        <f t="shared" si="66"/>
        <v>0</v>
      </c>
      <c r="K36" s="25">
        <f t="shared" si="67"/>
        <v>0</v>
      </c>
      <c r="L36" s="24">
        <f t="shared" si="68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69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70"/>
        <v>Enter Course Name - Do Not Paste</v>
      </c>
      <c r="U36" s="134">
        <f t="shared" si="71"/>
        <v>0</v>
      </c>
      <c r="V36" s="134">
        <f t="shared" si="72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7" si="73">IF(F40="Taking",$T$2,"")</f>
        <v/>
      </c>
      <c r="B40" s="72" t="str">
        <f t="shared" ref="B40:B47" si="74">IF(J40=1,$T$1,"")</f>
        <v/>
      </c>
      <c r="C40" s="52" t="s">
        <v>114</v>
      </c>
      <c r="D40" s="13" t="str">
        <f>IF(ISERROR(VLOOKUP(C40,DYNAMICprerequisites!$A$6:$E$305,3,FALSE)),"",VLOOKUP(C40,DYNAMICprerequisites!$A$6:$E$305,3,FALSE))</f>
        <v>Principles of Financial Accounting I</v>
      </c>
      <c r="E40" s="46">
        <v>3</v>
      </c>
      <c r="F40" s="47" t="s">
        <v>41</v>
      </c>
      <c r="G40" s="48" t="str">
        <f t="shared" ref="G40:G47" si="75">IF(F40="A",4,IF(F40="B",3,IF(F40="C",2,IF(F40="D",1,IF(OR(F40="F",F40="WF"),0,IF(F40="T","",IF(F40="X","","")))))))</f>
        <v/>
      </c>
      <c r="H40" s="48" t="str">
        <f t="shared" ref="H40:H47" si="76">IF(G40="","",G40*E40)</f>
        <v/>
      </c>
      <c r="I40" s="48" t="str">
        <f t="shared" ref="I40:I47" si="77">IF(H40="","",E40)</f>
        <v/>
      </c>
      <c r="J40" s="49">
        <f>IF(OR(F40="D",F40="F",F40="WF",F40="W",F40="NP",F40="Select"),0,1)</f>
        <v>0</v>
      </c>
      <c r="K40" s="49">
        <f t="shared" ref="K40:K47" si="78">J40*E40</f>
        <v>0</v>
      </c>
      <c r="L40" s="48">
        <f t="shared" ref="L40:L47" si="79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SP, SUM</v>
      </c>
      <c r="N40" s="48" t="str">
        <f>IF(OR(F40="D",F40="F",F40="W",F40="WF",F40="NP"),"Retake the course.","")</f>
        <v/>
      </c>
      <c r="O40" s="33" t="str">
        <f>IF(ISERROR(VLOOKUP(C40,DYNAMICprerequisites!$A$6:$E$305,5,FALSE)),"",VLOOKUP(C40,DYNAMICprerequisites!$A$6:$E$305,5,FALSE))</f>
        <v/>
      </c>
      <c r="P40" s="34"/>
      <c r="Q40" s="34"/>
      <c r="R40" s="34"/>
      <c r="S40" s="35"/>
      <c r="T40" s="82" t="str">
        <f t="shared" ref="T40:T47" si="80">IF(M40="FA",CONCATENATE(D40," *"),IF(M40="SP",CONCATENATE(D40," +"),IF(M40="FA, SUM",CONCATENATE(D40," *^"),IF(M40="SP, SUM",CONCATENATE(D40," +^"),D40))))</f>
        <v>Principles of Financial Accounting I</v>
      </c>
      <c r="U40" s="132">
        <f t="shared" ref="U40:U47" si="81">IF(F40="Taking",E40,0)</f>
        <v>0</v>
      </c>
      <c r="V40" s="132">
        <f t="shared" ref="V40:V47" si="82">IF(F40="Trans.",E40,0)</f>
        <v>0</v>
      </c>
      <c r="W40" s="226"/>
    </row>
    <row r="41" spans="1:23" x14ac:dyDescent="0.25">
      <c r="A41" s="72" t="str">
        <f t="shared" si="73"/>
        <v/>
      </c>
      <c r="B41" s="72" t="str">
        <f t="shared" si="74"/>
        <v/>
      </c>
      <c r="C41" s="14" t="s">
        <v>115</v>
      </c>
      <c r="D41" s="15" t="str">
        <f>IF(ISERROR(VLOOKUP(C41,DYNAMICprerequisites!$A$6:$E$305,3,FALSE)),"",VLOOKUP(C41,DYNAMICprerequisites!$A$6:$E$305,3,FALSE))</f>
        <v>Prin. of Financial and Managerial Acct. II</v>
      </c>
      <c r="E41" s="16">
        <v>3</v>
      </c>
      <c r="F41" s="17" t="s">
        <v>41</v>
      </c>
      <c r="G41" s="18" t="str">
        <f t="shared" si="75"/>
        <v/>
      </c>
      <c r="H41" s="18" t="str">
        <f t="shared" si="76"/>
        <v/>
      </c>
      <c r="I41" s="18" t="str">
        <f t="shared" si="77"/>
        <v/>
      </c>
      <c r="J41" s="19">
        <f t="shared" ref="J41:J47" si="83">IF(OR(F41="D",F41="F",F41="WF",F41="W",F41="NP",F41="Select"),0,1)</f>
        <v>0</v>
      </c>
      <c r="K41" s="19">
        <f t="shared" si="78"/>
        <v>0</v>
      </c>
      <c r="L41" s="18">
        <f t="shared" si="79"/>
        <v>3</v>
      </c>
      <c r="M41" s="18" t="str">
        <f>IF(ISERROR(VLOOKUP(C41,DYNAMICprerequisites!$A$6:$E$305,2,FALSE)),"",IF(VLOOKUP(C41,DYNAMICprerequisites!$A$6:$E$305,2,FALSE)=0,"",VLOOKUP(C41,DYNAMICprerequisites!$A$6:$E$305,2,FALSE)))</f>
        <v>SP, SUM</v>
      </c>
      <c r="N41" s="18" t="str">
        <f t="shared" ref="N41:N47" si="84">IF(OR(F41="D",F41="F",F41="W",F41="WF",F41="NP"),"Retake the course.","")</f>
        <v/>
      </c>
      <c r="O41" s="36" t="str">
        <f ca="1">IF(ISERROR(VLOOKUP(C41,DYNAMICprerequisites!$A$6:$E$305,5,FALSE)),"",VLOOKUP(C41,DYNAMICprerequisites!$A$6:$E$305,5,FALSE))</f>
        <v>ACT 215</v>
      </c>
      <c r="P41" s="37"/>
      <c r="Q41" s="37"/>
      <c r="R41" s="37"/>
      <c r="S41" s="38"/>
      <c r="T41" s="84" t="str">
        <f t="shared" si="80"/>
        <v>Prin. of Financial and Managerial Acct. II +^</v>
      </c>
      <c r="U41" s="133">
        <f t="shared" si="81"/>
        <v>0</v>
      </c>
      <c r="V41" s="133">
        <f t="shared" si="82"/>
        <v>0</v>
      </c>
      <c r="W41" s="226"/>
    </row>
    <row r="42" spans="1:23" x14ac:dyDescent="0.25">
      <c r="A42" s="72" t="str">
        <f t="shared" si="73"/>
        <v/>
      </c>
      <c r="B42" s="72" t="str">
        <f t="shared" si="74"/>
        <v/>
      </c>
      <c r="C42" s="14" t="s">
        <v>116</v>
      </c>
      <c r="D42" s="15" t="str">
        <f>IF(ISERROR(VLOOKUP(C42,DYNAMICprerequisites!$A$6:$E$305,3,FALSE)),"",VLOOKUP(C42,DYNAMICprerequisites!$A$6:$E$305,3,FALSE))</f>
        <v>Quantitative Analysis</v>
      </c>
      <c r="E42" s="16">
        <v>3</v>
      </c>
      <c r="F42" s="17" t="s">
        <v>41</v>
      </c>
      <c r="G42" s="18" t="str">
        <f t="shared" si="75"/>
        <v/>
      </c>
      <c r="H42" s="18" t="str">
        <f t="shared" si="76"/>
        <v/>
      </c>
      <c r="I42" s="18" t="str">
        <f t="shared" si="77"/>
        <v/>
      </c>
      <c r="J42" s="19">
        <f t="shared" si="83"/>
        <v>0</v>
      </c>
      <c r="K42" s="19">
        <f t="shared" si="78"/>
        <v>0</v>
      </c>
      <c r="L42" s="18">
        <f t="shared" si="79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84"/>
        <v/>
      </c>
      <c r="O42" s="36" t="str">
        <f ca="1">IF(ISERROR(VLOOKUP(C42,DYNAMICprerequisites!$A$6:$E$305,5,FALSE)),"",VLOOKUP(C42,DYNAMICprerequisites!$A$6:$E$305,5,FALSE))</f>
        <v>ACT 215 ACT 216 MAT 232</v>
      </c>
      <c r="P42" s="37"/>
      <c r="Q42" s="37"/>
      <c r="R42" s="37"/>
      <c r="S42" s="38"/>
      <c r="T42" s="84" t="str">
        <f t="shared" si="80"/>
        <v>Quantitative Analysis</v>
      </c>
      <c r="U42" s="133">
        <f t="shared" si="81"/>
        <v>0</v>
      </c>
      <c r="V42" s="133">
        <f t="shared" si="82"/>
        <v>0</v>
      </c>
      <c r="W42" s="226"/>
    </row>
    <row r="43" spans="1:23" x14ac:dyDescent="0.25">
      <c r="A43" s="72" t="str">
        <f t="shared" si="73"/>
        <v/>
      </c>
      <c r="B43" s="72" t="str">
        <f t="shared" si="74"/>
        <v/>
      </c>
      <c r="C43" s="14" t="s">
        <v>79</v>
      </c>
      <c r="D43" s="15" t="str">
        <f>IF(ISERROR(VLOOKUP(C43,DYNAMICprerequisites!$A$6:$E$305,3,FALSE)),"",VLOOKUP(C43,DYNAMICprerequisites!$A$6:$E$305,3,FALSE))</f>
        <v>Intermediate Accounting I</v>
      </c>
      <c r="E43" s="16">
        <v>3</v>
      </c>
      <c r="F43" s="17" t="s">
        <v>41</v>
      </c>
      <c r="G43" s="18" t="str">
        <f t="shared" si="75"/>
        <v/>
      </c>
      <c r="H43" s="18" t="str">
        <f t="shared" si="76"/>
        <v/>
      </c>
      <c r="I43" s="18" t="str">
        <f t="shared" si="77"/>
        <v/>
      </c>
      <c r="J43" s="19">
        <f t="shared" si="83"/>
        <v>0</v>
      </c>
      <c r="K43" s="19">
        <f t="shared" si="78"/>
        <v>0</v>
      </c>
      <c r="L43" s="18">
        <f t="shared" si="79"/>
        <v>3</v>
      </c>
      <c r="M43" s="18" t="str">
        <f>IF(ISERROR(VLOOKUP(C43,DYNAMICprerequisites!$A$6:$E$305,2,FALSE)),"",IF(VLOOKUP(C43,DYNAMICprerequisites!$A$6:$E$305,2,FALSE)=0,"",VLOOKUP(C43,DYNAMICprerequisites!$A$6:$E$305,2,FALSE)))</f>
        <v>FA, SUM</v>
      </c>
      <c r="N43" s="18" t="str">
        <f t="shared" si="84"/>
        <v/>
      </c>
      <c r="O43" s="36" t="str">
        <f ca="1">IF(ISERROR(VLOOKUP(C43,DYNAMICprerequisites!$A$6:$E$305,5,FALSE)),"",VLOOKUP(C43,DYNAMICprerequisites!$A$6:$E$305,5,FALSE))</f>
        <v>ACT 216</v>
      </c>
      <c r="P43" s="37"/>
      <c r="Q43" s="37"/>
      <c r="R43" s="37"/>
      <c r="S43" s="38"/>
      <c r="T43" s="84" t="str">
        <f t="shared" si="80"/>
        <v>Intermediate Accounting I *^</v>
      </c>
      <c r="U43" s="133">
        <f t="shared" si="81"/>
        <v>0</v>
      </c>
      <c r="V43" s="133">
        <f t="shared" si="82"/>
        <v>0</v>
      </c>
      <c r="W43" s="226"/>
    </row>
    <row r="44" spans="1:23" x14ac:dyDescent="0.25">
      <c r="A44" s="72" t="str">
        <f t="shared" si="73"/>
        <v/>
      </c>
      <c r="B44" s="72" t="str">
        <f t="shared" si="74"/>
        <v/>
      </c>
      <c r="C44" s="14" t="s">
        <v>80</v>
      </c>
      <c r="D44" s="15" t="str">
        <f>IF(ISERROR(VLOOKUP(C44,DYNAMICprerequisites!$A$6:$E$305,3,FALSE)),"",VLOOKUP(C44,DYNAMICprerequisites!$A$6:$E$305,3,FALSE))</f>
        <v>Intermediate Accounting II</v>
      </c>
      <c r="E44" s="16">
        <v>3</v>
      </c>
      <c r="F44" s="17" t="s">
        <v>41</v>
      </c>
      <c r="G44" s="18" t="str">
        <f t="shared" si="75"/>
        <v/>
      </c>
      <c r="H44" s="18" t="str">
        <f t="shared" si="76"/>
        <v/>
      </c>
      <c r="I44" s="18" t="str">
        <f t="shared" si="77"/>
        <v/>
      </c>
      <c r="J44" s="19">
        <f t="shared" si="83"/>
        <v>0</v>
      </c>
      <c r="K44" s="19">
        <f t="shared" si="78"/>
        <v>0</v>
      </c>
      <c r="L44" s="18">
        <f t="shared" si="79"/>
        <v>3</v>
      </c>
      <c r="M44" s="18" t="str">
        <f>IF(ISERROR(VLOOKUP(C44,DYNAMICprerequisites!$A$6:$E$305,2,FALSE)),"",IF(VLOOKUP(C44,DYNAMICprerequisites!$A$6:$E$305,2,FALSE)=0,"",VLOOKUP(C44,DYNAMICprerequisites!$A$6:$E$305,2,FALSE)))</f>
        <v>SP, SUM</v>
      </c>
      <c r="N44" s="18" t="str">
        <f t="shared" si="84"/>
        <v/>
      </c>
      <c r="O44" s="36" t="str">
        <f ca="1">IF(ISERROR(VLOOKUP(C44,DYNAMICprerequisites!$A$6:$E$305,5,FALSE)),"",VLOOKUP(C44,DYNAMICprerequisites!$A$6:$E$305,5,FALSE))</f>
        <v>ACT 327</v>
      </c>
      <c r="P44" s="37"/>
      <c r="Q44" s="37"/>
      <c r="R44" s="37"/>
      <c r="S44" s="38"/>
      <c r="T44" s="84" t="str">
        <f t="shared" si="80"/>
        <v>Intermediate Accounting II +^</v>
      </c>
      <c r="U44" s="133">
        <f t="shared" si="81"/>
        <v>0</v>
      </c>
      <c r="V44" s="133">
        <f t="shared" si="82"/>
        <v>0</v>
      </c>
      <c r="W44" s="226"/>
    </row>
    <row r="45" spans="1:23" x14ac:dyDescent="0.25">
      <c r="A45" s="72" t="str">
        <f t="shared" si="73"/>
        <v/>
      </c>
      <c r="B45" s="72" t="str">
        <f t="shared" si="74"/>
        <v/>
      </c>
      <c r="C45" s="14" t="s">
        <v>97</v>
      </c>
      <c r="D45" s="15" t="str">
        <f>IF(ISERROR(VLOOKUP(C45,DYNAMICprerequisites!$A$6:$E$305,3,FALSE)),"",VLOOKUP(C45,DYNAMICprerequisites!$A$6:$E$305,3,FALSE))</f>
        <v>Managerial Cost Accounting</v>
      </c>
      <c r="E45" s="16">
        <v>3</v>
      </c>
      <c r="F45" s="17" t="s">
        <v>41</v>
      </c>
      <c r="G45" s="18" t="str">
        <f t="shared" si="75"/>
        <v/>
      </c>
      <c r="H45" s="18" t="str">
        <f t="shared" si="76"/>
        <v/>
      </c>
      <c r="I45" s="18" t="str">
        <f t="shared" si="77"/>
        <v/>
      </c>
      <c r="J45" s="19">
        <f t="shared" si="83"/>
        <v>0</v>
      </c>
      <c r="K45" s="19">
        <f t="shared" si="78"/>
        <v>0</v>
      </c>
      <c r="L45" s="18">
        <f t="shared" si="79"/>
        <v>3</v>
      </c>
      <c r="M45" s="18" t="str">
        <f>IF(ISERROR(VLOOKUP(C45,DYNAMICprerequisites!$A$6:$E$305,2,FALSE)),"",IF(VLOOKUP(C45,DYNAMICprerequisites!$A$6:$E$305,2,FALSE)=0,"",VLOOKUP(C45,DYNAMICprerequisites!$A$6:$E$305,2,FALSE)))</f>
        <v>SP</v>
      </c>
      <c r="N45" s="18" t="str">
        <f t="shared" si="84"/>
        <v/>
      </c>
      <c r="O45" s="36" t="str">
        <f ca="1">IF(ISERROR(VLOOKUP(C45,DYNAMICprerequisites!$A$6:$E$305,5,FALSE)),"",VLOOKUP(C45,DYNAMICprerequisites!$A$6:$E$305,5,FALSE))</f>
        <v>ACT 216</v>
      </c>
      <c r="P45" s="37"/>
      <c r="Q45" s="37"/>
      <c r="R45" s="37"/>
      <c r="S45" s="38"/>
      <c r="T45" s="84" t="str">
        <f t="shared" si="80"/>
        <v>Managerial Cost Accounting +</v>
      </c>
      <c r="U45" s="133">
        <f t="shared" si="81"/>
        <v>0</v>
      </c>
      <c r="V45" s="133">
        <f t="shared" si="82"/>
        <v>0</v>
      </c>
      <c r="W45" s="226"/>
    </row>
    <row r="46" spans="1:23" x14ac:dyDescent="0.25">
      <c r="A46" s="72" t="str">
        <f t="shared" si="73"/>
        <v/>
      </c>
      <c r="B46" s="72" t="str">
        <f t="shared" si="74"/>
        <v/>
      </c>
      <c r="C46" s="14" t="s">
        <v>255</v>
      </c>
      <c r="D46" s="15" t="str">
        <f>IF(ISERROR(VLOOKUP(C46,DYNAMICprerequisites!$A$6:$E$305,3,FALSE)),"",VLOOKUP(C46,DYNAMICprerequisites!$A$6:$E$305,3,FALSE))</f>
        <v>Auditing</v>
      </c>
      <c r="E46" s="16">
        <v>3</v>
      </c>
      <c r="F46" s="17" t="s">
        <v>41</v>
      </c>
      <c r="G46" s="18" t="str">
        <f t="shared" si="75"/>
        <v/>
      </c>
      <c r="H46" s="18" t="str">
        <f t="shared" si="76"/>
        <v/>
      </c>
      <c r="I46" s="18" t="str">
        <f t="shared" si="77"/>
        <v/>
      </c>
      <c r="J46" s="19">
        <f t="shared" si="83"/>
        <v>0</v>
      </c>
      <c r="K46" s="19">
        <f t="shared" si="78"/>
        <v>0</v>
      </c>
      <c r="L46" s="18">
        <f t="shared" si="79"/>
        <v>3</v>
      </c>
      <c r="M46" s="18" t="str">
        <f>IF(ISERROR(VLOOKUP(C46,DYNAMICprerequisites!$A$6:$E$305,2,FALSE)),"",IF(VLOOKUP(C46,DYNAMICprerequisites!$A$6:$E$305,2,FALSE)=0,"",VLOOKUP(C46,DYNAMICprerequisites!$A$6:$E$305,2,FALSE)))</f>
        <v>FA</v>
      </c>
      <c r="N46" s="18" t="str">
        <f t="shared" si="84"/>
        <v/>
      </c>
      <c r="O46" s="36" t="str">
        <f ca="1">IF(ISERROR(VLOOKUP(C46,DYNAMICprerequisites!$A$6:$E$305,5,FALSE)),"",VLOOKUP(C46,DYNAMICprerequisites!$A$6:$E$305,5,FALSE))</f>
        <v>ACT 328</v>
      </c>
      <c r="P46" s="37"/>
      <c r="Q46" s="37"/>
      <c r="R46" s="37"/>
      <c r="S46" s="38"/>
      <c r="T46" s="84" t="str">
        <f t="shared" si="80"/>
        <v>Auditing *</v>
      </c>
      <c r="U46" s="133">
        <f t="shared" si="81"/>
        <v>0</v>
      </c>
      <c r="V46" s="133">
        <f t="shared" si="82"/>
        <v>0</v>
      </c>
      <c r="W46" s="226"/>
    </row>
    <row r="47" spans="1:23" ht="15.75" thickBot="1" x14ac:dyDescent="0.3">
      <c r="A47" s="72" t="str">
        <f t="shared" si="73"/>
        <v/>
      </c>
      <c r="B47" s="72" t="str">
        <f t="shared" si="74"/>
        <v/>
      </c>
      <c r="C47" s="20" t="s">
        <v>81</v>
      </c>
      <c r="D47" s="21" t="str">
        <f>IF(ISERROR(VLOOKUP(C47,DYNAMICprerequisites!$A$6:$E$305,3,FALSE)),"",VLOOKUP(C47,DYNAMICprerequisites!$A$6:$E$305,3,FALSE))</f>
        <v>Federal Income Tax Accounting</v>
      </c>
      <c r="E47" s="22">
        <v>3</v>
      </c>
      <c r="F47" s="23" t="s">
        <v>41</v>
      </c>
      <c r="G47" s="24" t="str">
        <f t="shared" si="75"/>
        <v/>
      </c>
      <c r="H47" s="24" t="str">
        <f t="shared" si="76"/>
        <v/>
      </c>
      <c r="I47" s="24" t="str">
        <f t="shared" si="77"/>
        <v/>
      </c>
      <c r="J47" s="25">
        <f t="shared" si="83"/>
        <v>0</v>
      </c>
      <c r="K47" s="25">
        <f t="shared" si="78"/>
        <v>0</v>
      </c>
      <c r="L47" s="24">
        <f t="shared" si="79"/>
        <v>3</v>
      </c>
      <c r="M47" s="24" t="str">
        <f>IF(ISERROR(VLOOKUP(C47,DYNAMICprerequisites!$A$6:$E$305,2,FALSE)),"",IF(VLOOKUP(C47,DYNAMICprerequisites!$A$6:$E$305,2,FALSE)=0,"",VLOOKUP(C47,DYNAMICprerequisites!$A$6:$E$305,2,FALSE)))</f>
        <v>FA, SP</v>
      </c>
      <c r="N47" s="24" t="str">
        <f t="shared" si="84"/>
        <v/>
      </c>
      <c r="O47" s="39" t="str">
        <f ca="1">IF(ISERROR(VLOOKUP(C47,DYNAMICprerequisites!$A$6:$E$305,5,FALSE)),"",VLOOKUP(C47,DYNAMICprerequisites!$A$6:$E$305,5,FALSE))</f>
        <v>ACT 216</v>
      </c>
      <c r="P47" s="40"/>
      <c r="Q47" s="40"/>
      <c r="R47" s="40"/>
      <c r="S47" s="41"/>
      <c r="T47" s="129" t="str">
        <f t="shared" si="80"/>
        <v>Federal Income Tax Accounting</v>
      </c>
      <c r="U47" s="134">
        <f t="shared" si="81"/>
        <v>0</v>
      </c>
      <c r="V47" s="134">
        <f t="shared" si="82"/>
        <v>0</v>
      </c>
      <c r="W47" s="226"/>
    </row>
    <row r="48" spans="1:23" ht="15.75" thickBot="1" x14ac:dyDescent="0.3">
      <c r="B48" s="1" t="s">
        <v>415</v>
      </c>
      <c r="E48" s="5"/>
      <c r="W48" s="226"/>
    </row>
    <row r="49" spans="1:23" x14ac:dyDescent="0.25">
      <c r="A49" s="72" t="str">
        <f>IF(F49="Taking",$T$2,"")</f>
        <v/>
      </c>
      <c r="B49" s="72" t="str">
        <f>IF(J49=1,$T$1,"")</f>
        <v/>
      </c>
      <c r="C49" s="45" t="s">
        <v>41</v>
      </c>
      <c r="D49" s="13" t="str">
        <f>IF(ISERROR(VLOOKUP(C49,DYNAMICprerequisites!$A$6:$E$305,3,FALSE)),"",VLOOKUP(C49,DYNAMICprerequisites!$A$6:$E$305,3,FALSE))</f>
        <v/>
      </c>
      <c r="E49" s="46">
        <v>3</v>
      </c>
      <c r="F49" s="47" t="s">
        <v>41</v>
      </c>
      <c r="G49" s="48" t="str">
        <f t="shared" ref="G49:G50" si="85">IF(F49="A",4,IF(F49="B",3,IF(F49="C",2,IF(F49="D",1,IF(OR(F49="F",F49="WF"),0,IF(F49="T","",IF(F49="X","","")))))))</f>
        <v/>
      </c>
      <c r="H49" s="48" t="str">
        <f t="shared" ref="H49:H50" si="86">IF(G49="","",G49*E49)</f>
        <v/>
      </c>
      <c r="I49" s="48" t="str">
        <f t="shared" ref="I49:I50" si="87">IF(H49="","",E49)</f>
        <v/>
      </c>
      <c r="J49" s="49">
        <f t="shared" ref="J49:J50" si="88">IF(OR(F49="D",F49="F",F49="WF",F49="W",F49="NP",F49="Select"),0,1)</f>
        <v>0</v>
      </c>
      <c r="K49" s="49">
        <f t="shared" ref="K49:K50" si="89">J49*E49</f>
        <v>0</v>
      </c>
      <c r="L49" s="48">
        <f t="shared" ref="L49:L50" si="90">IF(J49=0,E49,0)</f>
        <v>3</v>
      </c>
      <c r="M49" s="48" t="str">
        <f>IF(ISERROR(VLOOKUP(C49,DYNAMICprerequisites!$A$6:$E$305,2,FALSE)),"",IF(VLOOKUP(C49,DYNAMICprerequisites!$A$6:$E$305,2,FALSE)=0,"",VLOOKUP(C49,DYNAMICprerequisites!$A$6:$E$305,2,FALSE)))</f>
        <v/>
      </c>
      <c r="N49" s="48" t="str">
        <f t="shared" ref="N49:N50" si="91">IF(OR(F49="D",F49="F",F49="W",F49="WF",F49="NP"),"Retake the course.","")</f>
        <v/>
      </c>
      <c r="O49" s="33" t="str">
        <f>IF(ISERROR(VLOOKUP(C49,DYNAMICprerequisites!$A$6:$E$305,5,FALSE)),"",VLOOKUP(C49,DYNAMICprerequisites!$A$6:$E$305,5,FALSE))</f>
        <v/>
      </c>
      <c r="P49" s="34"/>
      <c r="Q49" s="34"/>
      <c r="R49" s="34"/>
      <c r="S49" s="35"/>
      <c r="T49" s="82" t="str">
        <f t="shared" ref="T49:T50" si="92">IF(M49="FA",CONCATENATE(D49," *"),IF(M49="SP",CONCATENATE(D49," +"),IF(M49="FA, SUM",CONCATENATE(D49," *^"),IF(M49="SP, SUM",CONCATENATE(D49," +^"),D49))))</f>
        <v/>
      </c>
      <c r="U49" s="132">
        <f t="shared" ref="U49:U50" si="93">IF(F49="Taking",E49,0)</f>
        <v>0</v>
      </c>
      <c r="V49" s="132">
        <f t="shared" ref="V49:V50" si="94">IF(F49="Trans.",E49,0)</f>
        <v>0</v>
      </c>
      <c r="W49" s="226"/>
    </row>
    <row r="50" spans="1:23" ht="15.75" thickBot="1" x14ac:dyDescent="0.3">
      <c r="A50" s="72" t="str">
        <f>IF(F50="Taking",$T$2,"")</f>
        <v/>
      </c>
      <c r="B50" s="72" t="str">
        <f>IF(J50=1,$T$1,"")</f>
        <v/>
      </c>
      <c r="C50" s="51" t="s">
        <v>41</v>
      </c>
      <c r="D50" s="21" t="str">
        <f>IF(ISERROR(VLOOKUP(C50,DYNAMICprerequisites!$A$6:$E$305,3,FALSE)),"",VLOOKUP(C50,DYNAMICprerequisites!$A$6:$E$305,3,FALSE))</f>
        <v/>
      </c>
      <c r="E50" s="63">
        <v>3</v>
      </c>
      <c r="F50" s="62" t="s">
        <v>41</v>
      </c>
      <c r="G50" s="24" t="str">
        <f t="shared" si="85"/>
        <v/>
      </c>
      <c r="H50" s="24" t="str">
        <f t="shared" si="86"/>
        <v/>
      </c>
      <c r="I50" s="24" t="str">
        <f t="shared" si="87"/>
        <v/>
      </c>
      <c r="J50" s="25">
        <f t="shared" si="88"/>
        <v>0</v>
      </c>
      <c r="K50" s="25">
        <f t="shared" si="89"/>
        <v>0</v>
      </c>
      <c r="L50" s="24">
        <f t="shared" si="90"/>
        <v>3</v>
      </c>
      <c r="M50" s="24" t="str">
        <f>IF(ISERROR(VLOOKUP(C50,DYNAMICprerequisites!$A$6:$E$305,2,FALSE)),"",IF(VLOOKUP(C50,DYNAMICprerequisites!$A$6:$E$305,2,FALSE)=0,"",VLOOKUP(C50,DYNAMICprerequisites!$A$6:$E$305,2,FALSE)))</f>
        <v/>
      </c>
      <c r="N50" s="24" t="str">
        <f t="shared" si="91"/>
        <v/>
      </c>
      <c r="O50" s="39" t="str">
        <f>IF(ISERROR(VLOOKUP(C50,DYNAMICprerequisites!$A$6:$E$305,5,FALSE)),"",VLOOKUP(C50,DYNAMICprerequisites!$A$6:$E$305,5,FALSE))</f>
        <v/>
      </c>
      <c r="P50" s="40"/>
      <c r="Q50" s="40"/>
      <c r="R50" s="40"/>
      <c r="S50" s="41"/>
      <c r="T50" s="129" t="str">
        <f t="shared" si="92"/>
        <v/>
      </c>
      <c r="U50" s="134">
        <f t="shared" si="93"/>
        <v>0</v>
      </c>
      <c r="V50" s="134">
        <f t="shared" si="94"/>
        <v>0</v>
      </c>
      <c r="W50" s="226"/>
    </row>
    <row r="51" spans="1:23" x14ac:dyDescent="0.25">
      <c r="D51" s="8" t="s">
        <v>155</v>
      </c>
      <c r="E51" s="9">
        <f>SUM(E49:E50,E40:E47)</f>
        <v>30</v>
      </c>
      <c r="F51" s="12" t="str">
        <f>IF(ISERROR(SUM(H40:H50)/SUM(I40:I50)),"",SUM(H40:H50)/SUM(I40:I50))</f>
        <v/>
      </c>
      <c r="M51" s="1" t="s">
        <v>152</v>
      </c>
      <c r="W51" s="226"/>
    </row>
    <row r="52" spans="1:23" x14ac:dyDescent="0.25">
      <c r="A52" s="1" t="s">
        <v>113</v>
      </c>
      <c r="E52" s="5"/>
      <c r="W52" s="226"/>
    </row>
    <row r="53" spans="1:23" ht="15.75" thickBot="1" x14ac:dyDescent="0.3">
      <c r="C53" s="1" t="s">
        <v>3</v>
      </c>
      <c r="D53" s="1" t="s">
        <v>4</v>
      </c>
      <c r="E53" s="1" t="s">
        <v>5</v>
      </c>
      <c r="F53" s="4" t="s">
        <v>16</v>
      </c>
      <c r="G53" s="1" t="s">
        <v>10</v>
      </c>
      <c r="H53" s="1" t="s">
        <v>6</v>
      </c>
      <c r="I53" s="1" t="s">
        <v>40</v>
      </c>
      <c r="J53" s="1" t="s">
        <v>149</v>
      </c>
      <c r="K53" s="42" t="s">
        <v>170</v>
      </c>
      <c r="L53" s="42" t="s">
        <v>169</v>
      </c>
      <c r="M53" s="1" t="s">
        <v>171</v>
      </c>
      <c r="N53" s="42" t="s">
        <v>583</v>
      </c>
      <c r="O53" s="1" t="s">
        <v>151</v>
      </c>
      <c r="T53" s="1" t="s">
        <v>456</v>
      </c>
      <c r="U53" s="1" t="s">
        <v>460</v>
      </c>
      <c r="V53" s="1" t="s">
        <v>576</v>
      </c>
      <c r="W53" s="1" t="s">
        <v>568</v>
      </c>
    </row>
    <row r="54" spans="1:23" x14ac:dyDescent="0.25">
      <c r="A54" s="72" t="str">
        <f t="shared" ref="A54:A66" si="95">IF(F54="Taking",$T$2,"")</f>
        <v/>
      </c>
      <c r="B54" s="72" t="str">
        <f t="shared" ref="B54:B66" si="96">IF(J54=1,$T$1,"")</f>
        <v/>
      </c>
      <c r="C54" s="52" t="s">
        <v>117</v>
      </c>
      <c r="D54" s="13" t="str">
        <f>IF(ISERROR(VLOOKUP(C54,DYNAMICprerequisites!$A$6:$E$305,3,FALSE)),"",VLOOKUP(C54,DYNAMICprerequisites!$A$6:$E$305,3,FALSE))</f>
        <v>Principles of Economics I</v>
      </c>
      <c r="E54" s="46">
        <v>3</v>
      </c>
      <c r="F54" s="47" t="s">
        <v>41</v>
      </c>
      <c r="G54" s="48" t="str">
        <f t="shared" ref="G54:G66" si="97">IF(F54="A",4,IF(F54="B",3,IF(F54="C",2,IF(F54="D",1,IF(OR(F54="F",F54="WF"),0,IF(F54="T","",IF(F54="X","","")))))))</f>
        <v/>
      </c>
      <c r="H54" s="48" t="str">
        <f t="shared" ref="H54:H66" si="98">IF(G54="","",G54*E54)</f>
        <v/>
      </c>
      <c r="I54" s="48" t="str">
        <f t="shared" ref="I54:I66" si="99">IF(H54="","",E54)</f>
        <v/>
      </c>
      <c r="J54" s="49">
        <f t="shared" ref="J54:J66" si="100">IF(OR(F54="F",F54="WF",F54="W",F54="NP",F54="Select"),0,1)</f>
        <v>0</v>
      </c>
      <c r="K54" s="49">
        <f t="shared" ref="K54:K66" si="101">J54*E54</f>
        <v>0</v>
      </c>
      <c r="L54" s="48">
        <f t="shared" ref="L54:L66" si="102">IF(J54=0,E54,0)</f>
        <v>3</v>
      </c>
      <c r="M54" s="48" t="str">
        <f>IF(ISERROR(VLOOKUP(C54,DYNAMICprerequisites!$A$6:$E$305,2,FALSE)),"",IF(VLOOKUP(C54,DYNAMICprerequisites!$A$6:$E$305,2,FALSE)=0,"",VLOOKUP(C54,DYNAMICprerequisites!$A$6:$E$305,2,FALSE)))</f>
        <v>FA</v>
      </c>
      <c r="N54" s="48" t="str">
        <f>IF(OR(F54="F",F54="W",F54="WF",F54="NP"),"Retake the course.","")</f>
        <v/>
      </c>
      <c r="O54" s="33" t="str">
        <f>IF(ISERROR(VLOOKUP(C54,DYNAMICprerequisites!$A$6:$E$305,5,FALSE)),"",VLOOKUP(C54,DYNAMICprerequisites!$A$6:$E$305,5,FALSE))</f>
        <v/>
      </c>
      <c r="P54" s="34"/>
      <c r="Q54" s="34"/>
      <c r="R54" s="34"/>
      <c r="S54" s="35"/>
      <c r="T54" s="82" t="str">
        <f t="shared" ref="T54:T66" si="103">IF(M54="FA",CONCATENATE(D54," *"),IF(M54="SP",CONCATENATE(D54," +"),IF(M54="FA, SUM",CONCATENATE(D54," *^"),IF(M54="SP, SUM",CONCATENATE(D54," +^"),D54))))</f>
        <v>Principles of Economics I *</v>
      </c>
      <c r="U54" s="132">
        <f t="shared" ref="U54:U66" si="104">IF(F54="Taking",E54,0)</f>
        <v>0</v>
      </c>
      <c r="V54" s="132">
        <f t="shared" ref="V54:V66" si="105">IF(F54="Trans.",E54,0)</f>
        <v>0</v>
      </c>
      <c r="W54" s="226"/>
    </row>
    <row r="55" spans="1:23" x14ac:dyDescent="0.25">
      <c r="A55" s="72" t="str">
        <f t="shared" si="95"/>
        <v/>
      </c>
      <c r="B55" s="72" t="str">
        <f t="shared" si="96"/>
        <v/>
      </c>
      <c r="C55" s="14" t="s">
        <v>118</v>
      </c>
      <c r="D55" s="15" t="str">
        <f>IF(ISERROR(VLOOKUP(C55,DYNAMICprerequisites!$A$6:$E$305,3,FALSE)),"",VLOOKUP(C55,DYNAMICprerequisites!$A$6:$E$305,3,FALSE))</f>
        <v>Principles of Economics II</v>
      </c>
      <c r="E55" s="16">
        <v>3</v>
      </c>
      <c r="F55" s="17" t="s">
        <v>41</v>
      </c>
      <c r="G55" s="18" t="str">
        <f t="shared" si="97"/>
        <v/>
      </c>
      <c r="H55" s="18" t="str">
        <f t="shared" si="98"/>
        <v/>
      </c>
      <c r="I55" s="18" t="str">
        <f t="shared" si="99"/>
        <v/>
      </c>
      <c r="J55" s="19">
        <f t="shared" si="100"/>
        <v>0</v>
      </c>
      <c r="K55" s="19">
        <f t="shared" si="101"/>
        <v>0</v>
      </c>
      <c r="L55" s="18">
        <f t="shared" si="102"/>
        <v>3</v>
      </c>
      <c r="M55" s="18" t="str">
        <f>IF(ISERROR(VLOOKUP(C55,DYNAMICprerequisites!$A$6:$E$305,2,FALSE)),"",IF(VLOOKUP(C55,DYNAMICprerequisites!$A$6:$E$305,2,FALSE)=0,"",VLOOKUP(C55,DYNAMICprerequisites!$A$6:$E$305,2,FALSE)))</f>
        <v>SP</v>
      </c>
      <c r="N55" s="18" t="str">
        <f t="shared" ref="N55:N66" si="106">IF(OR(F55="F",F55="W",F55="WF",F55="NP"),"Retake the course.","")</f>
        <v/>
      </c>
      <c r="O55" s="36" t="str">
        <f ca="1">IF(ISERROR(VLOOKUP(C55,DYNAMICprerequisites!$A$6:$E$305,5,FALSE)),"",VLOOKUP(C55,DYNAMICprerequisites!$A$6:$E$305,5,FALSE))</f>
        <v>BUS 201</v>
      </c>
      <c r="P55" s="37"/>
      <c r="Q55" s="37"/>
      <c r="R55" s="37"/>
      <c r="S55" s="38"/>
      <c r="T55" s="84" t="str">
        <f t="shared" si="103"/>
        <v>Principles of Economics II +</v>
      </c>
      <c r="U55" s="133">
        <f t="shared" si="104"/>
        <v>0</v>
      </c>
      <c r="V55" s="133">
        <f t="shared" si="105"/>
        <v>0</v>
      </c>
      <c r="W55" s="226"/>
    </row>
    <row r="56" spans="1:23" x14ac:dyDescent="0.25">
      <c r="A56" s="72" t="str">
        <f t="shared" si="95"/>
        <v/>
      </c>
      <c r="B56" s="72" t="str">
        <f t="shared" si="96"/>
        <v/>
      </c>
      <c r="C56" s="14" t="s">
        <v>119</v>
      </c>
      <c r="D56" s="15" t="str">
        <f>IF(ISERROR(VLOOKUP(C56,DYNAMICprerequisites!$A$6:$E$305,3,FALSE)),"",VLOOKUP(C56,DYNAMICprerequisites!$A$6:$E$305,3,FALSE))</f>
        <v>Business Law I</v>
      </c>
      <c r="E56" s="16">
        <v>3</v>
      </c>
      <c r="F56" s="17" t="s">
        <v>41</v>
      </c>
      <c r="G56" s="18" t="str">
        <f t="shared" si="97"/>
        <v/>
      </c>
      <c r="H56" s="18" t="str">
        <f t="shared" si="98"/>
        <v/>
      </c>
      <c r="I56" s="18" t="str">
        <f t="shared" si="99"/>
        <v/>
      </c>
      <c r="J56" s="19">
        <f t="shared" si="100"/>
        <v>0</v>
      </c>
      <c r="K56" s="19">
        <f t="shared" si="101"/>
        <v>0</v>
      </c>
      <c r="L56" s="18">
        <f t="shared" si="102"/>
        <v>3</v>
      </c>
      <c r="M56" s="18" t="str">
        <f>IF(ISERROR(VLOOKUP(C56,DYNAMICprerequisites!$A$6:$E$305,2,FALSE)),"",IF(VLOOKUP(C56,DYNAMICprerequisites!$A$6:$E$305,2,FALSE)=0,"",VLOOKUP(C56,DYNAMICprerequisites!$A$6:$E$305,2,FALSE)))</f>
        <v>FA</v>
      </c>
      <c r="N56" s="18" t="str">
        <f t="shared" si="106"/>
        <v/>
      </c>
      <c r="O56" s="36" t="str">
        <f ca="1">IF(ISERROR(VLOOKUP(C56,DYNAMICprerequisites!$A$6:$E$305,5,FALSE)),"",VLOOKUP(C56,DYNAMICprerequisites!$A$6:$E$305,5,FALSE))</f>
        <v>BUS 202 senior standing</v>
      </c>
      <c r="P56" s="37"/>
      <c r="Q56" s="37"/>
      <c r="R56" s="37"/>
      <c r="S56" s="38"/>
      <c r="T56" s="84" t="str">
        <f t="shared" si="103"/>
        <v>Business Law I *</v>
      </c>
      <c r="U56" s="133">
        <f t="shared" si="104"/>
        <v>0</v>
      </c>
      <c r="V56" s="133">
        <f t="shared" si="105"/>
        <v>0</v>
      </c>
      <c r="W56" s="226"/>
    </row>
    <row r="57" spans="1:23" x14ac:dyDescent="0.25">
      <c r="A57" s="72" t="str">
        <f t="shared" si="95"/>
        <v/>
      </c>
      <c r="B57" s="72" t="str">
        <f t="shared" si="96"/>
        <v/>
      </c>
      <c r="C57" s="14" t="s">
        <v>120</v>
      </c>
      <c r="D57" s="15" t="str">
        <f>IF(ISERROR(VLOOKUP(C57,DYNAMICprerequisites!$A$6:$E$305,3,FALSE)),"",VLOOKUP(C57,DYNAMICprerequisites!$A$6:$E$305,3,FALSE))</f>
        <v>Business Law II</v>
      </c>
      <c r="E57" s="16">
        <v>3</v>
      </c>
      <c r="F57" s="17" t="s">
        <v>41</v>
      </c>
      <c r="G57" s="18" t="str">
        <f t="shared" si="97"/>
        <v/>
      </c>
      <c r="H57" s="18" t="str">
        <f t="shared" si="98"/>
        <v/>
      </c>
      <c r="I57" s="18" t="str">
        <f t="shared" si="99"/>
        <v/>
      </c>
      <c r="J57" s="19">
        <f t="shared" si="100"/>
        <v>0</v>
      </c>
      <c r="K57" s="19">
        <f t="shared" si="101"/>
        <v>0</v>
      </c>
      <c r="L57" s="18">
        <f t="shared" si="102"/>
        <v>3</v>
      </c>
      <c r="M57" s="18" t="str">
        <f>IF(ISERROR(VLOOKUP(C57,DYNAMICprerequisites!$A$6:$E$305,2,FALSE)),"",IF(VLOOKUP(C57,DYNAMICprerequisites!$A$6:$E$305,2,FALSE)=0,"",VLOOKUP(C57,DYNAMICprerequisites!$A$6:$E$305,2,FALSE)))</f>
        <v>SP</v>
      </c>
      <c r="N57" s="18" t="str">
        <f t="shared" si="106"/>
        <v/>
      </c>
      <c r="O57" s="36" t="str">
        <f ca="1">IF(ISERROR(VLOOKUP(C57,DYNAMICprerequisites!$A$6:$E$305,5,FALSE)),"",VLOOKUP(C57,DYNAMICprerequisites!$A$6:$E$305,5,FALSE))</f>
        <v>BUS 325</v>
      </c>
      <c r="P57" s="37"/>
      <c r="Q57" s="37"/>
      <c r="R57" s="37"/>
      <c r="S57" s="38"/>
      <c r="T57" s="84" t="str">
        <f t="shared" si="103"/>
        <v>Business Law II +</v>
      </c>
      <c r="U57" s="133">
        <f t="shared" si="104"/>
        <v>0</v>
      </c>
      <c r="V57" s="133">
        <f t="shared" si="105"/>
        <v>0</v>
      </c>
      <c r="W57" s="226"/>
    </row>
    <row r="58" spans="1:23" x14ac:dyDescent="0.25">
      <c r="A58" s="72" t="str">
        <f t="shared" si="95"/>
        <v/>
      </c>
      <c r="B58" s="72" t="str">
        <f t="shared" si="96"/>
        <v/>
      </c>
      <c r="C58" s="14" t="s">
        <v>82</v>
      </c>
      <c r="D58" s="15" t="str">
        <f>IF(ISERROR(VLOOKUP(C58,DYNAMICprerequisites!$A$6:$E$305,3,FALSE)),"",VLOOKUP(C58,DYNAMICprerequisites!$A$6:$E$305,3,FALSE))</f>
        <v>Senior Paper</v>
      </c>
      <c r="E58" s="16">
        <v>3</v>
      </c>
      <c r="F58" s="17" t="s">
        <v>41</v>
      </c>
      <c r="G58" s="18" t="str">
        <f t="shared" si="97"/>
        <v/>
      </c>
      <c r="H58" s="18" t="str">
        <f t="shared" si="98"/>
        <v/>
      </c>
      <c r="I58" s="18" t="str">
        <f t="shared" si="99"/>
        <v/>
      </c>
      <c r="J58" s="19">
        <f t="shared" si="100"/>
        <v>0</v>
      </c>
      <c r="K58" s="19">
        <f t="shared" si="101"/>
        <v>0</v>
      </c>
      <c r="L58" s="18">
        <f t="shared" si="102"/>
        <v>3</v>
      </c>
      <c r="M58" s="18" t="str">
        <f>IF(ISERROR(VLOOKUP(C58,DYNAMICprerequisites!$A$6:$E$305,2,FALSE)),"",IF(VLOOKUP(C58,DYNAMICprerequisites!$A$6:$E$305,2,FALSE)=0,"",VLOOKUP(C58,DYNAMICprerequisites!$A$6:$E$305,2,FALSE)))</f>
        <v>FA, SP</v>
      </c>
      <c r="N58" s="18" t="str">
        <f t="shared" si="106"/>
        <v/>
      </c>
      <c r="O58" s="36" t="str">
        <f ca="1">IF(ISERROR(VLOOKUP(C58,DYNAMICprerequisites!$A$6:$E$305,5,FALSE)),"",VLOOKUP(C58,DYNAMICprerequisites!$A$6:$E$305,5,FALSE))</f>
        <v>ACT 216 BUS 201 FIN 338 MGT 130 MKT 130 senior standing</v>
      </c>
      <c r="P58" s="37"/>
      <c r="Q58" s="37"/>
      <c r="R58" s="37"/>
      <c r="S58" s="38"/>
      <c r="T58" s="84" t="str">
        <f t="shared" si="103"/>
        <v>Senior Paper</v>
      </c>
      <c r="U58" s="133">
        <f t="shared" si="104"/>
        <v>0</v>
      </c>
      <c r="V58" s="133">
        <f t="shared" si="105"/>
        <v>0</v>
      </c>
      <c r="W58" s="226"/>
    </row>
    <row r="59" spans="1:23" x14ac:dyDescent="0.25">
      <c r="A59" s="72" t="str">
        <f t="shared" si="95"/>
        <v/>
      </c>
      <c r="B59" s="72" t="str">
        <f t="shared" si="96"/>
        <v/>
      </c>
      <c r="C59" s="14" t="s">
        <v>83</v>
      </c>
      <c r="D59" s="15" t="str">
        <f>IF(ISERROR(VLOOKUP(C59,DYNAMICprerequisites!$A$6:$E$305,3,FALSE)),"",VLOOKUP(C59,DYNAMICprerequisites!$A$6:$E$305,3,FALSE))</f>
        <v>Personal Financial Planning</v>
      </c>
      <c r="E59" s="16">
        <v>3</v>
      </c>
      <c r="F59" s="17" t="s">
        <v>41</v>
      </c>
      <c r="G59" s="18" t="str">
        <f t="shared" si="97"/>
        <v/>
      </c>
      <c r="H59" s="18" t="str">
        <f t="shared" si="98"/>
        <v/>
      </c>
      <c r="I59" s="18" t="str">
        <f t="shared" si="99"/>
        <v/>
      </c>
      <c r="J59" s="19">
        <f t="shared" si="100"/>
        <v>0</v>
      </c>
      <c r="K59" s="19">
        <f t="shared" si="101"/>
        <v>0</v>
      </c>
      <c r="L59" s="18">
        <f t="shared" si="102"/>
        <v>3</v>
      </c>
      <c r="M59" s="18" t="str">
        <f>IF(ISERROR(VLOOKUP(C59,DYNAMICprerequisites!$A$6:$E$305,2,FALSE)),"",IF(VLOOKUP(C59,DYNAMICprerequisites!$A$6:$E$305,2,FALSE)=0,"",VLOOKUP(C59,DYNAMICprerequisites!$A$6:$E$305,2,FALSE)))</f>
        <v>FA, SP</v>
      </c>
      <c r="N59" s="18" t="str">
        <f t="shared" si="106"/>
        <v/>
      </c>
      <c r="O59" s="36" t="str">
        <f>IF(ISERROR(VLOOKUP(C59,DYNAMICprerequisites!$A$6:$E$305,5,FALSE)),"",VLOOKUP(C59,DYNAMICprerequisites!$A$6:$E$305,5,FALSE))</f>
        <v/>
      </c>
      <c r="P59" s="37"/>
      <c r="Q59" s="37"/>
      <c r="R59" s="37"/>
      <c r="S59" s="38"/>
      <c r="T59" s="84" t="str">
        <f t="shared" si="103"/>
        <v>Personal Financial Planning</v>
      </c>
      <c r="U59" s="133">
        <f t="shared" si="104"/>
        <v>0</v>
      </c>
      <c r="V59" s="133">
        <f t="shared" si="105"/>
        <v>0</v>
      </c>
      <c r="W59" s="226"/>
    </row>
    <row r="60" spans="1:23" x14ac:dyDescent="0.25">
      <c r="A60" s="72" t="str">
        <f t="shared" si="95"/>
        <v/>
      </c>
      <c r="B60" s="72" t="str">
        <f t="shared" si="96"/>
        <v/>
      </c>
      <c r="C60" s="14" t="s">
        <v>84</v>
      </c>
      <c r="D60" s="15" t="str">
        <f>IF(ISERROR(VLOOKUP(C60,DYNAMICprerequisites!$A$6:$E$305,3,FALSE)),"",VLOOKUP(C60,DYNAMICprerequisites!$A$6:$E$305,3,FALSE))</f>
        <v>Financial Management</v>
      </c>
      <c r="E60" s="16">
        <v>3</v>
      </c>
      <c r="F60" s="17" t="s">
        <v>41</v>
      </c>
      <c r="G60" s="18" t="str">
        <f t="shared" si="97"/>
        <v/>
      </c>
      <c r="H60" s="18" t="str">
        <f t="shared" si="98"/>
        <v/>
      </c>
      <c r="I60" s="18" t="str">
        <f t="shared" si="99"/>
        <v/>
      </c>
      <c r="J60" s="19">
        <f t="shared" si="100"/>
        <v>0</v>
      </c>
      <c r="K60" s="19">
        <f t="shared" si="101"/>
        <v>0</v>
      </c>
      <c r="L60" s="18">
        <f t="shared" si="102"/>
        <v>3</v>
      </c>
      <c r="M60" s="18" t="str">
        <f>IF(ISERROR(VLOOKUP(C60,DYNAMICprerequisites!$A$6:$E$305,2,FALSE)),"",IF(VLOOKUP(C60,DYNAMICprerequisites!$A$6:$E$305,2,FALSE)=0,"",VLOOKUP(C60,DYNAMICprerequisites!$A$6:$E$305,2,FALSE)))</f>
        <v>FA, SP</v>
      </c>
      <c r="N60" s="18" t="str">
        <f>IF(OR(F60="F",F60="W",F60="WF",F60="NP"),"Retake the course.",IF(F60="A","Switch to finance!",""))</f>
        <v/>
      </c>
      <c r="O60" s="36" t="str">
        <f ca="1">IF(ISERROR(VLOOKUP(C60,DYNAMICprerequisites!$A$6:$E$305,5,FALSE)),"",VLOOKUP(C60,DYNAMICprerequisites!$A$6:$E$305,5,FALSE))</f>
        <v>ACT 216 BUS 202 MAT 232</v>
      </c>
      <c r="P60" s="37"/>
      <c r="Q60" s="37"/>
      <c r="R60" s="37"/>
      <c r="S60" s="38"/>
      <c r="T60" s="84" t="str">
        <f t="shared" si="103"/>
        <v>Financial Management</v>
      </c>
      <c r="U60" s="133">
        <f t="shared" si="104"/>
        <v>0</v>
      </c>
      <c r="V60" s="133">
        <f t="shared" si="105"/>
        <v>0</v>
      </c>
      <c r="W60" s="226"/>
    </row>
    <row r="61" spans="1:23" x14ac:dyDescent="0.25">
      <c r="A61" s="72" t="str">
        <f t="shared" si="95"/>
        <v/>
      </c>
      <c r="B61" s="72" t="str">
        <f t="shared" si="96"/>
        <v/>
      </c>
      <c r="C61" s="14" t="s">
        <v>121</v>
      </c>
      <c r="D61" s="15" t="str">
        <f>IF(ISERROR(VLOOKUP(C61,DYNAMICprerequisites!$A$6:$E$305,3,FALSE)),"",VLOOKUP(C61,DYNAMICprerequisites!$A$6:$E$305,3,FALSE))</f>
        <v>Business Seminar</v>
      </c>
      <c r="E61" s="16">
        <v>0</v>
      </c>
      <c r="F61" s="17" t="s">
        <v>41</v>
      </c>
      <c r="G61" s="18" t="str">
        <f t="shared" si="97"/>
        <v/>
      </c>
      <c r="H61" s="18" t="str">
        <f t="shared" si="98"/>
        <v/>
      </c>
      <c r="I61" s="18" t="str">
        <f t="shared" si="99"/>
        <v/>
      </c>
      <c r="J61" s="19">
        <f t="shared" si="100"/>
        <v>0</v>
      </c>
      <c r="K61" s="19">
        <f t="shared" si="101"/>
        <v>0</v>
      </c>
      <c r="L61" s="18">
        <f t="shared" si="102"/>
        <v>0</v>
      </c>
      <c r="M61" s="18" t="str">
        <f>IF(ISERROR(VLOOKUP(C61,DYNAMICprerequisites!$A$6:$E$305,2,FALSE)),"",IF(VLOOKUP(C61,DYNAMICprerequisites!$A$6:$E$305,2,FALSE)=0,"",VLOOKUP(C61,DYNAMICprerequisites!$A$6:$E$305,2,FALSE)))</f>
        <v>FA, SP</v>
      </c>
      <c r="N61" s="18" t="str">
        <f t="shared" si="106"/>
        <v/>
      </c>
      <c r="O61" s="36" t="str">
        <f>IF(ISERROR(VLOOKUP(C61,DYNAMICprerequisites!$A$6:$E$305,5,FALSE)),"",VLOOKUP(C61,DYNAMICprerequisites!$A$6:$E$305,5,FALSE))</f>
        <v/>
      </c>
      <c r="P61" s="37"/>
      <c r="Q61" s="37"/>
      <c r="R61" s="37"/>
      <c r="S61" s="38"/>
      <c r="T61" s="84" t="str">
        <f t="shared" si="103"/>
        <v>Business Seminar</v>
      </c>
      <c r="U61" s="133">
        <f t="shared" si="104"/>
        <v>0</v>
      </c>
      <c r="V61" s="133">
        <f t="shared" si="105"/>
        <v>0</v>
      </c>
      <c r="W61" s="226"/>
    </row>
    <row r="62" spans="1:23" x14ac:dyDescent="0.25">
      <c r="A62" s="72" t="str">
        <f t="shared" si="95"/>
        <v/>
      </c>
      <c r="B62" s="72" t="str">
        <f t="shared" si="96"/>
        <v/>
      </c>
      <c r="C62" s="14" t="s">
        <v>121</v>
      </c>
      <c r="D62" s="15" t="str">
        <f>IF(ISERROR(VLOOKUP(C62,DYNAMICprerequisites!$A$6:$E$305,3,FALSE)),"",VLOOKUP(C62,DYNAMICprerequisites!$A$6:$E$305,3,FALSE))</f>
        <v>Business Seminar</v>
      </c>
      <c r="E62" s="16">
        <v>0</v>
      </c>
      <c r="F62" s="17" t="s">
        <v>41</v>
      </c>
      <c r="G62" s="18" t="str">
        <f t="shared" si="97"/>
        <v/>
      </c>
      <c r="H62" s="18" t="str">
        <f t="shared" si="98"/>
        <v/>
      </c>
      <c r="I62" s="18" t="str">
        <f t="shared" si="99"/>
        <v/>
      </c>
      <c r="J62" s="19">
        <f t="shared" si="100"/>
        <v>0</v>
      </c>
      <c r="K62" s="19">
        <f t="shared" si="101"/>
        <v>0</v>
      </c>
      <c r="L62" s="18">
        <f t="shared" si="102"/>
        <v>0</v>
      </c>
      <c r="M62" s="18" t="str">
        <f>IF(ISERROR(VLOOKUP(C62,DYNAMICprerequisites!$A$6:$E$305,2,FALSE)),"",IF(VLOOKUP(C62,DYNAMICprerequisites!$A$6:$E$305,2,FALSE)=0,"",VLOOKUP(C62,DYNAMICprerequisites!$A$6:$E$305,2,FALSE)))</f>
        <v>FA, SP</v>
      </c>
      <c r="N62" s="18" t="str">
        <f t="shared" si="106"/>
        <v/>
      </c>
      <c r="O62" s="36" t="str">
        <f>IF(ISERROR(VLOOKUP(C62,DYNAMICprerequisites!$A$6:$E$305,5,FALSE)),"",VLOOKUP(C62,DYNAMICprerequisites!$A$6:$E$305,5,FALSE))</f>
        <v/>
      </c>
      <c r="P62" s="37"/>
      <c r="Q62" s="37"/>
      <c r="R62" s="37"/>
      <c r="S62" s="38"/>
      <c r="T62" s="84" t="str">
        <f t="shared" si="103"/>
        <v>Business Seminar</v>
      </c>
      <c r="U62" s="133">
        <f t="shared" si="104"/>
        <v>0</v>
      </c>
      <c r="V62" s="133">
        <f t="shared" si="105"/>
        <v>0</v>
      </c>
      <c r="W62" s="226"/>
    </row>
    <row r="63" spans="1:23" x14ac:dyDescent="0.25">
      <c r="A63" s="72" t="str">
        <f t="shared" si="95"/>
        <v/>
      </c>
      <c r="B63" s="72" t="str">
        <f t="shared" si="96"/>
        <v/>
      </c>
      <c r="C63" s="14" t="s">
        <v>122</v>
      </c>
      <c r="D63" s="15" t="str">
        <f>IF(ISERROR(VLOOKUP(C63,DYNAMICprerequisites!$A$6:$E$305,3,FALSE)),"",VLOOKUP(C63,DYNAMICprerequisites!$A$6:$E$305,3,FALSE))</f>
        <v>College Algebra</v>
      </c>
      <c r="E63" s="16">
        <v>3</v>
      </c>
      <c r="F63" s="17" t="s">
        <v>41</v>
      </c>
      <c r="G63" s="18" t="str">
        <f t="shared" si="97"/>
        <v/>
      </c>
      <c r="H63" s="18" t="str">
        <f t="shared" si="98"/>
        <v/>
      </c>
      <c r="I63" s="18" t="str">
        <f t="shared" si="99"/>
        <v/>
      </c>
      <c r="J63" s="19">
        <f t="shared" si="100"/>
        <v>0</v>
      </c>
      <c r="K63" s="19">
        <f t="shared" si="101"/>
        <v>0</v>
      </c>
      <c r="L63" s="18">
        <f t="shared" si="102"/>
        <v>3</v>
      </c>
      <c r="M63" s="18" t="str">
        <f>IF(ISERROR(VLOOKUP(C63,DYNAMICprerequisites!$A$6:$E$305,2,FALSE)),"",IF(VLOOKUP(C63,DYNAMICprerequisites!$A$6:$E$305,2,FALSE)=0,"",VLOOKUP(C63,DYNAMICprerequisites!$A$6:$E$305,2,FALSE)))</f>
        <v>FA, SP</v>
      </c>
      <c r="N63" s="18" t="str">
        <f t="shared" si="106"/>
        <v/>
      </c>
      <c r="O63" s="36" t="str">
        <f>IF(ISERROR(VLOOKUP(C63,DYNAMICprerequisites!$A$6:$E$305,5,FALSE)),"",VLOOKUP(C63,DYNAMICprerequisites!$A$6:$E$305,5,FALSE))</f>
        <v/>
      </c>
      <c r="P63" s="37"/>
      <c r="Q63" s="37"/>
      <c r="R63" s="37"/>
      <c r="S63" s="38"/>
      <c r="T63" s="84" t="str">
        <f t="shared" si="103"/>
        <v>College Algebra</v>
      </c>
      <c r="U63" s="133">
        <f t="shared" si="104"/>
        <v>0</v>
      </c>
      <c r="V63" s="133">
        <f t="shared" si="105"/>
        <v>0</v>
      </c>
      <c r="W63" s="226"/>
    </row>
    <row r="64" spans="1:23" x14ac:dyDescent="0.25">
      <c r="A64" s="72" t="str">
        <f t="shared" si="95"/>
        <v/>
      </c>
      <c r="B64" s="72" t="str">
        <f t="shared" si="96"/>
        <v/>
      </c>
      <c r="C64" s="14" t="s">
        <v>123</v>
      </c>
      <c r="D64" s="15" t="str">
        <f>IF(ISERROR(VLOOKUP(C64,DYNAMICprerequisites!$A$6:$E$305,3,FALSE)),"",VLOOKUP(C64,DYNAMICprerequisites!$A$6:$E$305,3,FALSE))</f>
        <v>Principles of Management</v>
      </c>
      <c r="E64" s="16">
        <v>3</v>
      </c>
      <c r="F64" s="17" t="s">
        <v>41</v>
      </c>
      <c r="G64" s="18" t="str">
        <f t="shared" si="97"/>
        <v/>
      </c>
      <c r="H64" s="18" t="str">
        <f t="shared" si="98"/>
        <v/>
      </c>
      <c r="I64" s="18" t="str">
        <f t="shared" si="99"/>
        <v/>
      </c>
      <c r="J64" s="19">
        <f t="shared" si="100"/>
        <v>0</v>
      </c>
      <c r="K64" s="19">
        <f t="shared" si="101"/>
        <v>0</v>
      </c>
      <c r="L64" s="18">
        <f t="shared" si="102"/>
        <v>3</v>
      </c>
      <c r="M64" s="18" t="str">
        <f>IF(ISERROR(VLOOKUP(C64,DYNAMICprerequisites!$A$6:$E$305,2,FALSE)),"",IF(VLOOKUP(C64,DYNAMICprerequisites!$A$6:$E$305,2,FALSE)=0,"",VLOOKUP(C64,DYNAMICprerequisites!$A$6:$E$305,2,FALSE)))</f>
        <v>FA, SP</v>
      </c>
      <c r="N64" s="18" t="str">
        <f t="shared" si="106"/>
        <v/>
      </c>
      <c r="O64" s="36" t="str">
        <f>IF(ISERROR(VLOOKUP(C64,DYNAMICprerequisites!$A$6:$E$305,5,FALSE)),"",VLOOKUP(C64,DYNAMICprerequisites!$A$6:$E$305,5,FALSE))</f>
        <v/>
      </c>
      <c r="P64" s="37"/>
      <c r="Q64" s="37"/>
      <c r="R64" s="37"/>
      <c r="S64" s="38"/>
      <c r="T64" s="84" t="str">
        <f t="shared" si="103"/>
        <v>Principles of Management</v>
      </c>
      <c r="U64" s="133">
        <f t="shared" si="104"/>
        <v>0</v>
      </c>
      <c r="V64" s="133">
        <f t="shared" si="105"/>
        <v>0</v>
      </c>
      <c r="W64" s="226"/>
    </row>
    <row r="65" spans="1:23" x14ac:dyDescent="0.25">
      <c r="A65" s="72" t="str">
        <f t="shared" si="95"/>
        <v/>
      </c>
      <c r="B65" s="72" t="str">
        <f t="shared" si="96"/>
        <v/>
      </c>
      <c r="C65" s="14" t="s">
        <v>124</v>
      </c>
      <c r="D65" s="15" t="str">
        <f>IF(ISERROR(VLOOKUP(C65,DYNAMICprerequisites!$A$6:$E$305,3,FALSE)),"",VLOOKUP(C65,DYNAMICprerequisites!$A$6:$E$305,3,FALSE))</f>
        <v>Strategic Management</v>
      </c>
      <c r="E65" s="16">
        <v>3</v>
      </c>
      <c r="F65" s="17" t="s">
        <v>41</v>
      </c>
      <c r="G65" s="18" t="str">
        <f t="shared" si="97"/>
        <v/>
      </c>
      <c r="H65" s="18" t="str">
        <f t="shared" si="98"/>
        <v/>
      </c>
      <c r="I65" s="18" t="str">
        <f t="shared" si="99"/>
        <v/>
      </c>
      <c r="J65" s="19">
        <f t="shared" si="100"/>
        <v>0</v>
      </c>
      <c r="K65" s="19">
        <f t="shared" si="101"/>
        <v>0</v>
      </c>
      <c r="L65" s="18">
        <f t="shared" si="102"/>
        <v>3</v>
      </c>
      <c r="M65" s="18" t="str">
        <f>IF(ISERROR(VLOOKUP(C65,DYNAMICprerequisites!$A$6:$E$305,2,FALSE)),"",IF(VLOOKUP(C65,DYNAMICprerequisites!$A$6:$E$305,2,FALSE)=0,"",VLOOKUP(C65,DYNAMICprerequisites!$A$6:$E$305,2,FALSE)))</f>
        <v>FA, SP</v>
      </c>
      <c r="N65" s="18" t="str">
        <f t="shared" si="106"/>
        <v/>
      </c>
      <c r="O65" s="36" t="str">
        <f ca="1">IF(ISERROR(VLOOKUP(C65,DYNAMICprerequisites!$A$6:$E$305,5,FALSE)),"",VLOOKUP(C65,DYNAMICprerequisites!$A$6:$E$305,5,FALSE))</f>
        <v>FIN 338 senior standing</v>
      </c>
      <c r="P65" s="37"/>
      <c r="Q65" s="37"/>
      <c r="R65" s="37"/>
      <c r="S65" s="38"/>
      <c r="T65" s="84" t="str">
        <f t="shared" si="103"/>
        <v>Strategic Management</v>
      </c>
      <c r="U65" s="133">
        <f t="shared" si="104"/>
        <v>0</v>
      </c>
      <c r="V65" s="133">
        <f t="shared" si="105"/>
        <v>0</v>
      </c>
      <c r="W65" s="226"/>
    </row>
    <row r="66" spans="1:23" ht="15.75" thickBot="1" x14ac:dyDescent="0.3">
      <c r="A66" s="72" t="str">
        <f t="shared" si="95"/>
        <v/>
      </c>
      <c r="B66" s="72" t="str">
        <f t="shared" si="96"/>
        <v/>
      </c>
      <c r="C66" s="20" t="s">
        <v>125</v>
      </c>
      <c r="D66" s="21" t="str">
        <f>IF(ISERROR(VLOOKUP(C66,DYNAMICprerequisites!$A$6:$E$305,3,FALSE)),"",VLOOKUP(C66,DYNAMICprerequisites!$A$6:$E$305,3,FALSE))</f>
        <v>Principles of Marketing</v>
      </c>
      <c r="E66" s="63">
        <v>3</v>
      </c>
      <c r="F66" s="62" t="s">
        <v>41</v>
      </c>
      <c r="G66" s="24" t="str">
        <f t="shared" si="97"/>
        <v/>
      </c>
      <c r="H66" s="24" t="str">
        <f t="shared" si="98"/>
        <v/>
      </c>
      <c r="I66" s="24" t="str">
        <f t="shared" si="99"/>
        <v/>
      </c>
      <c r="J66" s="25">
        <f t="shared" si="100"/>
        <v>0</v>
      </c>
      <c r="K66" s="25">
        <f t="shared" si="101"/>
        <v>0</v>
      </c>
      <c r="L66" s="24">
        <f t="shared" si="102"/>
        <v>3</v>
      </c>
      <c r="M66" s="24" t="str">
        <f>IF(ISERROR(VLOOKUP(C66,DYNAMICprerequisites!$A$6:$E$305,2,FALSE)),"",IF(VLOOKUP(C66,DYNAMICprerequisites!$A$6:$E$305,2,FALSE)=0,"",VLOOKUP(C66,DYNAMICprerequisites!$A$6:$E$305,2,FALSE)))</f>
        <v>FA, SP</v>
      </c>
      <c r="N66" s="24" t="str">
        <f t="shared" si="106"/>
        <v/>
      </c>
      <c r="O66" s="39" t="str">
        <f>IF(ISERROR(VLOOKUP(C66,DYNAMICprerequisites!$A$6:$E$305,5,FALSE)),"",VLOOKUP(C66,DYNAMICprerequisites!$A$6:$E$305,5,FALSE))</f>
        <v/>
      </c>
      <c r="P66" s="40"/>
      <c r="Q66" s="40"/>
      <c r="R66" s="40"/>
      <c r="S66" s="41"/>
      <c r="T66" s="129" t="str">
        <f t="shared" si="103"/>
        <v>Principles of Marketing</v>
      </c>
      <c r="U66" s="134">
        <f t="shared" si="104"/>
        <v>0</v>
      </c>
      <c r="V66" s="134">
        <f t="shared" si="105"/>
        <v>0</v>
      </c>
      <c r="W66" s="226"/>
    </row>
    <row r="67" spans="1:23" x14ac:dyDescent="0.25">
      <c r="D67" s="8" t="s">
        <v>156</v>
      </c>
      <c r="E67" s="9">
        <f>SUM(E54:E66)</f>
        <v>33</v>
      </c>
      <c r="F67" s="12" t="str">
        <f>IF(ISERROR(SUM(H54:H66)/SUM(I54:I66)),"",SUM(H54:H66)/SUM(I54:I66))</f>
        <v/>
      </c>
      <c r="M67" s="1" t="s">
        <v>153</v>
      </c>
      <c r="W67" s="226"/>
    </row>
    <row r="68" spans="1:23" x14ac:dyDescent="0.25">
      <c r="A68" s="1" t="s">
        <v>168</v>
      </c>
      <c r="E68" s="5"/>
      <c r="W68" s="226"/>
    </row>
    <row r="69" spans="1:23" ht="15.75" thickBot="1" x14ac:dyDescent="0.3">
      <c r="C69" s="1" t="s">
        <v>3</v>
      </c>
      <c r="D69" s="1" t="s">
        <v>4</v>
      </c>
      <c r="E69" s="1" t="s">
        <v>5</v>
      </c>
      <c r="F69" s="4" t="s">
        <v>16</v>
      </c>
      <c r="G69" s="1" t="s">
        <v>10</v>
      </c>
      <c r="H69" s="1" t="s">
        <v>6</v>
      </c>
      <c r="I69" s="1" t="s">
        <v>40</v>
      </c>
      <c r="J69" s="1" t="s">
        <v>149</v>
      </c>
      <c r="K69" s="42" t="s">
        <v>170</v>
      </c>
      <c r="L69" s="42" t="s">
        <v>169</v>
      </c>
      <c r="M69" s="1" t="s">
        <v>171</v>
      </c>
      <c r="N69" s="42" t="s">
        <v>583</v>
      </c>
      <c r="O69" s="1" t="s">
        <v>151</v>
      </c>
      <c r="T69" s="1" t="s">
        <v>456</v>
      </c>
      <c r="U69" s="1" t="s">
        <v>460</v>
      </c>
      <c r="V69" s="1" t="s">
        <v>576</v>
      </c>
      <c r="W69" s="1" t="s">
        <v>568</v>
      </c>
    </row>
    <row r="70" spans="1:23" x14ac:dyDescent="0.25">
      <c r="A70" s="72" t="str">
        <f t="shared" ref="A70:A75" si="107">IF(F70="Taking",$T$2,"")</f>
        <v/>
      </c>
      <c r="B70" s="72" t="str">
        <f t="shared" ref="B70:B75" si="108">IF(J70=1,$T$1,"")</f>
        <v/>
      </c>
      <c r="C70" s="45" t="s">
        <v>49</v>
      </c>
      <c r="D70" s="253" t="s">
        <v>582</v>
      </c>
      <c r="E70" s="64">
        <v>3</v>
      </c>
      <c r="F70" s="47" t="s">
        <v>41</v>
      </c>
      <c r="G70" s="48" t="str">
        <f t="shared" ref="G70:G75" si="109">IF(F70="A",4,IF(F70="B",3,IF(F70="C",2,IF(F70="D",1,IF(OR(F70="F",F70="WF"),0,IF(F70="T","",IF(F70="X","","")))))))</f>
        <v/>
      </c>
      <c r="H70" s="48" t="str">
        <f t="shared" ref="H70:H75" si="110">IF(G70="","",G70*E70)</f>
        <v/>
      </c>
      <c r="I70" s="48" t="str">
        <f t="shared" ref="I70:I75" si="111">IF(H70="","",E70)</f>
        <v/>
      </c>
      <c r="J70" s="49">
        <f t="shared" ref="J70:J75" si="112">IF(OR(F70="F",F70="WF",F70="W",F70="NP",F70="Select"),0,1)</f>
        <v>0</v>
      </c>
      <c r="K70" s="49">
        <f t="shared" ref="K70:K75" si="113">J70*E70</f>
        <v>0</v>
      </c>
      <c r="L70" s="48">
        <f t="shared" ref="L70:L75" si="114">IF(J70=0,E70,0)</f>
        <v>3</v>
      </c>
      <c r="M70" s="65"/>
      <c r="N70" s="48" t="str">
        <f t="shared" ref="N70:N75" si="115">IF(OR(F70="F",F70="W",F70="WF",F70="NP"),"Retake the course.","")</f>
        <v/>
      </c>
      <c r="O70" s="33" t="str">
        <f>IF(ISERROR(VLOOKUP(C70,DYNAMICprerequisites!$A$6:$E$305,5,FALSE)),"",VLOOKUP(C70,DYNAMICprerequisites!$A$6:$E$305,5,FALSE))</f>
        <v/>
      </c>
      <c r="P70" s="34"/>
      <c r="Q70" s="34"/>
      <c r="R70" s="34"/>
      <c r="S70" s="35"/>
      <c r="T70" s="82" t="str">
        <f t="shared" ref="T70:T75" si="116">IF(M70="FA",CONCATENATE(D70," *"),IF(M70="SP",CONCATENATE(D70," +"),IF(M70="FA, SUM",CONCATENATE(D70," *^"),IF(M70="SP, SUM",CONCATENATE(D70," +^"),D70))))</f>
        <v>Enter Course Name - Do Not Paste</v>
      </c>
      <c r="U70" s="132">
        <f t="shared" ref="U70:U75" si="117">IF(F70="Taking",E70,0)</f>
        <v>0</v>
      </c>
      <c r="V70" s="132">
        <f t="shared" ref="V70:V75" si="118">IF(F70="Trans.",E70,0)</f>
        <v>0</v>
      </c>
      <c r="W70" s="226"/>
    </row>
    <row r="71" spans="1:23" x14ac:dyDescent="0.25">
      <c r="A71" s="72" t="str">
        <f t="shared" si="107"/>
        <v/>
      </c>
      <c r="B71" s="72" t="str">
        <f t="shared" si="108"/>
        <v/>
      </c>
      <c r="C71" s="250" t="s">
        <v>49</v>
      </c>
      <c r="D71" s="235" t="s">
        <v>582</v>
      </c>
      <c r="E71" s="60">
        <v>3</v>
      </c>
      <c r="F71" s="17" t="s">
        <v>41</v>
      </c>
      <c r="G71" s="18" t="str">
        <f t="shared" si="109"/>
        <v/>
      </c>
      <c r="H71" s="18" t="str">
        <f t="shared" si="110"/>
        <v/>
      </c>
      <c r="I71" s="18" t="str">
        <f t="shared" si="111"/>
        <v/>
      </c>
      <c r="J71" s="19">
        <f t="shared" si="112"/>
        <v>0</v>
      </c>
      <c r="K71" s="19">
        <f t="shared" si="113"/>
        <v>0</v>
      </c>
      <c r="L71" s="18">
        <f t="shared" si="114"/>
        <v>3</v>
      </c>
      <c r="M71" s="66"/>
      <c r="N71" s="18" t="str">
        <f t="shared" si="115"/>
        <v/>
      </c>
      <c r="O71" s="36" t="str">
        <f>IF(ISERROR(VLOOKUP(C71,DYNAMICprerequisites!$A$6:$E$305,5,FALSE)),"",VLOOKUP(C71,DYNAMICprerequisites!$A$6:$E$305,5,FALSE))</f>
        <v/>
      </c>
      <c r="P71" s="37"/>
      <c r="Q71" s="37"/>
      <c r="R71" s="37"/>
      <c r="S71" s="38"/>
      <c r="T71" s="84" t="str">
        <f t="shared" si="116"/>
        <v>Enter Course Name - Do Not Paste</v>
      </c>
      <c r="U71" s="133">
        <f t="shared" si="117"/>
        <v>0</v>
      </c>
      <c r="V71" s="133">
        <f t="shared" si="118"/>
        <v>0</v>
      </c>
      <c r="W71" s="226"/>
    </row>
    <row r="72" spans="1:23" x14ac:dyDescent="0.25">
      <c r="A72" s="72" t="str">
        <f t="shared" si="107"/>
        <v/>
      </c>
      <c r="B72" s="72" t="str">
        <f t="shared" si="108"/>
        <v/>
      </c>
      <c r="C72" s="250" t="s">
        <v>49</v>
      </c>
      <c r="D72" s="235" t="s">
        <v>582</v>
      </c>
      <c r="E72" s="60">
        <v>3</v>
      </c>
      <c r="F72" s="17" t="s">
        <v>41</v>
      </c>
      <c r="G72" s="18" t="str">
        <f t="shared" si="109"/>
        <v/>
      </c>
      <c r="H72" s="18" t="str">
        <f t="shared" si="110"/>
        <v/>
      </c>
      <c r="I72" s="18" t="str">
        <f t="shared" si="111"/>
        <v/>
      </c>
      <c r="J72" s="19">
        <f t="shared" si="112"/>
        <v>0</v>
      </c>
      <c r="K72" s="19">
        <f t="shared" si="113"/>
        <v>0</v>
      </c>
      <c r="L72" s="18">
        <f t="shared" si="114"/>
        <v>3</v>
      </c>
      <c r="M72" s="66"/>
      <c r="N72" s="18" t="str">
        <f t="shared" si="115"/>
        <v/>
      </c>
      <c r="O72" s="36" t="str">
        <f>IF(ISERROR(VLOOKUP(C72,DYNAMICprerequisites!$A$6:$E$305,5,FALSE)),"",VLOOKUP(C72,DYNAMICprerequisites!$A$6:$E$305,5,FALSE))</f>
        <v/>
      </c>
      <c r="P72" s="37"/>
      <c r="Q72" s="37"/>
      <c r="R72" s="37"/>
      <c r="S72" s="38"/>
      <c r="T72" s="84" t="str">
        <f t="shared" si="116"/>
        <v>Enter Course Name - Do Not Paste</v>
      </c>
      <c r="U72" s="133">
        <f t="shared" si="117"/>
        <v>0</v>
      </c>
      <c r="V72" s="133">
        <f t="shared" si="118"/>
        <v>0</v>
      </c>
      <c r="W72" s="226"/>
    </row>
    <row r="73" spans="1:23" x14ac:dyDescent="0.25">
      <c r="A73" s="72" t="str">
        <f t="shared" si="107"/>
        <v/>
      </c>
      <c r="B73" s="72" t="str">
        <f t="shared" si="108"/>
        <v/>
      </c>
      <c r="C73" s="232" t="s">
        <v>49</v>
      </c>
      <c r="D73" s="235" t="s">
        <v>582</v>
      </c>
      <c r="E73" s="60">
        <v>1</v>
      </c>
      <c r="F73" s="17" t="s">
        <v>41</v>
      </c>
      <c r="G73" s="18" t="str">
        <f t="shared" si="109"/>
        <v/>
      </c>
      <c r="H73" s="18" t="str">
        <f t="shared" si="110"/>
        <v/>
      </c>
      <c r="I73" s="18" t="str">
        <f t="shared" si="111"/>
        <v/>
      </c>
      <c r="J73" s="19">
        <f t="shared" si="112"/>
        <v>0</v>
      </c>
      <c r="K73" s="19">
        <f t="shared" si="113"/>
        <v>0</v>
      </c>
      <c r="L73" s="18">
        <f t="shared" si="114"/>
        <v>1</v>
      </c>
      <c r="M73" s="66"/>
      <c r="N73" s="18" t="str">
        <f t="shared" si="115"/>
        <v/>
      </c>
      <c r="O73" s="36" t="str">
        <f>IF(ISERROR(VLOOKUP(C73,DYNAMICprerequisites!$A$6:$E$305,5,FALSE)),"",VLOOKUP(C73,DYNAMICprerequisites!$A$6:$E$305,5,FALSE))</f>
        <v/>
      </c>
      <c r="P73" s="37"/>
      <c r="Q73" s="37"/>
      <c r="R73" s="37"/>
      <c r="S73" s="38"/>
      <c r="T73" s="84" t="str">
        <f t="shared" si="116"/>
        <v>Enter Course Name - Do Not Paste</v>
      </c>
      <c r="U73" s="133">
        <f t="shared" si="117"/>
        <v>0</v>
      </c>
      <c r="V73" s="133">
        <f t="shared" si="118"/>
        <v>0</v>
      </c>
      <c r="W73" s="226"/>
    </row>
    <row r="74" spans="1:23" x14ac:dyDescent="0.25">
      <c r="A74" s="72" t="str">
        <f t="shared" si="107"/>
        <v/>
      </c>
      <c r="B74" s="72" t="str">
        <f t="shared" si="108"/>
        <v/>
      </c>
      <c r="C74" s="232" t="s">
        <v>49</v>
      </c>
      <c r="D74" s="229" t="s">
        <v>582</v>
      </c>
      <c r="E74" s="60">
        <v>0</v>
      </c>
      <c r="F74" s="17" t="s">
        <v>41</v>
      </c>
      <c r="G74" s="18" t="str">
        <f t="shared" si="109"/>
        <v/>
      </c>
      <c r="H74" s="18" t="str">
        <f t="shared" si="110"/>
        <v/>
      </c>
      <c r="I74" s="18" t="str">
        <f t="shared" si="111"/>
        <v/>
      </c>
      <c r="J74" s="19">
        <f t="shared" si="112"/>
        <v>0</v>
      </c>
      <c r="K74" s="19">
        <f t="shared" si="113"/>
        <v>0</v>
      </c>
      <c r="L74" s="18">
        <f t="shared" si="114"/>
        <v>0</v>
      </c>
      <c r="M74" s="66"/>
      <c r="N74" s="18" t="str">
        <f t="shared" si="115"/>
        <v/>
      </c>
      <c r="O74" s="36" t="str">
        <f>IF(ISERROR(VLOOKUP(C74,DYNAMICprerequisites!$A$6:$E$305,5,FALSE)),"",VLOOKUP(C74,DYNAMICprerequisites!$A$6:$E$305,5,FALSE))</f>
        <v/>
      </c>
      <c r="P74" s="37"/>
      <c r="Q74" s="37"/>
      <c r="R74" s="37"/>
      <c r="S74" s="38"/>
      <c r="T74" s="84" t="str">
        <f t="shared" si="116"/>
        <v>Enter Course Name - Do Not Paste</v>
      </c>
      <c r="U74" s="133">
        <f t="shared" si="117"/>
        <v>0</v>
      </c>
      <c r="V74" s="133">
        <f t="shared" si="118"/>
        <v>0</v>
      </c>
      <c r="W74" s="226"/>
    </row>
    <row r="75" spans="1:23" ht="15.75" thickBot="1" x14ac:dyDescent="0.3">
      <c r="A75" s="72" t="str">
        <f t="shared" si="107"/>
        <v/>
      </c>
      <c r="B75" s="72" t="str">
        <f t="shared" si="108"/>
        <v/>
      </c>
      <c r="C75" s="51" t="s">
        <v>49</v>
      </c>
      <c r="D75" s="230" t="s">
        <v>582</v>
      </c>
      <c r="E75" s="61">
        <v>0</v>
      </c>
      <c r="F75" s="62" t="s">
        <v>41</v>
      </c>
      <c r="G75" s="24" t="str">
        <f t="shared" si="109"/>
        <v/>
      </c>
      <c r="H75" s="24" t="str">
        <f t="shared" si="110"/>
        <v/>
      </c>
      <c r="I75" s="24" t="str">
        <f t="shared" si="111"/>
        <v/>
      </c>
      <c r="J75" s="25">
        <f t="shared" si="112"/>
        <v>0</v>
      </c>
      <c r="K75" s="25">
        <f t="shared" si="113"/>
        <v>0</v>
      </c>
      <c r="L75" s="24">
        <f t="shared" si="114"/>
        <v>0</v>
      </c>
      <c r="M75" s="67"/>
      <c r="N75" s="24" t="str">
        <f t="shared" si="115"/>
        <v/>
      </c>
      <c r="O75" s="39" t="str">
        <f>IF(ISERROR(VLOOKUP(C75,DYNAMICprerequisites!$A$6:$E$305,5,FALSE)),"",VLOOKUP(C75,DYNAMICprerequisites!$A$6:$E$305,5,FALSE))</f>
        <v/>
      </c>
      <c r="P75" s="40"/>
      <c r="Q75" s="40"/>
      <c r="R75" s="40"/>
      <c r="S75" s="41"/>
      <c r="T75" s="129" t="str">
        <f t="shared" si="116"/>
        <v>Enter Course Name - Do Not Paste</v>
      </c>
      <c r="U75" s="134">
        <f t="shared" si="117"/>
        <v>0</v>
      </c>
      <c r="V75" s="134">
        <f t="shared" si="118"/>
        <v>0</v>
      </c>
      <c r="W75" s="226"/>
    </row>
    <row r="76" spans="1:23" ht="16.5" thickTop="1" thickBot="1" x14ac:dyDescent="0.3">
      <c r="D76" s="8" t="s">
        <v>157</v>
      </c>
      <c r="E76" s="68">
        <f>SUM(E70:E75)</f>
        <v>10</v>
      </c>
      <c r="F76" s="69" t="str">
        <f>IF(ISERROR(SUM(H70:H75)/SUM(I70:I75)),"",SUM(H70:H75)/SUM(I70:I75))</f>
        <v/>
      </c>
      <c r="M76" s="1" t="s">
        <v>159</v>
      </c>
      <c r="W76" s="226"/>
    </row>
    <row r="77" spans="1:23" ht="15.75" thickTop="1" x14ac:dyDescent="0.25">
      <c r="D77" s="8" t="s">
        <v>158</v>
      </c>
      <c r="E77" s="9">
        <f>SUM(E76,E67,E51,E37)</f>
        <v>128</v>
      </c>
      <c r="F77" s="12" t="str">
        <f>IF(ISERROR(SUM(H4:H36,H40:H50,H54:H66,H70:H75)/SUM(I4:I36,I40:I50,I54:I66,I70:I75)),"",SUM(H4:H36,H40:H50,H54:H66,H70:H75)/SUM(I4:I36,I40:I50,I54:I66,I70:I75))</f>
        <v/>
      </c>
      <c r="M77" s="1" t="s">
        <v>160</v>
      </c>
      <c r="W77" s="226"/>
    </row>
    <row r="78" spans="1:23" x14ac:dyDescent="0.25">
      <c r="C78" s="91"/>
      <c r="W78" s="226"/>
    </row>
    <row r="79" spans="1:23" ht="15.75" thickBot="1" x14ac:dyDescent="0.3">
      <c r="E79" s="4" t="s">
        <v>461</v>
      </c>
      <c r="F79" s="4" t="s">
        <v>42</v>
      </c>
      <c r="M79" s="4" t="s">
        <v>462</v>
      </c>
      <c r="W79" s="226"/>
    </row>
    <row r="80" spans="1:23" x14ac:dyDescent="0.25">
      <c r="D80" s="8"/>
      <c r="E80" s="131">
        <f>SUM(K4:K36)-F80</f>
        <v>0</v>
      </c>
      <c r="F80" s="131">
        <f>SUM(U4:U36)</f>
        <v>0</v>
      </c>
      <c r="M80" s="131">
        <f>SUM(L4:L36)</f>
        <v>55</v>
      </c>
      <c r="N80" s="1" t="s">
        <v>467</v>
      </c>
      <c r="W80" s="226"/>
    </row>
    <row r="81" spans="4:23" x14ac:dyDescent="0.25">
      <c r="D81" s="8"/>
      <c r="E81" s="9">
        <f>SUM(K40:K50)-F81</f>
        <v>0</v>
      </c>
      <c r="F81" s="9">
        <f>SUM(U40:U50)</f>
        <v>0</v>
      </c>
      <c r="M81" s="9">
        <f>SUM(L40:L50)</f>
        <v>30</v>
      </c>
      <c r="N81" s="1" t="s">
        <v>463</v>
      </c>
      <c r="W81" s="226"/>
    </row>
    <row r="82" spans="4:23" x14ac:dyDescent="0.25">
      <c r="D82" s="8"/>
      <c r="E82" s="9">
        <f>SUM(K54:K66)-F82</f>
        <v>0</v>
      </c>
      <c r="F82" s="9">
        <f>SUM(U54:U66)</f>
        <v>0</v>
      </c>
      <c r="M82" s="9">
        <f>SUM(L54:L66)</f>
        <v>33</v>
      </c>
      <c r="N82" s="1" t="s">
        <v>464</v>
      </c>
      <c r="W82" s="226"/>
    </row>
    <row r="83" spans="4:23" ht="15.75" thickBot="1" x14ac:dyDescent="0.3">
      <c r="D83" s="8"/>
      <c r="E83" s="70">
        <f>SUM(K70:K75)-F83</f>
        <v>0</v>
      </c>
      <c r="F83" s="70">
        <f>SUM(U70:U75)</f>
        <v>0</v>
      </c>
      <c r="M83" s="70">
        <f>SUM(L70:L75)</f>
        <v>10</v>
      </c>
      <c r="N83" s="1" t="s">
        <v>465</v>
      </c>
      <c r="W83" s="226"/>
    </row>
    <row r="84" spans="4:23" ht="15.75" thickTop="1" x14ac:dyDescent="0.25">
      <c r="D84" s="8"/>
      <c r="E84" s="9">
        <f>SUM(E80:E83)</f>
        <v>0</v>
      </c>
      <c r="F84" s="9">
        <f>SUM(F80:F83)</f>
        <v>0</v>
      </c>
      <c r="M84" s="9">
        <f>SUM(M80:M83)</f>
        <v>128</v>
      </c>
      <c r="N84" s="1" t="s">
        <v>466</v>
      </c>
      <c r="W84" s="226"/>
    </row>
    <row r="85" spans="4:23" x14ac:dyDescent="0.25">
      <c r="W85" s="226"/>
    </row>
    <row r="86" spans="4:23" x14ac:dyDescent="0.25">
      <c r="F86" s="12">
        <f>IF($F$77="",3.4,IF((((3.4*$E$77)-($E$84*$F$77))/($M$84+$F$84))&gt;4,"N/A",IF((((3.4*$E$77)-($E$84*$F$77))/($M$84+$F$84))&lt;2,2,(((3.4*$E$77)-($E$84*$F$77))/($M$84+$F$84)))))</f>
        <v>3.4</v>
      </c>
      <c r="M86" s="1" t="s">
        <v>424</v>
      </c>
      <c r="W86" s="226"/>
    </row>
    <row r="87" spans="4:23" x14ac:dyDescent="0.25">
      <c r="F87" s="12">
        <f>IF($F$77="",3.6,IF((((3.6*$E$77)-($E$84*$F$77))/($M$84+$F$84))&gt;4,"N/A",IF((((3.6*$E$77)-($E$84*$F$77))/($M$84+$F$84))&lt;2,2,(((3.6*$E$77)-($E$84*$F$77))/($M$84+$F$84)))))</f>
        <v>3.6</v>
      </c>
      <c r="M87" s="1" t="s">
        <v>425</v>
      </c>
      <c r="W87" s="226"/>
    </row>
    <row r="88" spans="4:23" x14ac:dyDescent="0.25">
      <c r="F88" s="12">
        <f>IF($F$77="",3.8,IF((((3.8*$E$77)-($E$84*$F$77))/($M$84+$F$84))&gt;4,"N/A",IF((((3.8*$E$77)-($E$84*$F$77))/($M$84+$F$84))&lt;2,2,(((3.8*$E$77)-($E$84*$F$77))/($M$84+$F$84)))))</f>
        <v>3.8</v>
      </c>
      <c r="M88" s="1" t="s">
        <v>426</v>
      </c>
      <c r="W88" s="226"/>
    </row>
    <row r="89" spans="4:23" x14ac:dyDescent="0.25">
      <c r="M89" s="1" t="s">
        <v>423</v>
      </c>
      <c r="W89" s="226"/>
    </row>
    <row r="90" spans="4:23" x14ac:dyDescent="0.25">
      <c r="W90" s="226"/>
    </row>
    <row r="91" spans="4:23" x14ac:dyDescent="0.25">
      <c r="F91" s="9">
        <f>SUM(H4:H75)</f>
        <v>0</v>
      </c>
      <c r="M91" s="1" t="s">
        <v>579</v>
      </c>
      <c r="W91" s="226"/>
    </row>
    <row r="92" spans="4:23" x14ac:dyDescent="0.25">
      <c r="F92" s="9">
        <f>SUM(I4:I75)</f>
        <v>0</v>
      </c>
      <c r="M92" s="1" t="s">
        <v>577</v>
      </c>
      <c r="W92" s="226"/>
    </row>
    <row r="93" spans="4:23" x14ac:dyDescent="0.25">
      <c r="W93" s="226"/>
    </row>
    <row r="94" spans="4:23" x14ac:dyDescent="0.25">
      <c r="F94" s="9">
        <f>F96-F95</f>
        <v>0</v>
      </c>
      <c r="M94" s="101" t="s">
        <v>580</v>
      </c>
      <c r="W94" s="226"/>
    </row>
    <row r="95" spans="4:23" ht="15.75" thickBot="1" x14ac:dyDescent="0.3">
      <c r="F95" s="70">
        <f>SUM(V4:V75)</f>
        <v>0</v>
      </c>
      <c r="M95" s="1" t="s">
        <v>578</v>
      </c>
      <c r="W95" s="226"/>
    </row>
    <row r="96" spans="4:23" ht="15.75" thickTop="1" x14ac:dyDescent="0.25">
      <c r="F96" s="9">
        <f>E84</f>
        <v>0</v>
      </c>
      <c r="M96" s="1" t="s">
        <v>581</v>
      </c>
      <c r="W96" s="226"/>
    </row>
    <row r="97" spans="3:23" ht="15" customHeight="1" x14ac:dyDescent="0.35"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W97" s="226"/>
    </row>
    <row r="98" spans="3:23" ht="15" customHeight="1" x14ac:dyDescent="0.35">
      <c r="C98" s="237" t="s">
        <v>575</v>
      </c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4"/>
      <c r="W98" s="226"/>
    </row>
    <row r="99" spans="3:23" ht="15" customHeight="1" x14ac:dyDescent="0.35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4"/>
      <c r="W99" s="226"/>
    </row>
    <row r="100" spans="3:23" ht="15" customHeight="1" x14ac:dyDescent="0.35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4"/>
      <c r="W100" s="226"/>
    </row>
    <row r="101" spans="3:23" ht="15" customHeight="1" x14ac:dyDescent="0.35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4"/>
    </row>
    <row r="102" spans="3:23" ht="15" customHeight="1" x14ac:dyDescent="0.35"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</row>
  </sheetData>
  <sheetProtection password="EDE3" sheet="1" objects="1" scenarios="1" selectLockedCells="1"/>
  <mergeCells count="1">
    <mergeCell ref="C98:R101"/>
  </mergeCells>
  <conditionalFormatting sqref="F4:F10 F12:F15 F17:F19 F26 F28:F36 F54:F66 F70:F75 F21:F24">
    <cfRule type="expression" dxfId="48" priority="6">
      <formula>IF(OR(F4="F",F4="WF",F4="NP"),TRUE,FALSE)</formula>
    </cfRule>
  </conditionalFormatting>
  <conditionalFormatting sqref="F40:F47 F49:F50">
    <cfRule type="expression" dxfId="47" priority="5">
      <formula>IF(OR(F40="D",F40="F",F40="WF",F40="NP"),TRUE,FALSE)</formula>
    </cfRule>
  </conditionalFormatting>
  <conditionalFormatting sqref="C1:S1">
    <cfRule type="expression" dxfId="46" priority="11" stopIfTrue="1">
      <formula>IF($U$1&lt;&gt;$V$1,TRUE,FALSE)</formula>
    </cfRule>
  </conditionalFormatting>
  <dataValidations count="12">
    <dataValidation type="list" allowBlank="1" showInputMessage="1" showErrorMessage="1" sqref="C49:C50">
      <formula1>AccountingElectives</formula1>
    </dataValidation>
    <dataValidation type="list" allowBlank="1" showInputMessage="1" showErrorMessage="1" sqref="F70:F75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70:E75">
      <formula1>VariableCredits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30 F61:F62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21:F24 F63:F66 F31:F36 F49:F50 F40:F47 F17:F19 F4:F9 F11:F15 F28:F29 F54:F60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 xml:space="preserve">&amp;C&amp;"-,Bold"&amp;18 2014-2015 Accounting Degree Plan Sheet </oddHeader>
  </headerFooter>
  <rowBreaks count="2" manualBreakCount="2">
    <brk id="37" max="16383" man="1"/>
    <brk id="67" max="20" man="1"/>
  </rowBreaks>
  <colBreaks count="1" manualBreakCount="1">
    <brk id="22" max="1048575" man="1"/>
  </colBreaks>
  <ignoredErrors>
    <ignoredError sqref="N30 N60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4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9.2851562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384" width="9.140625" style="2"/>
  </cols>
  <sheetData>
    <row r="1" spans="1:15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553</v>
      </c>
      <c r="O1" s="223" t="str">
        <f>README!H1</f>
        <v>ACCOUNTING</v>
      </c>
    </row>
    <row r="2" spans="1:15" ht="15.75" x14ac:dyDescent="0.25">
      <c r="A2" s="94" t="s">
        <v>176</v>
      </c>
      <c r="B2" s="94" t="s">
        <v>177</v>
      </c>
      <c r="C2" s="94"/>
      <c r="E2" s="109" t="s">
        <v>475</v>
      </c>
      <c r="J2" s="95" t="s">
        <v>183</v>
      </c>
      <c r="K2" s="94">
        <v>55</v>
      </c>
      <c r="L2" s="96"/>
      <c r="M2" s="73" t="s">
        <v>248</v>
      </c>
    </row>
    <row r="3" spans="1:15" ht="15.75" x14ac:dyDescent="0.25">
      <c r="A3" s="94" t="s">
        <v>178</v>
      </c>
      <c r="B3" s="109" t="s">
        <v>476</v>
      </c>
      <c r="C3" s="94"/>
      <c r="J3" s="95" t="s">
        <v>184</v>
      </c>
      <c r="K3" s="94">
        <v>30</v>
      </c>
      <c r="L3" s="96"/>
    </row>
    <row r="4" spans="1:15" ht="15.75" x14ac:dyDescent="0.25">
      <c r="A4" s="94" t="s">
        <v>180</v>
      </c>
      <c r="B4" s="94"/>
      <c r="C4" s="94" t="s">
        <v>139</v>
      </c>
      <c r="J4" s="95" t="s">
        <v>185</v>
      </c>
      <c r="K4" s="94">
        <v>33</v>
      </c>
      <c r="L4" s="96"/>
    </row>
    <row r="5" spans="1:15" ht="16.5" thickBot="1" x14ac:dyDescent="0.3">
      <c r="J5" s="95" t="s">
        <v>186</v>
      </c>
      <c r="K5" s="136">
        <v>10</v>
      </c>
      <c r="L5" s="96"/>
    </row>
    <row r="6" spans="1:15" ht="16.5" thickTop="1" x14ac:dyDescent="0.25">
      <c r="J6" s="96" t="s">
        <v>470</v>
      </c>
      <c r="K6" s="94">
        <f>SUM(K2:K5)</f>
        <v>128</v>
      </c>
      <c r="L6" s="94"/>
    </row>
    <row r="7" spans="1:15" ht="16.5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468</v>
      </c>
      <c r="K7" s="136">
        <v>36</v>
      </c>
    </row>
    <row r="8" spans="1:15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4" t="s">
        <v>469</v>
      </c>
      <c r="K8" s="94">
        <f>SUM(K6:K7)</f>
        <v>164</v>
      </c>
    </row>
    <row r="9" spans="1:15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</row>
    <row r="10" spans="1:15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5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5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5" ht="18.75" thickBot="1" x14ac:dyDescent="0.3">
      <c r="A14" s="102" t="str">
        <f>IF(ISERROR(VLOOKUP(B14,ACCOUNTING!$C$4:$T$100,8,FALSE)),"",IF(VLOOKUP(B14,ACCOUNTING!$C$4:$L$100,8,FALSE)=1,ACCOUNTINGchecklist!$M$1,""))</f>
        <v/>
      </c>
      <c r="B14" s="94" t="s">
        <v>114</v>
      </c>
      <c r="C14" s="103" t="str">
        <f>IF(ISERROR(VLOOKUP(B14,ACCOUNTING!$C$4:$L$100,4,FALSE)),"",IF(VLOOKUP(B14,ACCOUNTING!$C$4:$L$100,4,FALSE)="Taking",$M$2,""))</f>
        <v/>
      </c>
      <c r="D14" s="95" t="str">
        <f>IF(ISERROR(VLOOKUP(B14,ACCOUNTING!$C$4:$T$100,18,FALSE)),"",VLOOKUP(B14,ACCOUNTING!$C$4:$T$100,18,FALSE))</f>
        <v>Principles of Financial Accounting I</v>
      </c>
      <c r="E14" s="137">
        <v>3</v>
      </c>
      <c r="G14" s="102" t="str">
        <f>IF(ISERROR(VLOOKUP(H14,ACCOUNTING!$C$4:$T$100,8,FALSE)),"",IF(VLOOKUP(H14,ACCOUNTING!$C$4:$L$100,8,FALSE)=1,ACCOUNTINGchecklist!$M$1,""))</f>
        <v/>
      </c>
      <c r="H14" s="94" t="s">
        <v>115</v>
      </c>
      <c r="I14" s="103" t="str">
        <f>IF(ISERROR(VLOOKUP(H14,ACCOUNTING!$C$4:$L$100,4,FALSE)),"",IF(VLOOKUP(H14,ACCOUNTING!$C$4:$L$100,4,FALSE)="Taking",$M$2,""))</f>
        <v/>
      </c>
      <c r="J14" s="95" t="str">
        <f>IF(ISERROR(VLOOKUP(H14,ACCOUNTING!$C$4:$T$100,18,FALSE)),"",VLOOKUP(H14,ACCOUNTING!$C$4:$T$100,18,FALSE))</f>
        <v>Prin. of Financial and Managerial Acct. II +^</v>
      </c>
      <c r="K14" s="137">
        <v>3</v>
      </c>
    </row>
    <row r="15" spans="1:15" ht="18.75" thickBot="1" x14ac:dyDescent="0.3">
      <c r="A15" s="102" t="str">
        <f>IF(ISERROR(VLOOKUP(B15,ACCOUNTING!$C$4:$T$100,8,FALSE)),"",IF(VLOOKUP(B15,ACCOUNTING!$C$4:$L$100,8,FALSE)=1,ACCOUNTINGchecklist!$M$1,""))</f>
        <v/>
      </c>
      <c r="B15" s="94" t="s">
        <v>0</v>
      </c>
      <c r="C15" s="103" t="str">
        <f>IF(ISERROR(VLOOKUP(B15,ACCOUNTING!$C$4:$L$100,4,FALSE)),"",IF(VLOOKUP(B15,ACCOUNTING!$C$4:$L$100,4,FALSE)="Taking",$M$2,""))</f>
        <v/>
      </c>
      <c r="D15" s="95" t="str">
        <f>IF(ISERROR(VLOOKUP(B15,ACCOUNTING!$C$4:$T$100,18,FALSE)),"",VLOOKUP(B15,ACCOUNTING!$C$4:$T$100,18,FALSE))</f>
        <v>Reading and Writing in the Liberal Arts</v>
      </c>
      <c r="E15" s="137">
        <v>3</v>
      </c>
      <c r="G15" s="102" t="str">
        <f>IF(ISERROR(VLOOKUP(H15,ACCOUNTING!$C$4:$T$100,8,FALSE)),"",IF(VLOOKUP(H15,ACCOUNTING!$C$4:$L$100,8,FALSE)=1,ACCOUNTINGchecklist!$M$1,""))</f>
        <v/>
      </c>
      <c r="H15" s="94" t="s">
        <v>125</v>
      </c>
      <c r="I15" s="103" t="str">
        <f>IF(ISERROR(VLOOKUP(H15,ACCOUNTING!$C$4:$L$100,4,FALSE)),"",IF(VLOOKUP(H15,ACCOUNTING!$C$4:$L$100,4,FALSE)="Taking",$M$2,""))</f>
        <v/>
      </c>
      <c r="J15" s="95" t="str">
        <f>IF(ISERROR(VLOOKUP(H15,ACCOUNTING!$C$4:$T$100,18,FALSE)),"",VLOOKUP(H15,ACCOUNTING!$C$4:$T$100,18,FALSE))</f>
        <v>Principles of Marketing</v>
      </c>
      <c r="K15" s="137">
        <v>3</v>
      </c>
    </row>
    <row r="16" spans="1:15" ht="18.75" thickBot="1" x14ac:dyDescent="0.3">
      <c r="A16" s="102" t="str">
        <f>IF(ACCOUNTING!J12=1,$M$1,"")</f>
        <v/>
      </c>
      <c r="B16" s="109" t="str">
        <f>IF(ACCOUNTING!$C$12="Select","HUM 103",ACCOUNTING!$C$12)</f>
        <v>HUM 103</v>
      </c>
      <c r="C16" s="138" t="str">
        <f>IF(ACCOUNTING!$F$12="Taking",$M$2,"")</f>
        <v/>
      </c>
      <c r="D16" s="109" t="str">
        <f>IF(B16="HUM","Christian Worldview and Culture",ACCOUNTING!$D$12)</f>
        <v>Christian Worldview and Culture</v>
      </c>
      <c r="E16" s="113">
        <v>3</v>
      </c>
      <c r="F16" s="77"/>
      <c r="G16" s="139" t="str">
        <f>IF(ISERROR(VLOOKUP(H16,ACCOUNTING!$C$4:$T$100,8,FALSE)),"",IF(VLOOKUP(H16,ACCOUNTING!$C$4:$L$100,8,FALSE)=1,ACCOUNTINGchecklist!$M$1,""))</f>
        <v/>
      </c>
      <c r="H16" s="109" t="str">
        <f>IF(ACCOUNTING!$C$13="Select","HUM",ACCOUNTING!$C$13)</f>
        <v>HUM</v>
      </c>
      <c r="I16" s="138" t="str">
        <f>IF(ACCOUNTING!$F$13="Taking",$M$2,"")</f>
        <v/>
      </c>
      <c r="J16" s="109" t="str">
        <f>IF(H16="HUM","",ACCOUNTING!$D$13)</f>
        <v/>
      </c>
      <c r="K16" s="137">
        <v>3</v>
      </c>
      <c r="N16" s="81"/>
    </row>
    <row r="17" spans="1:21" ht="18.75" thickBot="1" x14ac:dyDescent="0.3">
      <c r="A17" s="102" t="str">
        <f>IF(ISERROR(VLOOKUP(B17,ACCOUNTING!$C$4:$T$100,8,FALSE)),"",IF(VLOOKUP(B17,ACCOUNTING!$C$4:$L$100,8,FALSE)=1,ACCOUNTINGchecklist!$M$1,""))</f>
        <v/>
      </c>
      <c r="B17" s="94" t="s">
        <v>46</v>
      </c>
      <c r="C17" s="103" t="str">
        <f>IF(ISERROR(VLOOKUP(B17,ACCOUNTING!$C$4:$L$100,4,FALSE)),"",IF(VLOOKUP(B17,ACCOUNTING!$C$4:$L$100,4,FALSE)="Taking",$M$2,""))</f>
        <v/>
      </c>
      <c r="D17" s="95" t="str">
        <f>IF(ISERROR(VLOOKUP(B17,ACCOUNTING!$C$4:$T$100,18,FALSE)),"",VLOOKUP(B17,ACCOUNTING!$C$4:$T$100,18,FALSE))</f>
        <v>Spirit-Empowered Living *</v>
      </c>
      <c r="E17" s="137">
        <v>3</v>
      </c>
      <c r="G17" s="102" t="str">
        <f>IF(ISERROR(VLOOKUP(H17,ACCOUNTING!$C$4:$T$100,8,FALSE)),"",IF(VLOOKUP(H17,ACCOUNTING!$C$4:$L$100,8,FALSE)=1,ACCOUNTINGchecklist!$M$1,""))</f>
        <v/>
      </c>
      <c r="H17" s="94" t="str">
        <f>IF(ACCOUNTING!$C$26="Select","Soc. Sci.",ACCOUNTING!$C$26)</f>
        <v>Soc. Sci.</v>
      </c>
      <c r="I17" s="103" t="str">
        <f>IF(ACCOUNTING!$F$26="Taking",$M$2,"")</f>
        <v/>
      </c>
      <c r="J17" s="95" t="str">
        <f>IF(H17="Soc. Sci.","",ACCOUNTING!$D$26)</f>
        <v/>
      </c>
      <c r="K17" s="137">
        <v>3</v>
      </c>
      <c r="O17" s="91"/>
      <c r="P17" s="91"/>
      <c r="Q17" s="91"/>
      <c r="R17" s="91"/>
      <c r="S17" s="91"/>
      <c r="T17" s="91"/>
      <c r="U17" s="91"/>
    </row>
    <row r="18" spans="1:21" ht="18.75" thickBot="1" x14ac:dyDescent="0.3">
      <c r="A18" s="102" t="str">
        <f>IF(ISERROR(VLOOKUP(B18,ACCOUNTING!$C$4:$T$100,8,FALSE)),"",IF(VLOOKUP(B18,ACCOUNTING!$C$4:$L$100,8,FALSE)=1,ACCOUNTINGchecklist!$M$1,""))</f>
        <v/>
      </c>
      <c r="B18" s="94" t="s">
        <v>122</v>
      </c>
      <c r="C18" s="103" t="str">
        <f>IF(ISERROR(VLOOKUP(B18,ACCOUNTING!$C$4:$L$100,4,FALSE)),"",IF(VLOOKUP(B18,ACCOUNTING!$C$4:$L$100,4,FALSE)="Taking",$M$2,""))</f>
        <v/>
      </c>
      <c r="D18" s="95" t="str">
        <f>IF(ISERROR(VLOOKUP(B18,ACCOUNTING!$C$4:$T$100,18,FALSE)),"",VLOOKUP(B18,ACCOUNTING!$C$4:$T$100,18,FALSE))</f>
        <v>College Algebra</v>
      </c>
      <c r="E18" s="137">
        <v>3</v>
      </c>
      <c r="G18" s="102" t="str">
        <f>IF(ISERROR(VLOOKUP(H18,ACCOUNTING!$C$4:$T$100,8,FALSE)),"",IF(VLOOKUP(H18,ACCOUNTING!$C$4:$L$100,8,FALSE)=1,ACCOUNTINGchecklist!$M$1,""))</f>
        <v/>
      </c>
      <c r="H18" s="112" t="s">
        <v>2</v>
      </c>
      <c r="I18" s="138" t="str">
        <f>IF(ISERROR(VLOOKUP(H18,ACCOUNTING!$C$4:$L$100,4,FALSE)),"",IF(VLOOKUP(H18,ACCOUNTING!$C$4:$L$100,4,FALSE)="Taking",$M$2,""))</f>
        <v/>
      </c>
      <c r="J18" s="109" t="str">
        <f>IF(ISERROR(VLOOKUP(H18,ACCOUNTING!$C$4:$T$100,18,FALSE)),"",VLOOKUP(H18,ACCOUNTING!$C$4:$T$100,18,FALSE))</f>
        <v>Oral Communication</v>
      </c>
      <c r="K18" s="137">
        <v>3</v>
      </c>
      <c r="O18" s="91"/>
      <c r="P18" s="91"/>
      <c r="Q18" s="91"/>
      <c r="R18" s="91"/>
      <c r="S18" s="91"/>
      <c r="T18" s="91"/>
      <c r="U18" s="91"/>
    </row>
    <row r="19" spans="1:21" ht="18.75" thickBot="1" x14ac:dyDescent="0.3">
      <c r="A19" s="102" t="str">
        <f>IF(ISERROR(VLOOKUP(B19,ACCOUNTING!$C$4:$T$100,8,FALSE)),"",IF(VLOOKUP(B19,ACCOUNTING!$C$4:$L$100,8,FALSE)=1,ACCOUNTINGchecklist!$M$1,""))</f>
        <v/>
      </c>
      <c r="B19" s="94" t="s">
        <v>71</v>
      </c>
      <c r="C19" s="103" t="str">
        <f>IF(ISERROR(VLOOKUP(B19,ACCOUNTING!$C$4:$L$100,4,FALSE)),"",IF(VLOOKUP(B19,ACCOUNTING!$C$4:$L$100,4,FALSE)="Taking",$M$2,""))</f>
        <v/>
      </c>
      <c r="D19" s="95" t="str">
        <f>IF(ISERROR(VLOOKUP(B19,ACCOUNTING!$C$4:$T$100,18,FALSE)),"",VLOOKUP(B19,ACCOUNTING!$C$4:$T$100,18,FALSE))</f>
        <v>Health Fitness I</v>
      </c>
      <c r="E19" s="137">
        <v>1</v>
      </c>
      <c r="G19" s="139" t="str">
        <f>IF(ACCOUNTING!$J$61=1,$M$1,"")</f>
        <v/>
      </c>
      <c r="H19" s="109" t="s">
        <v>121</v>
      </c>
      <c r="I19" s="138" t="str">
        <f>IF(ACCOUNTING!$F$61="Taking",$M$2,"")</f>
        <v/>
      </c>
      <c r="J19" s="109" t="s">
        <v>132</v>
      </c>
      <c r="K19" s="137">
        <v>0</v>
      </c>
      <c r="O19" s="91"/>
      <c r="P19" s="91"/>
      <c r="Q19" s="91"/>
      <c r="R19" s="91"/>
      <c r="S19" s="91"/>
      <c r="T19" s="91"/>
      <c r="U19" s="91"/>
    </row>
    <row r="20" spans="1:21" ht="18.75" thickBot="1" x14ac:dyDescent="0.3">
      <c r="A20" s="102" t="str">
        <f>IF(ISERROR(VLOOKUP(B20,ACCOUNTING!$C$4:$T$100,8,FALSE)),"",IF(VLOOKUP(B20,ACCOUNTING!$C$4:$L$100,8,FALSE)=1,ACCOUNTINGchecklist!$M$1,""))</f>
        <v/>
      </c>
      <c r="B20" s="94" t="s">
        <v>67</v>
      </c>
      <c r="C20" s="103" t="str">
        <f>IF(ISERROR(VLOOKUP(B20,ACCOUNTING!$C$4:$L$100,4,FALSE)),"",IF(VLOOKUP(B20,ACCOUNTING!$C$4:$L$100,4,FALSE)="Taking",$M$2,""))</f>
        <v/>
      </c>
      <c r="D20" s="95" t="str">
        <f>IF(ISERROR(VLOOKUP(B20,ACCOUNTING!$C$4:$T$100,18,FALSE)),"",VLOOKUP(B20,ACCOUNTING!$C$4:$T$100,18,FALSE))</f>
        <v>Whole Person Assessment</v>
      </c>
      <c r="E20" s="137">
        <v>0</v>
      </c>
      <c r="G20" s="102" t="str">
        <f>IF(ISERROR(VLOOKUP(H20,ACCOUNTING!$C$4:$T$100,8,FALSE)),"",IF(VLOOKUP(H20,ACCOUNTING!$C$4:$L$100,8,FALSE)=1,ACCOUNTINGchecklist!$M$1,""))</f>
        <v/>
      </c>
      <c r="H20" s="109" t="s">
        <v>72</v>
      </c>
      <c r="I20" s="103" t="str">
        <f>IF(ISERROR(VLOOKUP(H20,ACCOUNTING!$C$4:$L$100,4,FALSE)),"",IF(VLOOKUP(H20,ACCOUNTING!$C$4:$L$100,4,FALSE)="Taking",$M$2,""))</f>
        <v/>
      </c>
      <c r="J20" s="95" t="str">
        <f>IF(ISERROR(VLOOKUP(H20,ACCOUNTING!$C$4:$T$100,18,FALSE)),"",VLOOKUP(H20,ACCOUNTING!$C$4:$T$100,18,FALSE))</f>
        <v>Health Fitness II</v>
      </c>
      <c r="K20" s="105">
        <v>1</v>
      </c>
      <c r="O20" s="91"/>
      <c r="P20" s="112"/>
      <c r="Q20" s="140"/>
      <c r="R20" s="112"/>
      <c r="S20" s="91"/>
      <c r="T20" s="91"/>
      <c r="U20" s="91"/>
    </row>
    <row r="21" spans="1:21" ht="19.5" thickBot="1" x14ac:dyDescent="0.35">
      <c r="A21" s="102" t="str">
        <f>IF(ISERROR(VLOOKUP(B21,ACCOUNTING!$C$4:$T$100,8,FALSE)),"",IF(VLOOKUP(B21,ACCOUNTING!$C$4:$L$100,8,FALSE)=1,ACCOUNTINGchecklist!$M$1,""))</f>
        <v/>
      </c>
      <c r="B21" s="94" t="s">
        <v>75</v>
      </c>
      <c r="C21" s="103" t="str">
        <f>IF(ISERROR(VLOOKUP(B21,ACCOUNTING!$C$4:$L$100,4,FALSE)),"",IF(VLOOKUP(B21,ACCOUNTING!$C$4:$L$100,4,FALSE)="Taking",$M$2,""))</f>
        <v/>
      </c>
      <c r="D21" s="95" t="str">
        <f>IF(ISERROR(VLOOKUP(B21,ACCOUNTING!$C$4:$T$100,18,FALSE)),"",VLOOKUP(B21,ACCOUNTING!$C$4:$T$100,18,FALSE))</f>
        <v>Swimming Proficiency</v>
      </c>
      <c r="E21" s="105">
        <v>0</v>
      </c>
      <c r="G21" s="106"/>
      <c r="H21" s="94"/>
      <c r="I21" s="107"/>
      <c r="J21" s="94"/>
      <c r="K21" s="137">
        <f>SUM(K14:K20)</f>
        <v>16</v>
      </c>
      <c r="O21" s="91"/>
      <c r="P21" s="112"/>
      <c r="Q21" s="140"/>
      <c r="R21" s="112"/>
      <c r="S21" s="91"/>
      <c r="T21" s="91"/>
      <c r="U21" s="91"/>
    </row>
    <row r="22" spans="1:21" ht="15.75" x14ac:dyDescent="0.25">
      <c r="A22" s="1"/>
      <c r="B22" s="1"/>
      <c r="C22" s="1"/>
      <c r="D22" s="94"/>
      <c r="E22" s="137">
        <f>SUM(E14:E21)</f>
        <v>16</v>
      </c>
      <c r="K22" s="3"/>
      <c r="O22" s="91"/>
      <c r="P22" s="91"/>
      <c r="Q22" s="91"/>
      <c r="R22" s="91"/>
      <c r="S22" s="91"/>
      <c r="T22" s="91"/>
      <c r="U22" s="91"/>
    </row>
    <row r="23" spans="1:21" x14ac:dyDescent="0.25">
      <c r="A23" s="239" t="s">
        <v>200</v>
      </c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O23" s="91"/>
      <c r="P23" s="91"/>
      <c r="Q23" s="91"/>
      <c r="R23" s="91"/>
      <c r="S23" s="91"/>
      <c r="T23" s="91"/>
      <c r="U23" s="91"/>
    </row>
    <row r="24" spans="1:21" ht="15.75" thickBot="1" x14ac:dyDescent="0.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O24" s="91"/>
      <c r="P24" s="91"/>
      <c r="Q24" s="91"/>
      <c r="R24" s="91"/>
      <c r="S24" s="91"/>
      <c r="T24" s="91"/>
      <c r="U24" s="91"/>
    </row>
    <row r="25" spans="1:21" ht="15.75" x14ac:dyDescent="0.25">
      <c r="D25" s="95" t="s">
        <v>206</v>
      </c>
      <c r="E25" s="95"/>
      <c r="F25" s="101"/>
      <c r="G25" s="101"/>
      <c r="H25" s="101"/>
      <c r="I25" s="101"/>
      <c r="J25" s="95" t="s">
        <v>207</v>
      </c>
      <c r="K25" s="108"/>
      <c r="O25" s="91"/>
      <c r="P25" s="91"/>
      <c r="Q25" s="91"/>
      <c r="R25" s="91"/>
      <c r="S25" s="91"/>
      <c r="T25" s="91"/>
      <c r="U25" s="91"/>
    </row>
    <row r="26" spans="1:21" ht="18.75" thickBot="1" x14ac:dyDescent="0.3">
      <c r="A26" s="102" t="str">
        <f>IF(ACCOUNTING!$J$21=1,$M$1,"")</f>
        <v/>
      </c>
      <c r="B26" s="109" t="str">
        <f>IF(ACCOUNTING!$C$21="Enter Course","Lab. Sci.",ACCOUNTING!$C$21)</f>
        <v>Lab. Sci.</v>
      </c>
      <c r="C26" s="138" t="str">
        <f>IF(ACCOUNTING!$F$21="Taking",$M$2,"")</f>
        <v/>
      </c>
      <c r="D26" s="109" t="str">
        <f>IF(B26="Lab. Sci.","",ACCOUNTING!$D$21)</f>
        <v/>
      </c>
      <c r="E26" s="137">
        <v>3</v>
      </c>
      <c r="G26" s="102" t="str">
        <f>IF(ACCOUNTING!$J$23=1,$M$1,"")</f>
        <v/>
      </c>
      <c r="H26" s="112" t="str">
        <f>IF(ACCOUNTING!$C$23="Enter Course","Lab. Sci.",ACCOUNTING!$C$23)</f>
        <v>Lab. Sci.</v>
      </c>
      <c r="I26" s="103" t="str">
        <f>IF(ACCOUNTING!$F$23="Taking",$M$2,"")</f>
        <v/>
      </c>
      <c r="J26" s="94" t="str">
        <f>IF(H26="Lab. Sci.","",ACCOUNTING!$D$23)</f>
        <v/>
      </c>
      <c r="K26" s="137">
        <v>3</v>
      </c>
      <c r="O26" s="91"/>
      <c r="P26" s="91"/>
      <c r="Q26" s="91"/>
      <c r="R26" s="91"/>
      <c r="S26" s="91"/>
      <c r="T26" s="91"/>
      <c r="U26" s="91"/>
    </row>
    <row r="27" spans="1:21" ht="18.75" thickBot="1" x14ac:dyDescent="0.3">
      <c r="A27" s="102" t="str">
        <f>IF(ACCOUNTING!$J$22=1,$M$1,"")</f>
        <v/>
      </c>
      <c r="B27" s="109" t="str">
        <f>IF(ACCOUNTING!$C$22="Enter Course","Lab. Sci.",ACCOUNTING!$C$22)</f>
        <v>Lab. Sci.</v>
      </c>
      <c r="C27" s="138" t="str">
        <f>IF(ACCOUNTING!$F$22="Taking",$M$2,"")</f>
        <v/>
      </c>
      <c r="D27" s="109" t="str">
        <f>IF(B27="Lab. Sci.","",ACCOUNTING!$D$22)</f>
        <v/>
      </c>
      <c r="E27" s="221">
        <v>1</v>
      </c>
      <c r="G27" s="102" t="str">
        <f>IF(ACCOUNTING!$J$24=1,$M$1,"")</f>
        <v/>
      </c>
      <c r="H27" s="112" t="str">
        <f>IF(ACCOUNTING!$C$24="Enter Course","Lab. Sci.",ACCOUNTING!$C$24)</f>
        <v>Lab. Sci.</v>
      </c>
      <c r="I27" s="103" t="str">
        <f>IF(ACCOUNTING!$F$24="Taking",$M$2,"")</f>
        <v/>
      </c>
      <c r="J27" s="94" t="str">
        <f>IF(H27="Lab. Sci.","",ACCOUNTING!$D$24)</f>
        <v/>
      </c>
      <c r="K27" s="221">
        <v>1</v>
      </c>
      <c r="O27" s="91"/>
      <c r="P27" s="91"/>
      <c r="Q27" s="91"/>
      <c r="R27" s="91"/>
      <c r="S27" s="91"/>
      <c r="T27" s="91"/>
      <c r="U27" s="91"/>
    </row>
    <row r="28" spans="1:21" ht="18.75" thickBot="1" x14ac:dyDescent="0.3">
      <c r="A28" s="102" t="str">
        <f>IF(ISERROR(VLOOKUP(B28,ACCOUNTING!$C$4:$T$100,8,FALSE)),"",IF(VLOOKUP(B28,ACCOUNTING!$C$4:$L$100,8,FALSE)=1,ACCOUNTINGchecklist!$M$1,""))</f>
        <v/>
      </c>
      <c r="B28" s="94" t="s">
        <v>117</v>
      </c>
      <c r="C28" s="103" t="str">
        <f>IF(ISERROR(VLOOKUP(B28,ACCOUNTING!$C$4:$L$100,4,FALSE)),"",IF(VLOOKUP(B28,ACCOUNTING!$C$4:$L$100,4,FALSE)="Taking",$M$2,""))</f>
        <v/>
      </c>
      <c r="D28" s="95" t="str">
        <f>IF(ISERROR(VLOOKUP(B28,ACCOUNTING!$C$4:$T$100,18,FALSE)),"",VLOOKUP(B28,ACCOUNTING!$C$4:$T$100,18,FALSE))</f>
        <v>Principles of Economics I *</v>
      </c>
      <c r="E28" s="137">
        <v>3</v>
      </c>
      <c r="G28" s="102" t="str">
        <f>IF(ISERROR(VLOOKUP(H28,ACCOUNTING!$C$4:$T$100,8,FALSE)),"",IF(VLOOKUP(H28,ACCOUNTING!$C$4:$L$100,8,FALSE)=1,ACCOUNTINGchecklist!$M$1,""))</f>
        <v/>
      </c>
      <c r="H28" s="94" t="s">
        <v>118</v>
      </c>
      <c r="I28" s="103" t="str">
        <f>IF(ISERROR(VLOOKUP(H28,ACCOUNTING!$C$4:$L$100,4,FALSE)),"",IF(VLOOKUP(H28,ACCOUNTING!$C$4:$L$100,4,FALSE)="Taking",$M$2,""))</f>
        <v/>
      </c>
      <c r="J28" s="95" t="str">
        <f>IF(ISERROR(VLOOKUP(H28,ACCOUNTING!$C$4:$T$100,18,FALSE)),"",VLOOKUP(H28,ACCOUNTING!$C$4:$T$100,18,FALSE))</f>
        <v>Principles of Economics II +</v>
      </c>
      <c r="K28" s="137">
        <v>3</v>
      </c>
    </row>
    <row r="29" spans="1:21" ht="18.75" thickBot="1" x14ac:dyDescent="0.3">
      <c r="A29" s="102" t="str">
        <f>IF(ISERROR(VLOOKUP(B29,ACCOUNTING!$C$4:$T$100,8,FALSE)),"",IF(VLOOKUP(B29,ACCOUNTING!$C$4:$L$100,8,FALSE)=1,ACCOUNTINGchecklist!$M$1,""))</f>
        <v/>
      </c>
      <c r="B29" s="94" t="s">
        <v>79</v>
      </c>
      <c r="C29" s="103" t="str">
        <f>IF(ISERROR(VLOOKUP(B29,ACCOUNTING!$C$4:$L$100,4,FALSE)),"",IF(VLOOKUP(B29,ACCOUNTING!$C$4:$L$100,4,FALSE)="Taking",$M$2,""))</f>
        <v/>
      </c>
      <c r="D29" s="95" t="str">
        <f>IF(ISERROR(VLOOKUP(B29,ACCOUNTING!$C$4:$T$100,18,FALSE)),"",VLOOKUP(B29,ACCOUNTING!$C$4:$T$100,18,FALSE))</f>
        <v>Intermediate Accounting I *^</v>
      </c>
      <c r="E29" s="137">
        <v>3</v>
      </c>
      <c r="G29" s="102" t="str">
        <f>IF(ISERROR(VLOOKUP(H29,ACCOUNTING!$C$4:$T$100,8,FALSE)),"",IF(VLOOKUP(H29,ACCOUNTING!$C$4:$L$100,8,FALSE)=1,ACCOUNTINGchecklist!$M$1,""))</f>
        <v/>
      </c>
      <c r="H29" s="94" t="s">
        <v>80</v>
      </c>
      <c r="I29" s="103" t="str">
        <f>IF(ISERROR(VLOOKUP(H29,ACCOUNTING!$C$4:$L$100,4,FALSE)),"",IF(VLOOKUP(H29,ACCOUNTING!$C$4:$L$100,4,FALSE)="Taking",$M$2,""))</f>
        <v/>
      </c>
      <c r="J29" s="95" t="str">
        <f>IF(ISERROR(VLOOKUP(H29,ACCOUNTING!$C$4:$T$100,18,FALSE)),"",VLOOKUP(H29,ACCOUNTING!$C$4:$T$100,18,FALSE))</f>
        <v>Intermediate Accounting II +^</v>
      </c>
      <c r="K29" s="137">
        <v>3</v>
      </c>
    </row>
    <row r="30" spans="1:21" ht="18.75" thickBot="1" x14ac:dyDescent="0.3">
      <c r="A30" s="102" t="str">
        <f>IF(ISERROR(VLOOKUP(B30,ACCOUNTING!$C$4:$T$100,8,FALSE)),"",IF(VLOOKUP(B30,ACCOUNTING!$C$4:$L$100,8,FALSE)=1,ACCOUNTINGchecklist!$M$1,""))</f>
        <v/>
      </c>
      <c r="B30" s="94" t="s">
        <v>123</v>
      </c>
      <c r="C30" s="103" t="str">
        <f>IF(ISERROR(VLOOKUP(B30,ACCOUNTING!$C$4:$L$100,4,FALSE)),"",IF(VLOOKUP(B30,ACCOUNTING!$C$4:$L$100,4,FALSE)="Taking",$M$2,""))</f>
        <v/>
      </c>
      <c r="D30" s="95" t="str">
        <f>IF(ISERROR(VLOOKUP(B30,ACCOUNTING!$C$4:$T$100,18,FALSE)),"",VLOOKUP(B30,ACCOUNTING!$C$4:$T$100,18,FALSE))</f>
        <v>Principles of Management</v>
      </c>
      <c r="E30" s="137">
        <v>3</v>
      </c>
      <c r="G30" s="102" t="str">
        <f>IF(ISERROR(VLOOKUP(H30,ACCOUNTING!$C$4:$T$100,8,FALSE)),"",IF(VLOOKUP(H30,ACCOUNTING!$C$4:$L$100,8,FALSE)=1,ACCOUNTINGchecklist!$M$1,""))</f>
        <v/>
      </c>
      <c r="H30" s="94" t="s">
        <v>116</v>
      </c>
      <c r="I30" s="103" t="str">
        <f>IF(ISERROR(VLOOKUP(H30,ACCOUNTING!$C$4:$L$100,4,FALSE)),"",IF(VLOOKUP(H30,ACCOUNTING!$C$4:$L$100,4,FALSE)="Taking",$M$2,""))</f>
        <v/>
      </c>
      <c r="J30" s="95" t="str">
        <f>IF(ISERROR(VLOOKUP(H30,ACCOUNTING!$C$4:$T$100,18,FALSE)),"",VLOOKUP(H30,ACCOUNTING!$C$4:$T$100,18,FALSE))</f>
        <v>Quantitative Analysis</v>
      </c>
      <c r="K30" s="137">
        <v>3</v>
      </c>
    </row>
    <row r="31" spans="1:21" ht="18.75" thickBot="1" x14ac:dyDescent="0.3">
      <c r="A31" s="102" t="str">
        <f>IF(ISERROR(VLOOKUP(B31,ACCOUNTING!$C$4:$T$100,8,FALSE)),"",IF(VLOOKUP(B31,ACCOUNTING!$C$4:$L$100,8,FALSE)=1,ACCOUNTINGchecklist!$M$1,""))</f>
        <v/>
      </c>
      <c r="B31" s="94" t="s">
        <v>50</v>
      </c>
      <c r="C31" s="103" t="str">
        <f>IF(ISERROR(VLOOKUP(B31,ACCOUNTING!$C$4:$L$100,4,FALSE)),"",IF(VLOOKUP(B31,ACCOUNTING!$C$4:$L$100,4,FALSE)="Taking",$M$2,""))</f>
        <v/>
      </c>
      <c r="D31" s="95" t="str">
        <f>IF(ISERROR(VLOOKUP(B31,ACCOUNTING!$C$4:$T$100,18,FALSE)),"",VLOOKUP(B31,ACCOUNTING!$C$4:$T$100,18,FALSE))</f>
        <v>Elementary Statistics</v>
      </c>
      <c r="E31" s="137">
        <v>3</v>
      </c>
      <c r="F31" s="77"/>
      <c r="G31" s="102" t="str">
        <f>IF(ISERROR(VLOOKUP(H31,ACCOUNTING!$C$4:$T$100,8,FALSE)),"",IF(VLOOKUP(H31,ACCOUNTING!$C$4:$L$100,8,FALSE)=1,ACCOUNTINGchecklist!$M$1,""))</f>
        <v/>
      </c>
      <c r="H31" s="104" t="s">
        <v>52</v>
      </c>
      <c r="I31" s="103" t="str">
        <f>IF(ISERROR(VLOOKUP(H31,ACCOUNTING!$C$4:$L$100,4,FALSE)),"",IF(VLOOKUP(H31,ACCOUNTING!$C$4:$L$100,4,FALSE)="Taking",$M$2,""))</f>
        <v/>
      </c>
      <c r="J31" s="95" t="str">
        <f>IF(ISERROR(VLOOKUP(H31,ACCOUNTING!$C$4:$T$100,18,FALSE)),"",VLOOKUP(H31,ACCOUNTING!$C$4:$T$100,18,FALSE))</f>
        <v>American History Survey</v>
      </c>
      <c r="K31" s="137">
        <v>3</v>
      </c>
    </row>
    <row r="32" spans="1:21" ht="18.75" thickBot="1" x14ac:dyDescent="0.3">
      <c r="A32" s="139" t="str">
        <f>IF(ACCOUNTING!$J$31=1,$M$1,"")</f>
        <v/>
      </c>
      <c r="B32" s="109" t="str">
        <f>IF(ACCOUNTING!$C$31="Enter Course","HPE",ACCOUNTING!$C$31)</f>
        <v>HPE</v>
      </c>
      <c r="C32" s="138" t="str">
        <f>IF(ACCOUNTING!$F$31="Taking",$M$2,"")</f>
        <v/>
      </c>
      <c r="D32" s="109" t="str">
        <f>IF(B32="HPE","",ACCOUNTING!$D$31)</f>
        <v/>
      </c>
      <c r="E32" s="111">
        <f>ACCOUNTING!$E$31</f>
        <v>0.5</v>
      </c>
      <c r="G32" s="139" t="str">
        <f>IF(ACCOUNTING!$J$32=1,$M$1,"")</f>
        <v/>
      </c>
      <c r="H32" s="109" t="str">
        <f>IF(ACCOUNTING!$C$32="Enter Course","HPE",ACCOUNTING!$C$32)</f>
        <v>HPE</v>
      </c>
      <c r="I32" s="138" t="str">
        <f>IF(ACCOUNTING!$F$32="Taking",$M$2,"")</f>
        <v/>
      </c>
      <c r="J32" s="109" t="str">
        <f>IF(H32="HPE","",ACCOUNTING!$D$32)</f>
        <v/>
      </c>
      <c r="K32" s="111">
        <f>ACCOUNTING!$E$32</f>
        <v>0.5</v>
      </c>
    </row>
    <row r="33" spans="1:15" ht="15.75" x14ac:dyDescent="0.25">
      <c r="A33" s="1"/>
      <c r="B33" s="1"/>
      <c r="C33" s="8"/>
      <c r="D33" s="94"/>
      <c r="E33" s="137">
        <f>SUM(E26:E32)</f>
        <v>16.5</v>
      </c>
      <c r="G33" s="106"/>
      <c r="H33" s="1"/>
      <c r="I33" s="106"/>
      <c r="J33" s="94"/>
      <c r="K33" s="137">
        <f>SUM(K26:K32)</f>
        <v>16.5</v>
      </c>
    </row>
    <row r="34" spans="1:15" ht="15.75" thickBot="1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76"/>
      <c r="L34" s="114"/>
      <c r="M34" s="114"/>
      <c r="N34" s="114"/>
      <c r="O34" s="114"/>
    </row>
    <row r="35" spans="1:15" ht="15.75" x14ac:dyDescent="0.25">
      <c r="A35" s="115"/>
      <c r="B35" s="115"/>
      <c r="C35" s="115"/>
      <c r="D35" s="116" t="s">
        <v>208</v>
      </c>
      <c r="E35" s="116"/>
      <c r="F35" s="117"/>
      <c r="G35" s="117"/>
      <c r="H35" s="117"/>
      <c r="I35" s="117"/>
      <c r="J35" s="116" t="s">
        <v>209</v>
      </c>
      <c r="K35" s="118"/>
      <c r="L35" s="119"/>
      <c r="M35" s="114"/>
      <c r="N35" s="114"/>
      <c r="O35" s="114"/>
    </row>
    <row r="36" spans="1:15" ht="18.75" thickBot="1" x14ac:dyDescent="0.3">
      <c r="A36" s="102" t="str">
        <f>IF(ISERROR(VLOOKUP(B36,ACCOUNTING!$C$4:$T$100,8,FALSE)),"",IF(VLOOKUP(B36,ACCOUNTING!$C$4:$L$100,8,FALSE)=1,ACCOUNTINGchecklist!$M$1,""))</f>
        <v/>
      </c>
      <c r="B36" s="94" t="str">
        <f>IF(ACCOUNTING!$C$17="Select","BLIT 110",ACCOUNTING!$C$17)</f>
        <v>BLIT 110</v>
      </c>
      <c r="C36" s="103" t="str">
        <f>IF(ISERROR(VLOOKUP(B36,ACCOUNTING!$C$4:$L$100,4,FALSE)),"",IF(VLOOKUP(B36,ACCOUNTING!$C$4:$L$100,4,FALSE)="Taking",$M$2,""))</f>
        <v/>
      </c>
      <c r="D36" s="95" t="str">
        <f>IF(ACCOUNTING!$C$17="Select","Survey of Old Testament Literature *",CONCATENATE(ACCOUNTING!$D$17," *"))</f>
        <v>Survey of Old Testament Literature *</v>
      </c>
      <c r="E36" s="137">
        <v>3</v>
      </c>
      <c r="G36" s="102" t="str">
        <f>IF(ISERROR(VLOOKUP(H36,ACCOUNTING!$C$4:$T$100,8,FALSE)),"",IF(VLOOKUP(H36,ACCOUNTING!$C$4:$L$100,8,FALSE)=1,ACCOUNTINGchecklist!$M$1,""))</f>
        <v/>
      </c>
      <c r="H36" s="94" t="str">
        <f>IF(ACCOUNTING!$C$18="Select","BLIT 120",ACCOUNTING!$C$18)</f>
        <v>BLIT 120</v>
      </c>
      <c r="I36" s="103" t="str">
        <f>IF(ISERROR(VLOOKUP(H36,ACCOUNTING!$C$4:$L$100,4,FALSE)),"",IF(VLOOKUP(H36,ACCOUNTING!$C$4:$L$100,4,FALSE)="Taking",$M$2,""))</f>
        <v/>
      </c>
      <c r="J36" s="95" t="str">
        <f>IF(ACCOUNTING!$C$18="Select","Survey of New Testament Literature +",CONCATENATE(ACCOUNTING!$D$18," +"))</f>
        <v>Survey of New Testament Literature +</v>
      </c>
      <c r="K36" s="137">
        <v>3</v>
      </c>
      <c r="L36" s="120"/>
      <c r="M36" s="114"/>
      <c r="N36" s="114"/>
      <c r="O36" s="114"/>
    </row>
    <row r="37" spans="1:15" ht="18.75" thickBot="1" x14ac:dyDescent="0.3">
      <c r="A37" s="102" t="str">
        <f>IF(ISERROR(VLOOKUP(B37,ACCOUNTING!$C$4:$T$100,8,FALSE)),"",IF(VLOOKUP(B37,ACCOUNTING!$C$4:$L$100,8,FALSE)=1,ACCOUNTINGchecklist!$M$1,""))</f>
        <v/>
      </c>
      <c r="B37" s="94" t="str">
        <f>IF(ACCOUNTING!$C$14="Select","HUM",ACCOUNTING!$C$14)</f>
        <v>HUM</v>
      </c>
      <c r="C37" s="103" t="str">
        <f>IF(ACCOUNTING!$F$14="Taking",$M$2,"")</f>
        <v/>
      </c>
      <c r="D37" s="95" t="str">
        <f>IF(B37="HUM","",ACCOUNTING!$D$14)</f>
        <v/>
      </c>
      <c r="E37" s="137">
        <v>3</v>
      </c>
      <c r="G37" s="102" t="str">
        <f>IF(ISERROR(VLOOKUP(H37,ACCOUNTING!$C$4:$T$100,8,FALSE)),"",IF(VLOOKUP(H37,ACCOUNTING!$C$4:$L$100,8,FALSE)=1,ACCOUNTINGchecklist!$M$1,""))</f>
        <v/>
      </c>
      <c r="H37" s="94" t="str">
        <f>IF(ACCOUNTING!$C$15="Select","HUM",ACCOUNTING!$C$15)</f>
        <v>HUM</v>
      </c>
      <c r="I37" s="103" t="str">
        <f>IF(ACCOUNTING!$F$15="Taking",$M$2,"")</f>
        <v/>
      </c>
      <c r="J37" s="95" t="str">
        <f>IF(H37="HUM","",ACCOUNTING!$D$15)</f>
        <v/>
      </c>
      <c r="K37" s="137">
        <v>3</v>
      </c>
      <c r="L37" s="114"/>
      <c r="M37" s="77"/>
      <c r="N37" s="114"/>
      <c r="O37" s="114"/>
    </row>
    <row r="38" spans="1:15" ht="18.75" thickBot="1" x14ac:dyDescent="0.3">
      <c r="A38" s="102" t="str">
        <f>IF(ISERROR(VLOOKUP(B38,ACCOUNTING!$C$4:$T$100,8,FALSE)),"",IF(VLOOKUP(B38,ACCOUNTING!$C$4:$L$100,8,FALSE)=1,ACCOUNTINGchecklist!$M$1,""))</f>
        <v/>
      </c>
      <c r="B38" s="94" t="s">
        <v>255</v>
      </c>
      <c r="C38" s="103" t="str">
        <f>IF(ISERROR(VLOOKUP(B38,ACCOUNTING!$C$4:$L$100,4,FALSE)),"",IF(VLOOKUP(B38,ACCOUNTING!$C$4:$L$100,4,FALSE)="Taking",$M$2,""))</f>
        <v/>
      </c>
      <c r="D38" s="95" t="str">
        <f>IF(ISERROR(VLOOKUP(B38,ACCOUNTING!$C$4:$T$100,18,FALSE)),"",VLOOKUP(B38,ACCOUNTING!$C$4:$T$100,18,FALSE))</f>
        <v>Auditing *</v>
      </c>
      <c r="E38" s="137">
        <v>3</v>
      </c>
      <c r="G38" s="102" t="str">
        <f>IF(ISERROR(VLOOKUP(H38,ACCOUNTING!$C$4:$T$100,8,FALSE)),"",IF(VLOOKUP(H38,ACCOUNTING!$C$4:$L$100,8,FALSE)=1,ACCOUNTINGchecklist!$M$1,""))</f>
        <v/>
      </c>
      <c r="H38" s="94" t="s">
        <v>84</v>
      </c>
      <c r="I38" s="103" t="str">
        <f>IF(ISERROR(VLOOKUP(H38,ACCOUNTING!$C$4:$L$100,4,FALSE)),"",IF(VLOOKUP(H38,ACCOUNTING!$C$4:$L$100,4,FALSE)="Taking",$M$2,""))</f>
        <v/>
      </c>
      <c r="J38" s="95" t="str">
        <f>IF(ISERROR(VLOOKUP(H38,ACCOUNTING!$C$4:$T$100,18,FALSE)),"",VLOOKUP(H38,ACCOUNTING!$C$4:$T$100,18,FALSE))</f>
        <v>Financial Management</v>
      </c>
      <c r="K38" s="137">
        <v>3</v>
      </c>
      <c r="L38" s="114"/>
      <c r="M38" s="114"/>
      <c r="N38" s="114"/>
      <c r="O38" s="114"/>
    </row>
    <row r="39" spans="1:15" ht="18.75" thickBot="1" x14ac:dyDescent="0.3">
      <c r="A39" s="102" t="str">
        <f>IF(ISERROR(VLOOKUP(B39,ACCOUNTING!$C$4:$T$100,8,FALSE)),"",IF(VLOOKUP(B39,ACCOUNTING!$C$4:$L$100,8,FALSE)=1,ACCOUNTINGchecklist!$M$1,""))</f>
        <v/>
      </c>
      <c r="B39" s="94" t="s">
        <v>81</v>
      </c>
      <c r="C39" s="103" t="str">
        <f>IF(ISERROR(VLOOKUP(B39,ACCOUNTING!$C$4:$L$100,4,FALSE)),"",IF(VLOOKUP(B39,ACCOUNTING!$C$4:$L$100,4,FALSE)="Taking",$M$2,""))</f>
        <v/>
      </c>
      <c r="D39" s="95" t="str">
        <f>IF(ISERROR(VLOOKUP(B39,ACCOUNTING!$C$4:$T$100,18,FALSE)),"",VLOOKUP(B39,ACCOUNTING!$C$4:$T$100,18,FALSE))</f>
        <v>Federal Income Tax Accounting</v>
      </c>
      <c r="E39" s="137">
        <v>3</v>
      </c>
      <c r="G39" s="102" t="str">
        <f>IF(ACCOUNTING!$J$49=1,$M$1,"")</f>
        <v/>
      </c>
      <c r="H39" s="112" t="str">
        <f>IF(ACCOUNTING!$C$49="Select","Maj. Elec.",ACCOUNTING!$C$49)</f>
        <v>Maj. Elec.</v>
      </c>
      <c r="I39" s="103" t="str">
        <f>IF(ACCOUNTING!$F$49="Taking",$M$2,"")</f>
        <v/>
      </c>
      <c r="J39" s="94" t="str">
        <f>IF(H39="Maj. Elec.","",ACCOUNTING!$D$49)</f>
        <v/>
      </c>
      <c r="K39" s="137">
        <v>3</v>
      </c>
      <c r="L39" s="114"/>
      <c r="M39" s="114"/>
      <c r="N39" s="114"/>
      <c r="O39" s="114"/>
    </row>
    <row r="40" spans="1:15" ht="18.75" thickBot="1" x14ac:dyDescent="0.3">
      <c r="A40" s="102" t="str">
        <f>IF(ISERROR(VLOOKUP(B40,ACCOUNTING!$C$4:$T$100,8,FALSE)),"",IF(VLOOKUP(B40,ACCOUNTING!$C$4:$L$100,8,FALSE)=1,ACCOUNTINGchecklist!$M$1,""))</f>
        <v/>
      </c>
      <c r="B40" s="94" t="s">
        <v>53</v>
      </c>
      <c r="C40" s="103" t="str">
        <f>IF(ISERROR(VLOOKUP(B40,ACCOUNTING!$C$4:$L$100,4,FALSE)),"",IF(VLOOKUP(B40,ACCOUNTING!$C$4:$L$100,4,FALSE)="Taking",$M$2,""))</f>
        <v/>
      </c>
      <c r="D40" s="95" t="str">
        <f>IF(ISERROR(VLOOKUP(B40,ACCOUNTING!$C$4:$T$100,18,FALSE)),"",VLOOKUP(B40,ACCOUNTING!$C$4:$T$100,18,FALSE))</f>
        <v>American Government and Politics</v>
      </c>
      <c r="E40" s="137">
        <v>3</v>
      </c>
      <c r="G40" s="102" t="str">
        <f>IF(ISERROR(VLOOKUP(H40,ACCOUNTING!$C$4:$T$100,8,FALSE)),"",IF(VLOOKUP(H40,ACCOUNTING!$C$4:$L$100,8,FALSE)=1,ACCOUNTINGchecklist!$M$1,""))</f>
        <v/>
      </c>
      <c r="H40" s="112" t="s">
        <v>1</v>
      </c>
      <c r="I40" s="103" t="str">
        <f>IF(ISERROR(VLOOKUP(H40,ACCOUNTING!$C$4:$L$100,4,FALSE)),"",IF(VLOOKUP(H40,ACCOUNTING!$C$4:$L$100,4,FALSE)="Taking",$M$2,""))</f>
        <v/>
      </c>
      <c r="J40" s="94" t="str">
        <f>IF(ISERROR(VLOOKUP(H40,ACCOUNTING!$C$4:$T$100,18,FALSE)),"",VLOOKUP(H40,ACCOUNTING!$C$4:$T$100,18,FALSE))</f>
        <v>Critical Reading and Writing</v>
      </c>
      <c r="K40" s="137">
        <v>3</v>
      </c>
      <c r="L40" s="114"/>
      <c r="M40" s="114"/>
      <c r="N40" s="114"/>
      <c r="O40" s="114"/>
    </row>
    <row r="41" spans="1:15" ht="18.75" thickBot="1" x14ac:dyDescent="0.3">
      <c r="A41" s="102"/>
      <c r="B41" s="110"/>
      <c r="C41" s="103" t="str">
        <f>IF(ISERROR(VLOOKUP(B41,ACCOUNTING!$C$4:$L$100,4,FALSE)),"",IF(VLOOKUP(B41,ACCOUNTING!$C$4:$L$100,4,FALSE)="Taking",$M$2,""))</f>
        <v/>
      </c>
      <c r="D41" s="94" t="s">
        <v>246</v>
      </c>
      <c r="E41" s="137">
        <v>1</v>
      </c>
      <c r="G41" s="102" t="str">
        <f>IF(ISERROR(VLOOKUP(H41,ACCOUNTING!$C$4:$T$100,8,FALSE)),"",IF(VLOOKUP(H41,ACCOUNTING!$C$4:$L$100,8,FALSE)=1,ACCOUNTINGchecklist!$M$1,""))</f>
        <v/>
      </c>
      <c r="H41" s="110"/>
      <c r="I41" s="103" t="str">
        <f>IF(ISERROR(VLOOKUP(H41,ACCOUNTING!$C$4:$L$100,4,FALSE)),"",IF(VLOOKUP(H41,ACCOUNTING!$C$4:$L$100,4,FALSE)="Taking",$M$2,""))</f>
        <v/>
      </c>
      <c r="J41" s="94" t="s">
        <v>477</v>
      </c>
      <c r="K41" s="137">
        <v>3</v>
      </c>
    </row>
    <row r="42" spans="1:15" ht="18.75" thickBot="1" x14ac:dyDescent="0.3">
      <c r="A42" s="139" t="str">
        <f>IF(ACCOUNTING!$J$33=1,$M$1,"")</f>
        <v/>
      </c>
      <c r="B42" s="109" t="str">
        <f>IF(ACCOUNTING!$C$33="Enter Course","HPE",ACCOUNTING!$C$33)</f>
        <v>HPE</v>
      </c>
      <c r="C42" s="138" t="str">
        <f>IF(ACCOUNTING!$F$33="Taking",$M$2,"")</f>
        <v/>
      </c>
      <c r="D42" s="109" t="str">
        <f>IF(B42="HPE","",ACCOUNTING!$D$33)</f>
        <v/>
      </c>
      <c r="E42" s="111">
        <f>ACCOUNTING!$E$33</f>
        <v>0.5</v>
      </c>
      <c r="G42" s="139" t="str">
        <f>IF(ACCOUNTING!$J$34=1,$M$1,"")</f>
        <v/>
      </c>
      <c r="H42" s="109" t="str">
        <f>IF(ACCOUNTING!$C$34="Enter Course","HPE",ACCOUNTING!$C$34)</f>
        <v>HPE</v>
      </c>
      <c r="I42" s="138" t="str">
        <f>IF(ACCOUNTING!$F$34="Taking",$M$2,"")</f>
        <v/>
      </c>
      <c r="J42" s="109" t="str">
        <f>IF(H42="HPE","",ACCOUNTING!$D$34)</f>
        <v/>
      </c>
      <c r="K42" s="111">
        <f>ACCOUNTING!$E$34</f>
        <v>0.5</v>
      </c>
    </row>
    <row r="43" spans="1:15" ht="15.75" x14ac:dyDescent="0.25">
      <c r="A43" s="1"/>
      <c r="B43" s="1"/>
      <c r="C43" s="8"/>
      <c r="D43" s="94"/>
      <c r="E43" s="137">
        <f>SUM(E36:E42)</f>
        <v>16.5</v>
      </c>
      <c r="G43" s="106"/>
      <c r="H43" s="1"/>
      <c r="I43" s="106"/>
      <c r="J43" s="94"/>
      <c r="K43" s="137">
        <f>SUM(K36:K42)</f>
        <v>18.5</v>
      </c>
    </row>
    <row r="44" spans="1:15" ht="15.75" thickBot="1" x14ac:dyDescent="0.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76"/>
    </row>
    <row r="45" spans="1:15" ht="15.75" x14ac:dyDescent="0.25">
      <c r="A45" s="115"/>
      <c r="B45" s="115"/>
      <c r="C45" s="115"/>
      <c r="D45" s="116" t="s">
        <v>210</v>
      </c>
      <c r="E45" s="116"/>
      <c r="F45" s="117"/>
      <c r="G45" s="117"/>
      <c r="H45" s="117"/>
      <c r="I45" s="117"/>
      <c r="J45" s="116" t="s">
        <v>211</v>
      </c>
      <c r="K45" s="104"/>
    </row>
    <row r="46" spans="1:15" ht="18.75" thickBot="1" x14ac:dyDescent="0.3">
      <c r="A46" s="102"/>
      <c r="B46" s="110"/>
      <c r="C46" s="103" t="str">
        <f>IF(ISERROR(VLOOKUP(B46,ACCOUNTING!$C$4:$L$100,4,FALSE)),"",IF(VLOOKUP(B46,ACCOUNTING!$C$4:$L$100,4,FALSE)="Taking",$M$2,""))</f>
        <v/>
      </c>
      <c r="D46" s="94" t="s">
        <v>252</v>
      </c>
      <c r="E46" s="137">
        <v>3</v>
      </c>
      <c r="G46" s="102" t="str">
        <f>IF(ISERROR(VLOOKUP(H46,ACCOUNTING!$C$4:$T$100,8,FALSE)),"",IF(VLOOKUP(H46,ACCOUNTING!$C$4:$L$100,8,FALSE)=1,ACCOUNTINGchecklist!$M$1,""))</f>
        <v/>
      </c>
      <c r="H46" s="110"/>
      <c r="I46" s="103" t="str">
        <f>IF(ISERROR(VLOOKUP(H46,ACCOUNTING!$C$4:$L$100,4,FALSE)),"",IF(VLOOKUP(H46,ACCOUNTING!$C$4:$L$100,4,FALSE)="Taking",$M$2,""))</f>
        <v/>
      </c>
      <c r="J46" s="94" t="s">
        <v>251</v>
      </c>
      <c r="K46" s="137">
        <v>3</v>
      </c>
    </row>
    <row r="47" spans="1:15" ht="18.75" thickBot="1" x14ac:dyDescent="0.3">
      <c r="A47" s="102" t="str">
        <f>IF(ISERROR(VLOOKUP(B47,ACCOUNTING!$C$4:$T$100,8,FALSE)),"",IF(VLOOKUP(B47,ACCOUNTING!$C$4:$L$100,8,FALSE)=1,ACCOUNTINGchecklist!$M$1,""))</f>
        <v/>
      </c>
      <c r="B47" s="94" t="s">
        <v>83</v>
      </c>
      <c r="C47" s="103" t="str">
        <f>IF(ISERROR(VLOOKUP(B47,ACCOUNTING!$C$4:$L$100,4,FALSE)),"",IF(VLOOKUP(B47,ACCOUNTING!$C$4:$L$100,4,FALSE)="Taking",$M$2,""))</f>
        <v/>
      </c>
      <c r="D47" s="95" t="str">
        <f>IF(ISERROR(VLOOKUP(B47,ACCOUNTING!$C$4:$T$100,18,FALSE)),"",VLOOKUP(B47,ACCOUNTING!$C$4:$T$100,18,FALSE))</f>
        <v>Personal Financial Planning</v>
      </c>
      <c r="E47" s="137">
        <v>3</v>
      </c>
      <c r="G47" s="102" t="str">
        <f>IF(ISERROR(VLOOKUP(H47,ACCOUNTING!$C$4:$T$100,8,FALSE)),"",IF(VLOOKUP(H47,ACCOUNTING!$C$4:$L$100,8,FALSE)=1,ACCOUNTINGchecklist!$M$1,""))</f>
        <v/>
      </c>
      <c r="H47" s="94" t="s">
        <v>97</v>
      </c>
      <c r="I47" s="103" t="str">
        <f>IF(ISERROR(VLOOKUP(H47,ACCOUNTING!$C$4:$L$100,4,FALSE)),"",IF(VLOOKUP(H47,ACCOUNTING!$C$4:$L$100,4,FALSE)="Taking",$M$2,""))</f>
        <v/>
      </c>
      <c r="J47" s="95" t="str">
        <f>IF(ISERROR(VLOOKUP(H47,ACCOUNTING!$C$4:$T$100,18,FALSE)),"",VLOOKUP(H47,ACCOUNTING!$C$4:$T$100,18,FALSE))</f>
        <v>Managerial Cost Accounting +</v>
      </c>
      <c r="K47" s="137">
        <v>3</v>
      </c>
    </row>
    <row r="48" spans="1:15" ht="18.75" thickBot="1" x14ac:dyDescent="0.3">
      <c r="A48" s="102" t="str">
        <f>IF(ISERROR(VLOOKUP(B48,ACCOUNTING!$C$4:$T$100,8,FALSE)),"",IF(VLOOKUP(B48,ACCOUNTING!$C$4:$L$100,8,FALSE)=1,ACCOUNTINGchecklist!$M$1,""))</f>
        <v/>
      </c>
      <c r="B48" s="94" t="s">
        <v>82</v>
      </c>
      <c r="C48" s="103" t="str">
        <f>IF(ISERROR(VLOOKUP(B48,ACCOUNTING!$C$4:$L$100,4,FALSE)),"",IF(VLOOKUP(B48,ACCOUNTING!$C$4:$L$100,4,FALSE)="Taking",$M$2,""))</f>
        <v/>
      </c>
      <c r="D48" s="95" t="str">
        <f>IF(ISERROR(VLOOKUP(B48,ACCOUNTING!$C$4:$T$100,18,FALSE)),"",VLOOKUP(B48,ACCOUNTING!$C$4:$T$100,18,FALSE))</f>
        <v>Senior Paper</v>
      </c>
      <c r="E48" s="137">
        <v>3</v>
      </c>
      <c r="G48" s="102" t="str">
        <f>IF(ISERROR(VLOOKUP(H48,ACCOUNTING!$C$4:$T$100,8,FALSE)),"",IF(VLOOKUP(H48,ACCOUNTING!$C$4:$L$100,8,FALSE)=1,ACCOUNTINGchecklist!$M$1,""))</f>
        <v/>
      </c>
      <c r="H48" s="94" t="s">
        <v>124</v>
      </c>
      <c r="I48" s="103" t="str">
        <f>IF(ISERROR(VLOOKUP(H48,ACCOUNTING!$C$4:$L$100,4,FALSE)),"",IF(VLOOKUP(H48,ACCOUNTING!$C$4:$L$100,4,FALSE)="Taking",$M$2,""))</f>
        <v/>
      </c>
      <c r="J48" s="95" t="str">
        <f>IF(ISERROR(VLOOKUP(H48,ACCOUNTING!$C$4:$T$100,18,FALSE)),"",VLOOKUP(H48,ACCOUNTING!$C$4:$T$100,18,FALSE))</f>
        <v>Strategic Management</v>
      </c>
      <c r="K48" s="137">
        <v>3</v>
      </c>
    </row>
    <row r="49" spans="1:11" ht="18.75" thickBot="1" x14ac:dyDescent="0.3">
      <c r="A49" s="102" t="str">
        <f>IF(ISERROR(VLOOKUP(B49,ACCOUNTING!$C$4:$T$100,8,FALSE)),"",IF(VLOOKUP(B49,ACCOUNTING!$C$4:$L$100,8,FALSE)=1,ACCOUNTINGchecklist!$M$1,""))</f>
        <v/>
      </c>
      <c r="B49" s="94" t="s">
        <v>119</v>
      </c>
      <c r="C49" s="103" t="str">
        <f>IF(ISERROR(VLOOKUP(B49,ACCOUNTING!$C$4:$L$100,4,FALSE)),"",IF(VLOOKUP(B49,ACCOUNTING!$C$4:$L$100,4,FALSE)="Taking",$M$2,""))</f>
        <v/>
      </c>
      <c r="D49" s="95" t="str">
        <f>IF(ISERROR(VLOOKUP(B49,ACCOUNTING!$C$4:$T$100,18,FALSE)),"",VLOOKUP(B49,ACCOUNTING!$C$4:$T$100,18,FALSE))</f>
        <v>Business Law I *</v>
      </c>
      <c r="E49" s="137">
        <v>3</v>
      </c>
      <c r="G49" s="102" t="str">
        <f>IF(ISERROR(VLOOKUP(H49,ACCOUNTING!$C$4:$T$100,8,FALSE)),"",IF(VLOOKUP(H49,ACCOUNTING!$C$4:$L$100,8,FALSE)=1,ACCOUNTINGchecklist!$M$1,""))</f>
        <v/>
      </c>
      <c r="H49" s="94" t="s">
        <v>120</v>
      </c>
      <c r="I49" s="103" t="str">
        <f>IF(ISERROR(VLOOKUP(H49,ACCOUNTING!$C$4:$L$100,4,FALSE)),"",IF(VLOOKUP(H49,ACCOUNTING!$C$4:$L$100,4,FALSE)="Taking",$M$2,""))</f>
        <v/>
      </c>
      <c r="J49" s="95" t="str">
        <f>IF(ISERROR(VLOOKUP(H49,ACCOUNTING!$C$4:$T$100,18,FALSE)),"",VLOOKUP(H49,ACCOUNTING!$C$4:$T$100,18,FALSE))</f>
        <v>Business Law II +</v>
      </c>
      <c r="K49" s="137">
        <v>3</v>
      </c>
    </row>
    <row r="50" spans="1:11" ht="18.75" thickBot="1" x14ac:dyDescent="0.3">
      <c r="A50" s="139" t="str">
        <f>IF(ACCOUNTING!$J$50=1,$M$1,"")</f>
        <v/>
      </c>
      <c r="B50" s="112" t="str">
        <f>IF(ACCOUNTING!$C$50="Select","Maj. Elec.",ACCOUNTING!$C$50)</f>
        <v>Maj. Elec.</v>
      </c>
      <c r="C50" s="138" t="str">
        <f>IF(ACCOUNTING!$F$50="Taking",$M$2,"")</f>
        <v/>
      </c>
      <c r="D50" s="109" t="str">
        <f>IF(B50="Maj. Elec.","",ACCOUNTING!$D$50)</f>
        <v/>
      </c>
      <c r="E50" s="137">
        <v>3</v>
      </c>
      <c r="G50" s="141" t="str">
        <f>IF(ACCOUNTING!$J$36=1,$M$1,"")</f>
        <v/>
      </c>
      <c r="H50" s="109" t="str">
        <f>IF(ACCOUNTING!$C$36="Enter Course","HPE",ACCOUNTING!$C$36)</f>
        <v>HPE</v>
      </c>
      <c r="I50" s="138" t="str">
        <f>IF(ACCOUNTING!$F$36="Taking",$M$2,"")</f>
        <v/>
      </c>
      <c r="J50" s="109" t="str">
        <f>IF(H50="HPE","",ACCOUNTING!$D$36)</f>
        <v/>
      </c>
      <c r="K50" s="111">
        <f>ACCOUNTING!$E$36</f>
        <v>0.5</v>
      </c>
    </row>
    <row r="51" spans="1:11" ht="18.75" thickBot="1" x14ac:dyDescent="0.3">
      <c r="A51" s="139" t="str">
        <f>IF(ACCOUNTING!$J$62=1,M1,"")</f>
        <v/>
      </c>
      <c r="B51" s="109" t="s">
        <v>121</v>
      </c>
      <c r="C51" s="138" t="str">
        <f>IF(ACCOUNTING!$F$62="Taking",$M$2,"")</f>
        <v/>
      </c>
      <c r="D51" s="109" t="s">
        <v>132</v>
      </c>
      <c r="E51" s="137">
        <v>0</v>
      </c>
      <c r="G51" s="121" t="str">
        <f>IF(ISERROR(VLOOKUP(H51,ACCOUNTING!$C$4:$T$100,8,FALSE)),"",IF(VLOOKUP(H51,ACCOUNTING!$C$4:$L$100,8,FALSE)=1,ACCOUNTINGchecklist!$M$1,""))</f>
        <v/>
      </c>
      <c r="H51" s="112"/>
      <c r="I51" s="103" t="str">
        <f>IF(ISERROR(VLOOKUP(H51,ACCOUNTING!$C$4:$L$100,4,FALSE)),"",IF(VLOOKUP(H51,ACCOUNTING!$C$4:$L$100,4,FALSE)="Taking",$M$2,""))</f>
        <v/>
      </c>
      <c r="J51" s="94"/>
      <c r="K51" s="137">
        <f>SUM(K46:K50)</f>
        <v>12.5</v>
      </c>
    </row>
    <row r="52" spans="1:11" ht="18.75" thickBot="1" x14ac:dyDescent="0.3">
      <c r="A52" s="139" t="str">
        <f>IF(ACCOUNTING!$J$35=1,$M$1,"")</f>
        <v/>
      </c>
      <c r="B52" s="109" t="str">
        <f>IF(ACCOUNTING!$C$35="Enter Course","HPE",ACCOUNTING!$C$35)</f>
        <v>HPE</v>
      </c>
      <c r="C52" s="138" t="str">
        <f>IF(ACCOUNTING!$F$35="Taking",$M$2,"")</f>
        <v/>
      </c>
      <c r="D52" s="109" t="str">
        <f>IF(B52="HPE","",ACCOUNTING!$D$35)</f>
        <v/>
      </c>
      <c r="E52" s="111">
        <f>ACCOUNTING!$E$35</f>
        <v>0.5</v>
      </c>
      <c r="G52" s="102" t="str">
        <f>IF(ISERROR(VLOOKUP(H52,ACCOUNTING!$C$4:$T$100,8,FALSE)),"",IF(VLOOKUP(H52,ACCOUNTING!$C$4:$L$100,8,FALSE)=1,ACCOUNTINGchecklist!$M$1,""))</f>
        <v/>
      </c>
      <c r="H52" s="112" t="s">
        <v>203</v>
      </c>
      <c r="I52" s="103" t="str">
        <f>IF(ISERROR(VLOOKUP(H52,ACCOUNTING!$C$4:$L$100,4,FALSE)),"",IF(VLOOKUP(H52,ACCOUNTING!$C$4:$L$100,4,FALSE)="Taking",$M$2,""))</f>
        <v/>
      </c>
      <c r="J52" s="94" t="s">
        <v>204</v>
      </c>
      <c r="K52" s="105">
        <v>3</v>
      </c>
    </row>
    <row r="53" spans="1:11" ht="18" x14ac:dyDescent="0.25">
      <c r="A53" s="121" t="str">
        <f>IF(ISERROR(VLOOKUP(B53,ACCOUNTING!$C$4:$L$75,8,FALSE)),"",IF(VLOOKUP(B53,ACCOUNTING!$C$4:$L$75,8,FALSE)=1,ACCOUNTINGchecklist!$M$1,""))</f>
        <v/>
      </c>
      <c r="B53" s="94"/>
      <c r="C53" s="1"/>
      <c r="D53" s="94"/>
      <c r="E53" s="137">
        <f>SUM(E46:E52)</f>
        <v>15.5</v>
      </c>
      <c r="G53" s="106"/>
      <c r="H53" s="94"/>
      <c r="I53" s="106"/>
      <c r="J53" s="94"/>
      <c r="K53" s="137">
        <f>SUM(K51:K52)</f>
        <v>15.5</v>
      </c>
    </row>
    <row r="54" spans="1:11" ht="18.75" thickBot="1" x14ac:dyDescent="0.3">
      <c r="A54" s="102" t="str">
        <f>IF(ISERROR(VLOOKUP(B54,ACCOUNTING!$C$4:$T$100,8,FALSE)),"",IF(VLOOKUP(B54,ACCOUNTING!$C$4:$L$100,8,FALSE)=1,ACCOUNTINGchecklist!$M$1,""))</f>
        <v/>
      </c>
      <c r="B54" s="94" t="s">
        <v>201</v>
      </c>
      <c r="C54" s="1"/>
      <c r="D54" s="94" t="s">
        <v>202</v>
      </c>
      <c r="E54" s="105">
        <v>2</v>
      </c>
    </row>
    <row r="55" spans="1:11" ht="15.75" x14ac:dyDescent="0.25">
      <c r="A55" s="1"/>
      <c r="B55" s="1"/>
      <c r="C55" s="1"/>
      <c r="D55" s="94"/>
      <c r="E55" s="137">
        <f>SUM(E53:E54)</f>
        <v>17.5</v>
      </c>
      <c r="G55" s="241" t="s">
        <v>205</v>
      </c>
      <c r="H55" s="241"/>
      <c r="I55" s="241"/>
      <c r="J55" s="241"/>
      <c r="K55" s="241"/>
    </row>
    <row r="56" spans="1:11" ht="15.75" thickBot="1" x14ac:dyDescent="0.3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IF(ISERROR(VLOOKUP(B58,ACCOUNTING!$C$4:$T$100,8,FALSE)),"",IF(VLOOKUP(B58,ACCOUNTING!$C$4:$L$100,8,FALSE)=1,ACCOUNTINGchecklist!$M$1,""))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IF(ISERROR(VLOOKUP(H58,ACCOUNTING!$C$4:$T$100,8,FALSE)),"",IF(VLOOKUP(H58,ACCOUNTING!$C$4:$L$100,8,FALSE)=1,ACCOUNTINGchecklist!$M$1,""))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IF(ISERROR(VLOOKUP(B59,ACCOUNTING!$C$4:$T$100,8,FALSE)),"",IF(VLOOKUP(B59,ACCOUNTING!$C$4:$L$100,8,FALSE)=1,ACCOUNTINGchecklist!$M$1,""))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IF(ISERROR(VLOOKUP(H59,ACCOUNTING!$C$4:$T$100,8,FALSE)),"",IF(VLOOKUP(H59,ACCOUNTING!$C$4:$L$100,8,FALSE)=1,ACCOUNTINGchecklist!$M$1,""))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IF(ISERROR(VLOOKUP(B60,ACCOUNTING!$C$4:$T$100,8,FALSE)),"",IF(VLOOKUP(B60,ACCOUNTING!$C$4:$L$100,8,FALSE)=1,ACCOUNTINGchecklist!$M$1,""))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IF(ISERROR(VLOOKUP(H60,ACCOUNTING!$C$4:$T$100,8,FALSE)),"",IF(VLOOKUP(H60,ACCOUNTING!$C$4:$L$100,8,FALSE)=1,ACCOUNTINGchecklist!$M$1,""))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IF(ISERROR(VLOOKUP(B61,ACCOUNTING!$C$4:$T$100,8,FALSE)),"",IF(VLOOKUP(B61,ACCOUNTING!$C$4:$L$100,8,FALSE)=1,ACCOUNTINGchecklist!$M$1,""))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IF(ISERROR(VLOOKUP(H61,ACCOUNTING!$C$4:$T$100,8,FALSE)),"",IF(VLOOKUP(H61,ACCOUNTING!$C$4:$L$100,8,FALSE)=1,ACCOUNTINGchecklist!$M$1,""))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IF(ISERROR(VLOOKUP(B62,ACCOUNTING!$C$4:$T$100,8,FALSE)),"",IF(VLOOKUP(B62,ACCOUNTING!$C$4:$L$100,8,FALSE)=1,ACCOUNTINGchecklist!$M$1,""))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IF(ISERROR(VLOOKUP(H62,ACCOUNTING!$C$4:$T$100,8,FALSE)),"",IF(VLOOKUP(H62,ACCOUNTING!$C$4:$L$100,8,FALSE)=1,ACCOUNTINGchecklist!$M$1,""))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IF(ISERROR(VLOOKUP(B63,ACCOUNTING!$C$4:$T$100,8,FALSE)),"",IF(VLOOKUP(B63,ACCOUNTING!$C$4:$L$100,8,FALSE)=1,ACCOUNTINGchecklist!$M$1,""))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x14ac:dyDescent="0.25">
      <c r="A69" s="142" t="s">
        <v>478</v>
      </c>
      <c r="B69" s="2" t="s">
        <v>479</v>
      </c>
      <c r="C69" s="143"/>
      <c r="D69" s="143"/>
      <c r="E69" s="143"/>
      <c r="F69" s="143"/>
      <c r="G69" s="143"/>
      <c r="H69" s="143"/>
      <c r="I69" s="143"/>
      <c r="J69" s="143"/>
    </row>
    <row r="70" spans="1:11" ht="27" x14ac:dyDescent="0.25">
      <c r="A70" s="122" t="s">
        <v>235</v>
      </c>
      <c r="B70" s="242" t="s">
        <v>241</v>
      </c>
      <c r="C70" s="242"/>
      <c r="D70" s="242"/>
      <c r="E70" s="242"/>
      <c r="F70" s="242"/>
      <c r="G70" s="242"/>
      <c r="H70" s="242"/>
      <c r="I70" s="242"/>
      <c r="J70" s="242"/>
    </row>
    <row r="71" spans="1:11" ht="27" customHeight="1" x14ac:dyDescent="0.25">
      <c r="A71" s="123" t="s">
        <v>236</v>
      </c>
      <c r="B71" s="242" t="s">
        <v>242</v>
      </c>
      <c r="C71" s="242"/>
      <c r="D71" s="242"/>
      <c r="E71" s="242"/>
      <c r="F71" s="242"/>
      <c r="G71" s="242"/>
      <c r="H71" s="242"/>
      <c r="I71" s="242"/>
      <c r="J71" s="242"/>
    </row>
    <row r="72" spans="1:11" x14ac:dyDescent="0.25">
      <c r="A72" s="124" t="s">
        <v>237</v>
      </c>
      <c r="B72" s="144" t="s">
        <v>243</v>
      </c>
      <c r="C72" s="144"/>
      <c r="D72" s="144"/>
      <c r="E72" s="144"/>
      <c r="F72" s="144"/>
      <c r="G72" s="144"/>
      <c r="H72" s="144"/>
      <c r="I72" s="144"/>
      <c r="J72" s="144"/>
    </row>
    <row r="73" spans="1:11" x14ac:dyDescent="0.25">
      <c r="A73" s="124" t="s">
        <v>238</v>
      </c>
      <c r="B73" s="144" t="s">
        <v>244</v>
      </c>
      <c r="C73" s="144"/>
      <c r="D73" s="144"/>
      <c r="E73" s="144"/>
      <c r="F73" s="144"/>
      <c r="G73" s="144"/>
      <c r="H73" s="144"/>
      <c r="I73" s="144"/>
      <c r="J73" s="144"/>
    </row>
    <row r="74" spans="1:11" x14ac:dyDescent="0.25">
      <c r="A74" s="125" t="s">
        <v>248</v>
      </c>
      <c r="B74" s="144" t="s">
        <v>249</v>
      </c>
      <c r="C74" s="145"/>
      <c r="D74" s="145"/>
      <c r="E74" s="145"/>
      <c r="F74" s="145"/>
      <c r="G74" s="145"/>
      <c r="H74" s="145"/>
      <c r="I74" s="145"/>
      <c r="J74" s="145"/>
    </row>
  </sheetData>
  <sheetProtection password="EDE3" sheet="1" objects="1" scenarios="1" selectLockedCells="1"/>
  <mergeCells count="10">
    <mergeCell ref="A23:K24"/>
    <mergeCell ref="G55:K55"/>
    <mergeCell ref="B70:J70"/>
    <mergeCell ref="B71:J71"/>
    <mergeCell ref="B7:H7"/>
    <mergeCell ref="B8:D8"/>
    <mergeCell ref="F8:H8"/>
    <mergeCell ref="B9:D9"/>
    <mergeCell ref="F9:H9"/>
    <mergeCell ref="B10:H10"/>
  </mergeCells>
  <conditionalFormatting sqref="N37">
    <cfRule type="expression" dxfId="45" priority="2">
      <formula>IF($N$37=1,TRUE,FALSE)</formula>
    </cfRule>
  </conditionalFormatting>
  <conditionalFormatting sqref="A1:K1">
    <cfRule type="expression" dxfId="44" priority="1">
      <formula>IF($N$1&lt;&gt;$O$1,TRUE,FALSE)</formula>
    </cfRule>
  </conditionalFormatting>
  <pageMargins left="0.5" right="0.5" top="0.5" bottom="0.5" header="0.55000000000000004" footer="0.3"/>
  <pageSetup scale="56" orientation="portrait" r:id="rId1"/>
  <ignoredErrors>
    <ignoredError sqref="A16 C16:D16 G19 I19 C37 G39 I37 I39:J39 G50 I5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5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710937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24" width="9.140625" style="2" customWidth="1"/>
    <col min="25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555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IF(OR(F4="F",F4="W",F4="WF",F4="NP"),"Retake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IF(OR(F5="F",F5="W",F5="WF",F5="NP"),"Retake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IF(OR(F12="F",F12="W",F12="WF",F12="NP"),"Retake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IF(OR(F17="F",F17="W",F17="WF",F17="NP"),"Retake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566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IF(OR(F21="F",F21="W",F21="WF",F21="NP"),"Retake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565</v>
      </c>
      <c r="E22" s="22">
        <v>1</v>
      </c>
      <c r="F22" s="23" t="s">
        <v>41</v>
      </c>
      <c r="G22" s="24" t="str">
        <f>IF(F22="A",4,IF(F22="B",3,IF(F22="C",2,IF(F22="D",1,IF(OR(F22="F",F22="WF"),0,IF(F22="T","",IF(F22="X","","")))))))</f>
        <v/>
      </c>
      <c r="H22" s="24" t="str">
        <f>IF(G22="","",G22*E22)</f>
        <v/>
      </c>
      <c r="I22" s="24" t="str">
        <f>IF(H22="","",E22)</f>
        <v/>
      </c>
      <c r="J22" s="25">
        <f>IF(OR(F22="F",F22="WF",F22="W",F22="NP",F22="Select"),0,1)</f>
        <v>0</v>
      </c>
      <c r="K22" s="25">
        <f>J22*E22</f>
        <v>0</v>
      </c>
      <c r="L22" s="24">
        <f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>IF(OR(F22="F",F22="W",F22="WF",F22="NP"),"Retake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>IF(M22="FA",CONCATENATE(D22," *"),IF(M22="SP",CONCATENATE(D22," +"),IF(M22="FA, SUM",CONCATENATE(D22," *^"),IF(M22="SP, SUM",CONCATENATE(D22," +^"),D22))))</f>
        <v>Enter Laboratory Course Name</v>
      </c>
      <c r="U22" s="134">
        <f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566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IF(OR(F23="F",F23="W",F23="WF",F23="NP"),"Retake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565</v>
      </c>
      <c r="E24" s="22">
        <v>1</v>
      </c>
      <c r="F24" s="23" t="s">
        <v>41</v>
      </c>
      <c r="G24" s="24" t="str">
        <f>IF(F24="A",4,IF(F24="B",3,IF(F24="C",2,IF(F24="D",1,IF(OR(F24="F",F24="WF"),0,IF(F24="T","",IF(F24="X","","")))))))</f>
        <v/>
      </c>
      <c r="H24" s="24" t="str">
        <f>IF(G24="","",G24*E24)</f>
        <v/>
      </c>
      <c r="I24" s="24" t="str">
        <f>IF(H24="","",E24)</f>
        <v/>
      </c>
      <c r="J24" s="25">
        <f>IF(OR(F24="F",F24="WF",F24="W",F24="NP",F24="Select"),0,1)</f>
        <v>0</v>
      </c>
      <c r="K24" s="25">
        <f>J24*E24</f>
        <v>0</v>
      </c>
      <c r="L24" s="24">
        <f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>IF(OR(F24="F",F24="W",F24="WF",F24="NP"),"Retake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>IF(M24="FA",CONCATENATE(D24," *"),IF(M24="SP",CONCATENATE(D24," +"),IF(M24="FA, SUM",CONCATENATE(D24," *^"),IF(M24="SP, SUM",CONCATENATE(D24," +^"),D24))))</f>
        <v>Enter Laboratory Course Name</v>
      </c>
      <c r="U24" s="134">
        <f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 t="shared" ref="N26" si="42">IF(OR(F26="F",F26="W",F26="WF",F26="NP"),"Retake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43">IF(F28="Taking",$T$2,"")</f>
        <v/>
      </c>
      <c r="B28" s="72" t="str">
        <f t="shared" ref="B28:B36" si="44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45">IF(F28="A",4,IF(F28="B",3,IF(F28="C",2,IF(F28="D",1,IF(OR(F28="F",F28="WF"),0,IF(F28="T","",IF(F28="X","","")))))))</f>
        <v/>
      </c>
      <c r="H28" s="48" t="str">
        <f t="shared" ref="H28:H36" si="46">IF(G28="","",G28*E28)</f>
        <v/>
      </c>
      <c r="I28" s="48" t="str">
        <f t="shared" ref="I28:I36" si="47">IF(H28="","",E28)</f>
        <v/>
      </c>
      <c r="J28" s="49">
        <f t="shared" ref="J28:J36" si="48">IF(OR(F28="F",F28="WF",F28="W",F28="NP",F28="Select"),0,1)</f>
        <v>0</v>
      </c>
      <c r="K28" s="49">
        <f t="shared" ref="K28:K36" si="49">J28*E28</f>
        <v>0</v>
      </c>
      <c r="L28" s="48">
        <f t="shared" ref="L28:L36" si="50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51">IF(OR(F28="F",F28="W",F28="WF",F28="NP"),"Retake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52">IF(M28="FA",CONCATENATE(D28," *"),IF(M28="SP",CONCATENATE(D28," +"),IF(M28="FA, SUM",CONCATENATE(D28," *^"),IF(M28="SP, SUM",CONCATENATE(D28," +^"),D28))))</f>
        <v>Health Fitness I</v>
      </c>
      <c r="U28" s="132">
        <f t="shared" ref="U28:U36" si="53">IF(F28="Taking",E28,0)</f>
        <v>0</v>
      </c>
      <c r="V28" s="132">
        <f t="shared" ref="V28:V36" si="54">IF(F28="Trans.",E28,0)</f>
        <v>0</v>
      </c>
      <c r="W28" s="226"/>
    </row>
    <row r="29" spans="1:23" x14ac:dyDescent="0.25">
      <c r="A29" s="72" t="str">
        <f t="shared" si="43"/>
        <v/>
      </c>
      <c r="B29" s="72" t="str">
        <f t="shared" si="44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45"/>
        <v/>
      </c>
      <c r="H29" s="18" t="str">
        <f t="shared" si="46"/>
        <v/>
      </c>
      <c r="I29" s="18" t="str">
        <f t="shared" si="47"/>
        <v/>
      </c>
      <c r="J29" s="19">
        <f t="shared" si="48"/>
        <v>0</v>
      </c>
      <c r="K29" s="19">
        <f t="shared" si="49"/>
        <v>0</v>
      </c>
      <c r="L29" s="18">
        <f t="shared" si="50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51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52"/>
        <v>Health Fitness II</v>
      </c>
      <c r="U29" s="133">
        <f t="shared" si="53"/>
        <v>0</v>
      </c>
      <c r="V29" s="133">
        <f t="shared" si="54"/>
        <v>0</v>
      </c>
      <c r="W29" s="226"/>
    </row>
    <row r="30" spans="1:23" x14ac:dyDescent="0.25">
      <c r="A30" s="72" t="str">
        <f t="shared" si="43"/>
        <v/>
      </c>
      <c r="B30" s="72" t="str">
        <f t="shared" si="44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45"/>
        <v/>
      </c>
      <c r="H30" s="18" t="str">
        <f t="shared" si="46"/>
        <v/>
      </c>
      <c r="I30" s="18" t="str">
        <f t="shared" si="47"/>
        <v/>
      </c>
      <c r="J30" s="19">
        <f t="shared" si="48"/>
        <v>0</v>
      </c>
      <c r="K30" s="19">
        <f t="shared" si="49"/>
        <v>0</v>
      </c>
      <c r="L30" s="18">
        <f t="shared" si="50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52"/>
        <v>Swimming Proficiency</v>
      </c>
      <c r="U30" s="133">
        <f t="shared" si="53"/>
        <v>0</v>
      </c>
      <c r="V30" s="133">
        <f t="shared" si="54"/>
        <v>0</v>
      </c>
      <c r="W30" s="226"/>
    </row>
    <row r="31" spans="1:23" x14ac:dyDescent="0.25">
      <c r="A31" s="72" t="str">
        <f t="shared" si="43"/>
        <v/>
      </c>
      <c r="B31" s="72" t="str">
        <f t="shared" si="44"/>
        <v/>
      </c>
      <c r="C31" s="232" t="s">
        <v>49</v>
      </c>
      <c r="D31" s="229" t="s">
        <v>582</v>
      </c>
      <c r="E31" s="60">
        <v>0.5</v>
      </c>
      <c r="F31" s="17" t="s">
        <v>41</v>
      </c>
      <c r="G31" s="18" t="str">
        <f t="shared" si="45"/>
        <v/>
      </c>
      <c r="H31" s="18" t="str">
        <f t="shared" si="46"/>
        <v/>
      </c>
      <c r="I31" s="18" t="str">
        <f t="shared" si="47"/>
        <v/>
      </c>
      <c r="J31" s="19">
        <f t="shared" si="48"/>
        <v>0</v>
      </c>
      <c r="K31" s="19">
        <f t="shared" si="49"/>
        <v>0</v>
      </c>
      <c r="L31" s="18">
        <f t="shared" si="50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51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52"/>
        <v>Enter Course Name - Do Not Paste</v>
      </c>
      <c r="U31" s="133">
        <f t="shared" si="53"/>
        <v>0</v>
      </c>
      <c r="V31" s="133">
        <f t="shared" si="54"/>
        <v>0</v>
      </c>
      <c r="W31" s="226"/>
    </row>
    <row r="32" spans="1:23" x14ac:dyDescent="0.25">
      <c r="A32" s="72" t="str">
        <f t="shared" si="43"/>
        <v/>
      </c>
      <c r="B32" s="72" t="str">
        <f t="shared" si="44"/>
        <v/>
      </c>
      <c r="C32" s="232" t="s">
        <v>49</v>
      </c>
      <c r="D32" s="229" t="s">
        <v>582</v>
      </c>
      <c r="E32" s="60">
        <v>0.5</v>
      </c>
      <c r="F32" s="17" t="s">
        <v>41</v>
      </c>
      <c r="G32" s="18" t="str">
        <f t="shared" si="45"/>
        <v/>
      </c>
      <c r="H32" s="18" t="str">
        <f t="shared" si="46"/>
        <v/>
      </c>
      <c r="I32" s="18" t="str">
        <f t="shared" si="47"/>
        <v/>
      </c>
      <c r="J32" s="19">
        <f t="shared" si="48"/>
        <v>0</v>
      </c>
      <c r="K32" s="19">
        <f t="shared" si="49"/>
        <v>0</v>
      </c>
      <c r="L32" s="18">
        <f t="shared" si="50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51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52"/>
        <v>Enter Course Name - Do Not Paste</v>
      </c>
      <c r="U32" s="133">
        <f t="shared" si="53"/>
        <v>0</v>
      </c>
      <c r="V32" s="133">
        <f t="shared" si="54"/>
        <v>0</v>
      </c>
      <c r="W32" s="226"/>
    </row>
    <row r="33" spans="1:23" x14ac:dyDescent="0.25">
      <c r="A33" s="72" t="str">
        <f t="shared" si="43"/>
        <v/>
      </c>
      <c r="B33" s="72" t="str">
        <f t="shared" si="44"/>
        <v/>
      </c>
      <c r="C33" s="232" t="s">
        <v>49</v>
      </c>
      <c r="D33" s="229" t="s">
        <v>582</v>
      </c>
      <c r="E33" s="60">
        <v>0.5</v>
      </c>
      <c r="F33" s="17" t="s">
        <v>41</v>
      </c>
      <c r="G33" s="18" t="str">
        <f t="shared" si="45"/>
        <v/>
      </c>
      <c r="H33" s="18" t="str">
        <f t="shared" si="46"/>
        <v/>
      </c>
      <c r="I33" s="18" t="str">
        <f t="shared" si="47"/>
        <v/>
      </c>
      <c r="J33" s="19">
        <f t="shared" si="48"/>
        <v>0</v>
      </c>
      <c r="K33" s="19">
        <f t="shared" si="49"/>
        <v>0</v>
      </c>
      <c r="L33" s="18">
        <f t="shared" si="50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51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52"/>
        <v>Enter Course Name - Do Not Paste</v>
      </c>
      <c r="U33" s="133">
        <f t="shared" si="53"/>
        <v>0</v>
      </c>
      <c r="V33" s="133">
        <f t="shared" si="54"/>
        <v>0</v>
      </c>
      <c r="W33" s="226"/>
    </row>
    <row r="34" spans="1:23" x14ac:dyDescent="0.25">
      <c r="A34" s="72" t="str">
        <f t="shared" si="43"/>
        <v/>
      </c>
      <c r="B34" s="72" t="str">
        <f t="shared" si="44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45"/>
        <v/>
      </c>
      <c r="H34" s="18" t="str">
        <f t="shared" si="46"/>
        <v/>
      </c>
      <c r="I34" s="18" t="str">
        <f t="shared" si="47"/>
        <v/>
      </c>
      <c r="J34" s="19">
        <f t="shared" si="48"/>
        <v>0</v>
      </c>
      <c r="K34" s="19">
        <f t="shared" si="49"/>
        <v>0</v>
      </c>
      <c r="L34" s="18">
        <f t="shared" si="50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51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52"/>
        <v>Enter Course Name - Do Not Paste</v>
      </c>
      <c r="U34" s="133">
        <f t="shared" si="53"/>
        <v>0</v>
      </c>
      <c r="V34" s="133">
        <f t="shared" si="54"/>
        <v>0</v>
      </c>
      <c r="W34" s="226"/>
    </row>
    <row r="35" spans="1:23" x14ac:dyDescent="0.25">
      <c r="A35" s="72" t="str">
        <f t="shared" si="43"/>
        <v/>
      </c>
      <c r="B35" s="72" t="str">
        <f t="shared" si="44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45"/>
        <v/>
      </c>
      <c r="H35" s="18" t="str">
        <f t="shared" si="46"/>
        <v/>
      </c>
      <c r="I35" s="18" t="str">
        <f t="shared" si="47"/>
        <v/>
      </c>
      <c r="J35" s="19">
        <f t="shared" si="48"/>
        <v>0</v>
      </c>
      <c r="K35" s="19">
        <f t="shared" si="49"/>
        <v>0</v>
      </c>
      <c r="L35" s="18">
        <f t="shared" si="50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51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52"/>
        <v>Enter Course Name - Do Not Paste</v>
      </c>
      <c r="U35" s="133">
        <f t="shared" si="53"/>
        <v>0</v>
      </c>
      <c r="V35" s="133">
        <f t="shared" si="54"/>
        <v>0</v>
      </c>
      <c r="W35" s="226"/>
    </row>
    <row r="36" spans="1:23" ht="15.75" thickBot="1" x14ac:dyDescent="0.3">
      <c r="A36" s="72" t="str">
        <f t="shared" si="43"/>
        <v/>
      </c>
      <c r="B36" s="72" t="str">
        <f t="shared" si="44"/>
        <v/>
      </c>
      <c r="C36" s="233" t="s">
        <v>49</v>
      </c>
      <c r="D36" s="230" t="s">
        <v>582</v>
      </c>
      <c r="E36" s="61">
        <v>0.5</v>
      </c>
      <c r="F36" s="62" t="s">
        <v>41</v>
      </c>
      <c r="G36" s="24" t="str">
        <f t="shared" si="45"/>
        <v/>
      </c>
      <c r="H36" s="24" t="str">
        <f t="shared" si="46"/>
        <v/>
      </c>
      <c r="I36" s="24" t="str">
        <f t="shared" si="47"/>
        <v/>
      </c>
      <c r="J36" s="25">
        <f t="shared" si="48"/>
        <v>0</v>
      </c>
      <c r="K36" s="25">
        <f t="shared" si="49"/>
        <v>0</v>
      </c>
      <c r="L36" s="24">
        <f t="shared" si="50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51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52"/>
        <v>Enter Course Name - Do Not Paste</v>
      </c>
      <c r="U36" s="134">
        <f t="shared" si="53"/>
        <v>0</v>
      </c>
      <c r="V36" s="134">
        <f t="shared" si="54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7" si="55">IF(F40="Taking",$T$2,"")</f>
        <v/>
      </c>
      <c r="B40" s="72" t="str">
        <f t="shared" ref="B40:B47" si="56">IF(J40=1,$T$1,"")</f>
        <v/>
      </c>
      <c r="C40" s="52" t="s">
        <v>114</v>
      </c>
      <c r="D40" s="13" t="str">
        <f>IF(ISERROR(VLOOKUP(C40,DYNAMICprerequisites!$A$6:$E$305,3,FALSE)),"",VLOOKUP(C40,DYNAMICprerequisites!$A$6:$E$305,3,FALSE))</f>
        <v>Principles of Financial Accounting I</v>
      </c>
      <c r="E40" s="46">
        <v>3</v>
      </c>
      <c r="F40" s="47" t="s">
        <v>41</v>
      </c>
      <c r="G40" s="48" t="str">
        <f t="shared" ref="G40:G49" si="57">IF(F40="A",4,IF(F40="B",3,IF(F40="C",2,IF(F40="D",1,IF(OR(F40="F",F40="WF"),0,IF(F40="T","",IF(F40="X","","")))))))</f>
        <v/>
      </c>
      <c r="H40" s="48" t="str">
        <f t="shared" ref="H40:H49" si="58">IF(G40="","",G40*E40)</f>
        <v/>
      </c>
      <c r="I40" s="48" t="str">
        <f t="shared" ref="I40:I49" si="59">IF(H40="","",E40)</f>
        <v/>
      </c>
      <c r="J40" s="49">
        <f>IF(OR(F40="D",F40="F",F40="WF",F40="W",F40="NP",F40="Select"),0,1)</f>
        <v>0</v>
      </c>
      <c r="K40" s="49">
        <f t="shared" ref="K40:K49" si="60">J40*E40</f>
        <v>0</v>
      </c>
      <c r="L40" s="48">
        <f t="shared" ref="L40:L49" si="61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SP, SUM</v>
      </c>
      <c r="N40" s="48" t="str">
        <f>IF(OR(F40="D",F40="F",F40="W",F40="WF",F40="NP"),"Retake the course.","")</f>
        <v/>
      </c>
      <c r="O40" s="33" t="str">
        <f>IF(ISERROR(VLOOKUP(C40,DYNAMICprerequisites!$A$6:$E$305,5,FALSE)),"",VLOOKUP(C40,DYNAMICprerequisites!$A$6:$E$305,5,FALSE))</f>
        <v/>
      </c>
      <c r="P40" s="34"/>
      <c r="Q40" s="34"/>
      <c r="R40" s="34"/>
      <c r="S40" s="35"/>
      <c r="T40" s="82" t="str">
        <f t="shared" ref="T40:T49" si="62">IF(M40="FA",CONCATENATE(D40," *"),IF(M40="SP",CONCATENATE(D40," +"),IF(M40="FA, SUM",CONCATENATE(D40," *^"),IF(M40="SP, SUM",CONCATENATE(D40," +^"),D40))))</f>
        <v>Principles of Financial Accounting I</v>
      </c>
      <c r="U40" s="132">
        <f t="shared" ref="U40:U49" si="63">IF(F40="Taking",E40,0)</f>
        <v>0</v>
      </c>
      <c r="V40" s="132">
        <f t="shared" ref="V40:V49" si="64">IF(F40="Trans.",E40,0)</f>
        <v>0</v>
      </c>
      <c r="W40" s="226"/>
    </row>
    <row r="41" spans="1:23" x14ac:dyDescent="0.25">
      <c r="A41" s="72" t="str">
        <f t="shared" si="55"/>
        <v/>
      </c>
      <c r="B41" s="72" t="str">
        <f t="shared" si="56"/>
        <v/>
      </c>
      <c r="C41" s="14" t="s">
        <v>115</v>
      </c>
      <c r="D41" s="15" t="str">
        <f>IF(ISERROR(VLOOKUP(C41,DYNAMICprerequisites!$A$6:$E$305,3,FALSE)),"",VLOOKUP(C41,DYNAMICprerequisites!$A$6:$E$305,3,FALSE))</f>
        <v>Prin. of Financial and Managerial Acct. II</v>
      </c>
      <c r="E41" s="16">
        <v>3</v>
      </c>
      <c r="F41" s="17" t="s">
        <v>41</v>
      </c>
      <c r="G41" s="18" t="str">
        <f t="shared" si="57"/>
        <v/>
      </c>
      <c r="H41" s="18" t="str">
        <f t="shared" si="58"/>
        <v/>
      </c>
      <c r="I41" s="18" t="str">
        <f t="shared" si="59"/>
        <v/>
      </c>
      <c r="J41" s="19">
        <f t="shared" ref="J41:J49" si="65">IF(OR(F41="D",F41="F",F41="WF",F41="W",F41="NP",F41="Select"),0,1)</f>
        <v>0</v>
      </c>
      <c r="K41" s="19">
        <f t="shared" si="60"/>
        <v>0</v>
      </c>
      <c r="L41" s="18">
        <f t="shared" si="61"/>
        <v>3</v>
      </c>
      <c r="M41" s="18" t="str">
        <f>IF(ISERROR(VLOOKUP(C41,DYNAMICprerequisites!$A$6:$E$305,2,FALSE)),"",IF(VLOOKUP(C41,DYNAMICprerequisites!$A$6:$E$305,2,FALSE)=0,"",VLOOKUP(C41,DYNAMICprerequisites!$A$6:$E$305,2,FALSE)))</f>
        <v>SP, SUM</v>
      </c>
      <c r="N41" s="18" t="str">
        <f t="shared" ref="N41:N49" si="66">IF(OR(F41="D",F41="F",F41="W",F41="WF",F41="NP"),"Retake the course.","")</f>
        <v/>
      </c>
      <c r="O41" s="36" t="str">
        <f ca="1">IF(ISERROR(VLOOKUP(C41,DYNAMICprerequisites!$A$6:$E$305,5,FALSE)),"",VLOOKUP(C41,DYNAMICprerequisites!$A$6:$E$305,5,FALSE))</f>
        <v>ACT 215</v>
      </c>
      <c r="P41" s="37"/>
      <c r="Q41" s="37"/>
      <c r="R41" s="37"/>
      <c r="S41" s="38"/>
      <c r="T41" s="84" t="str">
        <f t="shared" si="62"/>
        <v>Prin. of Financial and Managerial Acct. II +^</v>
      </c>
      <c r="U41" s="133">
        <f t="shared" si="63"/>
        <v>0</v>
      </c>
      <c r="V41" s="133">
        <f t="shared" si="64"/>
        <v>0</v>
      </c>
      <c r="W41" s="226"/>
    </row>
    <row r="42" spans="1:23" x14ac:dyDescent="0.25">
      <c r="A42" s="72" t="str">
        <f t="shared" si="55"/>
        <v/>
      </c>
      <c r="B42" s="72" t="str">
        <f t="shared" si="56"/>
        <v/>
      </c>
      <c r="C42" s="14" t="s">
        <v>116</v>
      </c>
      <c r="D42" s="15" t="str">
        <f>IF(ISERROR(VLOOKUP(C42,DYNAMICprerequisites!$A$6:$E$305,3,FALSE)),"",VLOOKUP(C42,DYNAMICprerequisites!$A$6:$E$305,3,FALSE))</f>
        <v>Quantitative Analysis</v>
      </c>
      <c r="E42" s="16">
        <v>3</v>
      </c>
      <c r="F42" s="17" t="s">
        <v>41</v>
      </c>
      <c r="G42" s="18" t="str">
        <f t="shared" si="57"/>
        <v/>
      </c>
      <c r="H42" s="18" t="str">
        <f t="shared" si="58"/>
        <v/>
      </c>
      <c r="I42" s="18" t="str">
        <f t="shared" si="59"/>
        <v/>
      </c>
      <c r="J42" s="19">
        <f t="shared" si="65"/>
        <v>0</v>
      </c>
      <c r="K42" s="19">
        <f t="shared" si="60"/>
        <v>0</v>
      </c>
      <c r="L42" s="18">
        <f t="shared" si="61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66"/>
        <v/>
      </c>
      <c r="O42" s="36" t="str">
        <f ca="1">IF(ISERROR(VLOOKUP(C42,DYNAMICprerequisites!$A$6:$E$305,5,FALSE)),"",VLOOKUP(C42,DYNAMICprerequisites!$A$6:$E$305,5,FALSE))</f>
        <v>ACT 215 ACT 216 MAT 232</v>
      </c>
      <c r="P42" s="37"/>
      <c r="Q42" s="37"/>
      <c r="R42" s="37"/>
      <c r="S42" s="38"/>
      <c r="T42" s="84" t="str">
        <f t="shared" si="62"/>
        <v>Quantitative Analysis</v>
      </c>
      <c r="U42" s="133">
        <f t="shared" si="63"/>
        <v>0</v>
      </c>
      <c r="V42" s="133">
        <f t="shared" si="64"/>
        <v>0</v>
      </c>
      <c r="W42" s="226"/>
    </row>
    <row r="43" spans="1:23" x14ac:dyDescent="0.25">
      <c r="A43" s="72" t="str">
        <f t="shared" si="55"/>
        <v/>
      </c>
      <c r="B43" s="72" t="str">
        <f t="shared" si="56"/>
        <v/>
      </c>
      <c r="C43" s="14" t="s">
        <v>119</v>
      </c>
      <c r="D43" s="15" t="str">
        <f>IF(ISERROR(VLOOKUP(C43,DYNAMICprerequisites!$A$6:$E$305,3,FALSE)),"",VLOOKUP(C43,DYNAMICprerequisites!$A$6:$E$305,3,FALSE))</f>
        <v>Business Law I</v>
      </c>
      <c r="E43" s="16">
        <v>3</v>
      </c>
      <c r="F43" s="17" t="s">
        <v>41</v>
      </c>
      <c r="G43" s="18" t="str">
        <f t="shared" si="57"/>
        <v/>
      </c>
      <c r="H43" s="18" t="str">
        <f t="shared" si="58"/>
        <v/>
      </c>
      <c r="I43" s="18" t="str">
        <f t="shared" si="59"/>
        <v/>
      </c>
      <c r="J43" s="19">
        <f t="shared" si="65"/>
        <v>0</v>
      </c>
      <c r="K43" s="19">
        <f t="shared" si="60"/>
        <v>0</v>
      </c>
      <c r="L43" s="18">
        <f t="shared" si="61"/>
        <v>3</v>
      </c>
      <c r="M43" s="18" t="str">
        <f>IF(ISERROR(VLOOKUP(C43,DYNAMICprerequisites!$A$6:$E$305,2,FALSE)),"",IF(VLOOKUP(C43,DYNAMICprerequisites!$A$6:$E$305,2,FALSE)=0,"",VLOOKUP(C43,DYNAMICprerequisites!$A$6:$E$305,2,FALSE)))</f>
        <v>FA</v>
      </c>
      <c r="N43" s="18" t="str">
        <f t="shared" si="66"/>
        <v/>
      </c>
      <c r="O43" s="36" t="str">
        <f ca="1">IF(ISERROR(VLOOKUP(C43,DYNAMICprerequisites!$A$6:$E$305,5,FALSE)),"",VLOOKUP(C43,DYNAMICprerequisites!$A$6:$E$305,5,FALSE))</f>
        <v>BUS 202 senior standing</v>
      </c>
      <c r="P43" s="37"/>
      <c r="Q43" s="37"/>
      <c r="R43" s="37"/>
      <c r="S43" s="38"/>
      <c r="T43" s="84" t="str">
        <f t="shared" si="62"/>
        <v>Business Law I *</v>
      </c>
      <c r="U43" s="133">
        <f t="shared" si="63"/>
        <v>0</v>
      </c>
      <c r="V43" s="133">
        <f t="shared" si="64"/>
        <v>0</v>
      </c>
      <c r="W43" s="226"/>
    </row>
    <row r="44" spans="1:23" x14ac:dyDescent="0.25">
      <c r="A44" s="72" t="str">
        <f t="shared" si="55"/>
        <v/>
      </c>
      <c r="B44" s="72" t="str">
        <f t="shared" si="56"/>
        <v/>
      </c>
      <c r="C44" s="14" t="s">
        <v>120</v>
      </c>
      <c r="D44" s="15" t="str">
        <f>IF(ISERROR(VLOOKUP(C44,DYNAMICprerequisites!$A$6:$E$305,3,FALSE)),"",VLOOKUP(C44,DYNAMICprerequisites!$A$6:$E$305,3,FALSE))</f>
        <v>Business Law II</v>
      </c>
      <c r="E44" s="16">
        <v>3</v>
      </c>
      <c r="F44" s="17" t="s">
        <v>41</v>
      </c>
      <c r="G44" s="18" t="str">
        <f t="shared" si="57"/>
        <v/>
      </c>
      <c r="H44" s="18" t="str">
        <f t="shared" si="58"/>
        <v/>
      </c>
      <c r="I44" s="18" t="str">
        <f t="shared" si="59"/>
        <v/>
      </c>
      <c r="J44" s="19">
        <f t="shared" si="65"/>
        <v>0</v>
      </c>
      <c r="K44" s="19">
        <f t="shared" si="60"/>
        <v>0</v>
      </c>
      <c r="L44" s="18">
        <f t="shared" si="61"/>
        <v>3</v>
      </c>
      <c r="M44" s="18" t="str">
        <f>IF(ISERROR(VLOOKUP(C44,DYNAMICprerequisites!$A$6:$E$305,2,FALSE)),"",IF(VLOOKUP(C44,DYNAMICprerequisites!$A$6:$E$305,2,FALSE)=0,"",VLOOKUP(C44,DYNAMICprerequisites!$A$6:$E$305,2,FALSE)))</f>
        <v>SP</v>
      </c>
      <c r="N44" s="18" t="str">
        <f t="shared" si="66"/>
        <v/>
      </c>
      <c r="O44" s="36" t="str">
        <f ca="1">IF(ISERROR(VLOOKUP(C44,DYNAMICprerequisites!$A$6:$E$305,5,FALSE)),"",VLOOKUP(C44,DYNAMICprerequisites!$A$6:$E$305,5,FALSE))</f>
        <v>BUS 325</v>
      </c>
      <c r="P44" s="37"/>
      <c r="Q44" s="37"/>
      <c r="R44" s="37"/>
      <c r="S44" s="38"/>
      <c r="T44" s="84" t="str">
        <f t="shared" si="62"/>
        <v>Business Law II +</v>
      </c>
      <c r="U44" s="133">
        <f t="shared" si="63"/>
        <v>0</v>
      </c>
      <c r="V44" s="133">
        <f t="shared" si="64"/>
        <v>0</v>
      </c>
      <c r="W44" s="226"/>
    </row>
    <row r="45" spans="1:23" x14ac:dyDescent="0.25">
      <c r="A45" s="72" t="str">
        <f t="shared" si="55"/>
        <v/>
      </c>
      <c r="B45" s="72" t="str">
        <f t="shared" si="56"/>
        <v/>
      </c>
      <c r="C45" s="14" t="s">
        <v>82</v>
      </c>
      <c r="D45" s="15" t="str">
        <f>IF(ISERROR(VLOOKUP(C45,DYNAMICprerequisites!$A$6:$E$305,3,FALSE)),"",VLOOKUP(C45,DYNAMICprerequisites!$A$6:$E$305,3,FALSE))</f>
        <v>Senior Paper</v>
      </c>
      <c r="E45" s="16">
        <v>3</v>
      </c>
      <c r="F45" s="17" t="s">
        <v>41</v>
      </c>
      <c r="G45" s="18" t="str">
        <f t="shared" si="57"/>
        <v/>
      </c>
      <c r="H45" s="18" t="str">
        <f t="shared" si="58"/>
        <v/>
      </c>
      <c r="I45" s="18" t="str">
        <f t="shared" si="59"/>
        <v/>
      </c>
      <c r="J45" s="19">
        <f t="shared" si="65"/>
        <v>0</v>
      </c>
      <c r="K45" s="19">
        <f t="shared" si="60"/>
        <v>0</v>
      </c>
      <c r="L45" s="18">
        <f t="shared" si="61"/>
        <v>3</v>
      </c>
      <c r="M45" s="18" t="str">
        <f>IF(ISERROR(VLOOKUP(C45,DYNAMICprerequisites!$A$6:$E$305,2,FALSE)),"",IF(VLOOKUP(C45,DYNAMICprerequisites!$A$6:$E$305,2,FALSE)=0,"",VLOOKUP(C45,DYNAMICprerequisites!$A$6:$E$305,2,FALSE)))</f>
        <v>FA, SP</v>
      </c>
      <c r="N45" s="18" t="str">
        <f t="shared" si="66"/>
        <v/>
      </c>
      <c r="O45" s="36" t="str">
        <f ca="1">IF(ISERROR(VLOOKUP(C45,DYNAMICprerequisites!$A$6:$E$305,5,FALSE)),"",VLOOKUP(C45,DYNAMICprerequisites!$A$6:$E$305,5,FALSE))</f>
        <v>ACT 216 BUS 201 FIN 338 MGT 130 MKT 130 senior standing</v>
      </c>
      <c r="P45" s="37"/>
      <c r="Q45" s="37"/>
      <c r="R45" s="37"/>
      <c r="S45" s="38"/>
      <c r="T45" s="84" t="str">
        <f t="shared" si="62"/>
        <v>Senior Paper</v>
      </c>
      <c r="U45" s="133">
        <f t="shared" si="63"/>
        <v>0</v>
      </c>
      <c r="V45" s="133">
        <f t="shared" si="64"/>
        <v>0</v>
      </c>
      <c r="W45" s="226"/>
    </row>
    <row r="46" spans="1:23" x14ac:dyDescent="0.25">
      <c r="A46" s="72" t="str">
        <f t="shared" si="55"/>
        <v/>
      </c>
      <c r="B46" s="72" t="str">
        <f t="shared" si="56"/>
        <v/>
      </c>
      <c r="C46" s="14" t="s">
        <v>84</v>
      </c>
      <c r="D46" s="15" t="str">
        <f>IF(ISERROR(VLOOKUP(C46,DYNAMICprerequisites!$A$6:$E$305,3,FALSE)),"",VLOOKUP(C46,DYNAMICprerequisites!$A$6:$E$305,3,FALSE))</f>
        <v>Financial Management</v>
      </c>
      <c r="E46" s="16">
        <v>3</v>
      </c>
      <c r="F46" s="17" t="s">
        <v>41</v>
      </c>
      <c r="G46" s="18" t="str">
        <f t="shared" si="57"/>
        <v/>
      </c>
      <c r="H46" s="18" t="str">
        <f t="shared" si="58"/>
        <v/>
      </c>
      <c r="I46" s="18" t="str">
        <f t="shared" si="59"/>
        <v/>
      </c>
      <c r="J46" s="19">
        <f t="shared" si="65"/>
        <v>0</v>
      </c>
      <c r="K46" s="19">
        <f t="shared" si="60"/>
        <v>0</v>
      </c>
      <c r="L46" s="18">
        <f t="shared" si="61"/>
        <v>3</v>
      </c>
      <c r="M46" s="18" t="str">
        <f>IF(ISERROR(VLOOKUP(C46,DYNAMICprerequisites!$A$6:$E$305,2,FALSE)),"",IF(VLOOKUP(C46,DYNAMICprerequisites!$A$6:$E$305,2,FALSE)=0,"",VLOOKUP(C46,DYNAMICprerequisites!$A$6:$E$305,2,FALSE)))</f>
        <v>FA, SP</v>
      </c>
      <c r="N46" s="18" t="str">
        <f t="shared" si="66"/>
        <v/>
      </c>
      <c r="O46" s="36" t="str">
        <f ca="1">IF(ISERROR(VLOOKUP(C46,DYNAMICprerequisites!$A$6:$E$305,5,FALSE)),"",VLOOKUP(C46,DYNAMICprerequisites!$A$6:$E$305,5,FALSE))</f>
        <v>ACT 216 BUS 202 MAT 232</v>
      </c>
      <c r="P46" s="37"/>
      <c r="Q46" s="37"/>
      <c r="R46" s="37"/>
      <c r="S46" s="38"/>
      <c r="T46" s="84" t="str">
        <f t="shared" si="62"/>
        <v>Financial Management</v>
      </c>
      <c r="U46" s="133">
        <f t="shared" si="63"/>
        <v>0</v>
      </c>
      <c r="V46" s="133">
        <f t="shared" si="64"/>
        <v>0</v>
      </c>
      <c r="W46" s="226"/>
    </row>
    <row r="47" spans="1:23" x14ac:dyDescent="0.25">
      <c r="A47" s="72" t="str">
        <f t="shared" si="55"/>
        <v/>
      </c>
      <c r="B47" s="72" t="str">
        <f t="shared" si="56"/>
        <v/>
      </c>
      <c r="C47" s="146" t="s">
        <v>123</v>
      </c>
      <c r="D47" s="147" t="str">
        <f>IF(ISERROR(VLOOKUP(C47,DYNAMICprerequisites!$A$6:$E$305,3,FALSE)),"",VLOOKUP(C47,DYNAMICprerequisites!$A$6:$E$305,3,FALSE))</f>
        <v>Principles of Management</v>
      </c>
      <c r="E47" s="148">
        <v>3</v>
      </c>
      <c r="F47" s="149" t="s">
        <v>41</v>
      </c>
      <c r="G47" s="150" t="str">
        <f t="shared" si="57"/>
        <v/>
      </c>
      <c r="H47" s="150" t="str">
        <f t="shared" si="58"/>
        <v/>
      </c>
      <c r="I47" s="150" t="str">
        <f t="shared" si="59"/>
        <v/>
      </c>
      <c r="J47" s="151">
        <f t="shared" si="65"/>
        <v>0</v>
      </c>
      <c r="K47" s="151">
        <f t="shared" si="60"/>
        <v>0</v>
      </c>
      <c r="L47" s="150">
        <f t="shared" si="61"/>
        <v>3</v>
      </c>
      <c r="M47" s="150" t="str">
        <f>IF(ISERROR(VLOOKUP(C47,DYNAMICprerequisites!$A$6:$E$305,2,FALSE)),"",IF(VLOOKUP(C47,DYNAMICprerequisites!$A$6:$E$305,2,FALSE)=0,"",VLOOKUP(C47,DYNAMICprerequisites!$A$6:$E$305,2,FALSE)))</f>
        <v>FA, SP</v>
      </c>
      <c r="N47" s="150" t="str">
        <f t="shared" si="66"/>
        <v/>
      </c>
      <c r="O47" s="152" t="str">
        <f>IF(ISERROR(VLOOKUP(C47,DYNAMICprerequisites!$A$6:$E$305,5,FALSE)),"",VLOOKUP(C47,DYNAMICprerequisites!$A$6:$E$305,5,FALSE))</f>
        <v/>
      </c>
      <c r="P47" s="153"/>
      <c r="Q47" s="153"/>
      <c r="R47" s="153"/>
      <c r="S47" s="154"/>
      <c r="T47" s="84" t="str">
        <f t="shared" si="62"/>
        <v>Principles of Management</v>
      </c>
      <c r="U47" s="133">
        <f t="shared" si="63"/>
        <v>0</v>
      </c>
      <c r="V47" s="133">
        <f t="shared" si="64"/>
        <v>0</v>
      </c>
      <c r="W47" s="226"/>
    </row>
    <row r="48" spans="1:23" x14ac:dyDescent="0.25">
      <c r="A48" s="72" t="str">
        <f>IF(F48="Taking",$T$2,"")</f>
        <v/>
      </c>
      <c r="B48" s="72" t="str">
        <f>IF(J48=1,$T$1,"")</f>
        <v/>
      </c>
      <c r="C48" s="50" t="s">
        <v>124</v>
      </c>
      <c r="D48" s="15" t="str">
        <f>IF(ISERROR(VLOOKUP(C48,DYNAMICprerequisites!$A$6:$E$305,3,FALSE)),"",VLOOKUP(C48,DYNAMICprerequisites!$A$6:$E$305,3,FALSE))</f>
        <v>Strategic Management</v>
      </c>
      <c r="E48" s="16">
        <v>3</v>
      </c>
      <c r="F48" s="17" t="s">
        <v>41</v>
      </c>
      <c r="G48" s="18" t="str">
        <f t="shared" si="57"/>
        <v/>
      </c>
      <c r="H48" s="18" t="str">
        <f t="shared" si="58"/>
        <v/>
      </c>
      <c r="I48" s="18" t="str">
        <f t="shared" si="59"/>
        <v/>
      </c>
      <c r="J48" s="19">
        <f t="shared" si="65"/>
        <v>0</v>
      </c>
      <c r="K48" s="19">
        <f t="shared" si="60"/>
        <v>0</v>
      </c>
      <c r="L48" s="18">
        <f t="shared" si="61"/>
        <v>3</v>
      </c>
      <c r="M48" s="18" t="str">
        <f>IF(ISERROR(VLOOKUP(C48,DYNAMICprerequisites!$A$6:$E$305,2,FALSE)),"",IF(VLOOKUP(C48,DYNAMICprerequisites!$A$6:$E$305,2,FALSE)=0,"",VLOOKUP(C48,DYNAMICprerequisites!$A$6:$E$305,2,FALSE)))</f>
        <v>FA, SP</v>
      </c>
      <c r="N48" s="18" t="str">
        <f t="shared" si="66"/>
        <v/>
      </c>
      <c r="O48" s="36" t="str">
        <f ca="1">IF(ISERROR(VLOOKUP(C48,DYNAMICprerequisites!$A$6:$E$305,5,FALSE)),"",VLOOKUP(C48,DYNAMICprerequisites!$A$6:$E$305,5,FALSE))</f>
        <v>FIN 338 senior standing</v>
      </c>
      <c r="P48" s="37"/>
      <c r="Q48" s="37"/>
      <c r="R48" s="37"/>
      <c r="S48" s="38"/>
      <c r="T48" s="224" t="str">
        <f t="shared" si="62"/>
        <v>Strategic Management</v>
      </c>
      <c r="U48" s="225">
        <f t="shared" si="63"/>
        <v>0</v>
      </c>
      <c r="V48" s="225">
        <f t="shared" si="64"/>
        <v>0</v>
      </c>
      <c r="W48" s="226"/>
    </row>
    <row r="49" spans="1:23" ht="15.75" thickBot="1" x14ac:dyDescent="0.3">
      <c r="A49" s="72" t="str">
        <f>IF(F49="Taking",$T$2,"")</f>
        <v/>
      </c>
      <c r="B49" s="72" t="str">
        <f>IF(J49=1,$T$1,"")</f>
        <v/>
      </c>
      <c r="C49" s="51" t="s">
        <v>125</v>
      </c>
      <c r="D49" s="21" t="str">
        <f>IF(ISERROR(VLOOKUP(C49,DYNAMICprerequisites!$A$6:$E$305,3,FALSE)),"",VLOOKUP(C49,DYNAMICprerequisites!$A$6:$E$305,3,FALSE))</f>
        <v>Principles of Marketing</v>
      </c>
      <c r="E49" s="63">
        <v>3</v>
      </c>
      <c r="F49" s="62" t="s">
        <v>41</v>
      </c>
      <c r="G49" s="24" t="str">
        <f t="shared" si="57"/>
        <v/>
      </c>
      <c r="H49" s="24" t="str">
        <f t="shared" si="58"/>
        <v/>
      </c>
      <c r="I49" s="24" t="str">
        <f t="shared" si="59"/>
        <v/>
      </c>
      <c r="J49" s="25">
        <f t="shared" si="65"/>
        <v>0</v>
      </c>
      <c r="K49" s="25">
        <f t="shared" si="60"/>
        <v>0</v>
      </c>
      <c r="L49" s="24">
        <f t="shared" si="61"/>
        <v>3</v>
      </c>
      <c r="M49" s="24" t="str">
        <f>IF(ISERROR(VLOOKUP(C49,DYNAMICprerequisites!$A$6:$E$305,2,FALSE)),"",IF(VLOOKUP(C49,DYNAMICprerequisites!$A$6:$E$305,2,FALSE)=0,"",VLOOKUP(C49,DYNAMICprerequisites!$A$6:$E$305,2,FALSE)))</f>
        <v>FA, SP</v>
      </c>
      <c r="N49" s="24" t="str">
        <f t="shared" si="66"/>
        <v/>
      </c>
      <c r="O49" s="39" t="str">
        <f>IF(ISERROR(VLOOKUP(C49,DYNAMICprerequisites!$A$6:$E$305,5,FALSE)),"",VLOOKUP(C49,DYNAMICprerequisites!$A$6:$E$305,5,FALSE))</f>
        <v/>
      </c>
      <c r="P49" s="40"/>
      <c r="Q49" s="40"/>
      <c r="R49" s="40"/>
      <c r="S49" s="41"/>
      <c r="T49" s="129" t="str">
        <f t="shared" si="62"/>
        <v>Principles of Marketing</v>
      </c>
      <c r="U49" s="134">
        <f t="shared" si="63"/>
        <v>0</v>
      </c>
      <c r="V49" s="134">
        <f t="shared" si="64"/>
        <v>0</v>
      </c>
      <c r="W49" s="226"/>
    </row>
    <row r="50" spans="1:23" x14ac:dyDescent="0.25">
      <c r="D50" s="8" t="s">
        <v>155</v>
      </c>
      <c r="E50" s="9">
        <f>SUM(E48:E49,E40:E47)</f>
        <v>30</v>
      </c>
      <c r="F50" s="12" t="str">
        <f>IF(ISERROR(SUM(H40:H49)/SUM(I40:I49)),"",SUM(H40:H49)/SUM(I40:I49))</f>
        <v/>
      </c>
      <c r="M50" s="1" t="s">
        <v>152</v>
      </c>
      <c r="W50" s="226"/>
    </row>
    <row r="51" spans="1:23" x14ac:dyDescent="0.25">
      <c r="A51" s="1" t="s">
        <v>113</v>
      </c>
      <c r="E51" s="5"/>
      <c r="W51" s="226"/>
    </row>
    <row r="52" spans="1:23" ht="15.75" thickBot="1" x14ac:dyDescent="0.3">
      <c r="C52" s="1" t="s">
        <v>3</v>
      </c>
      <c r="D52" s="1" t="s">
        <v>4</v>
      </c>
      <c r="E52" s="1" t="s">
        <v>5</v>
      </c>
      <c r="F52" s="4" t="s">
        <v>16</v>
      </c>
      <c r="G52" s="1" t="s">
        <v>10</v>
      </c>
      <c r="H52" s="1" t="s">
        <v>6</v>
      </c>
      <c r="I52" s="1" t="s">
        <v>40</v>
      </c>
      <c r="J52" s="1" t="s">
        <v>149</v>
      </c>
      <c r="K52" s="42" t="s">
        <v>170</v>
      </c>
      <c r="L52" s="42" t="s">
        <v>169</v>
      </c>
      <c r="M52" s="1" t="s">
        <v>171</v>
      </c>
      <c r="N52" s="42" t="s">
        <v>583</v>
      </c>
      <c r="O52" s="1" t="s">
        <v>151</v>
      </c>
      <c r="T52" s="1" t="s">
        <v>456</v>
      </c>
      <c r="U52" s="1" t="s">
        <v>460</v>
      </c>
      <c r="V52" s="1" t="s">
        <v>576</v>
      </c>
      <c r="W52" s="1" t="s">
        <v>568</v>
      </c>
    </row>
    <row r="53" spans="1:23" x14ac:dyDescent="0.25">
      <c r="A53" s="72" t="str">
        <f t="shared" ref="A53:A55" si="67">IF(F53="Taking",$T$2,"")</f>
        <v/>
      </c>
      <c r="B53" s="72" t="str">
        <f t="shared" ref="B53:B55" si="68">IF(J53=1,$T$1,"")</f>
        <v/>
      </c>
      <c r="C53" s="52" t="s">
        <v>117</v>
      </c>
      <c r="D53" s="13" t="str">
        <f>IF(ISERROR(VLOOKUP(C53,DYNAMICprerequisites!$A$6:$E$305,3,FALSE)),"",VLOOKUP(C53,DYNAMICprerequisites!$A$6:$E$305,3,FALSE))</f>
        <v>Principles of Economics I</v>
      </c>
      <c r="E53" s="46">
        <v>3</v>
      </c>
      <c r="F53" s="47" t="s">
        <v>41</v>
      </c>
      <c r="G53" s="48" t="str">
        <f t="shared" ref="G53:G55" si="69">IF(F53="A",4,IF(F53="B",3,IF(F53="C",2,IF(F53="D",1,IF(OR(F53="F",F53="WF"),0,IF(F53="T","",IF(F53="X","","")))))))</f>
        <v/>
      </c>
      <c r="H53" s="48" t="str">
        <f t="shared" ref="H53:H55" si="70">IF(G53="","",G53*E53)</f>
        <v/>
      </c>
      <c r="I53" s="48" t="str">
        <f t="shared" ref="I53:I55" si="71">IF(H53="","",E53)</f>
        <v/>
      </c>
      <c r="J53" s="49">
        <f t="shared" ref="J53:J55" si="72">IF(OR(F53="F",F53="WF",F53="W",F53="NP",F53="Select"),0,1)</f>
        <v>0</v>
      </c>
      <c r="K53" s="49">
        <f t="shared" ref="K53:K55" si="73">J53*E53</f>
        <v>0</v>
      </c>
      <c r="L53" s="48">
        <f t="shared" ref="L53:L55" si="74">IF(J53=0,E53,0)</f>
        <v>3</v>
      </c>
      <c r="M53" s="48" t="str">
        <f>IF(ISERROR(VLOOKUP(C53,DYNAMICprerequisites!$A$6:$E$305,2,FALSE)),"",IF(VLOOKUP(C53,DYNAMICprerequisites!$A$6:$E$305,2,FALSE)=0,"",VLOOKUP(C53,DYNAMICprerequisites!$A$6:$E$305,2,FALSE)))</f>
        <v>FA</v>
      </c>
      <c r="N53" s="48" t="str">
        <f t="shared" ref="N53:N55" si="75">IF(OR(F53="F",F53="W",F53="WF",F53="NP"),"Retake the course.","")</f>
        <v/>
      </c>
      <c r="O53" s="33" t="str">
        <f>IF(ISERROR(VLOOKUP(C53,DYNAMICprerequisites!$A$6:$E$305,5,FALSE)),"",VLOOKUP(C53,DYNAMICprerequisites!$A$6:$E$305,5,FALSE))</f>
        <v/>
      </c>
      <c r="P53" s="34"/>
      <c r="Q53" s="34"/>
      <c r="R53" s="34"/>
      <c r="S53" s="35"/>
      <c r="T53" s="82" t="str">
        <f t="shared" ref="T53:T59" si="76">IF(M53="FA",CONCATENATE(D53," *"),IF(M53="SP",CONCATENATE(D53," +"),IF(M53="FA, SUM",CONCATENATE(D53," *^"),IF(M53="SP, SUM",CONCATENATE(D53," +^"),D53))))</f>
        <v>Principles of Economics I *</v>
      </c>
      <c r="U53" s="132">
        <f t="shared" ref="U53:U57" si="77">IF(F53="Taking",E53,0)</f>
        <v>0</v>
      </c>
      <c r="V53" s="132">
        <f t="shared" ref="V53:V57" si="78">IF(F53="Trans.",E53,0)</f>
        <v>0</v>
      </c>
      <c r="W53" s="226"/>
    </row>
    <row r="54" spans="1:23" x14ac:dyDescent="0.25">
      <c r="A54" s="72" t="str">
        <f t="shared" si="67"/>
        <v/>
      </c>
      <c r="B54" s="72" t="str">
        <f t="shared" si="68"/>
        <v/>
      </c>
      <c r="C54" s="14" t="s">
        <v>118</v>
      </c>
      <c r="D54" s="15" t="str">
        <f>IF(ISERROR(VLOOKUP(C54,DYNAMICprerequisites!$A$6:$E$305,3,FALSE)),"",VLOOKUP(C54,DYNAMICprerequisites!$A$6:$E$305,3,FALSE))</f>
        <v>Principles of Economics II</v>
      </c>
      <c r="E54" s="16">
        <v>3</v>
      </c>
      <c r="F54" s="17" t="s">
        <v>41</v>
      </c>
      <c r="G54" s="18" t="str">
        <f t="shared" si="69"/>
        <v/>
      </c>
      <c r="H54" s="18" t="str">
        <f t="shared" si="70"/>
        <v/>
      </c>
      <c r="I54" s="18" t="str">
        <f t="shared" si="71"/>
        <v/>
      </c>
      <c r="J54" s="19">
        <f t="shared" si="72"/>
        <v>0</v>
      </c>
      <c r="K54" s="19">
        <f t="shared" si="73"/>
        <v>0</v>
      </c>
      <c r="L54" s="18">
        <f t="shared" si="74"/>
        <v>3</v>
      </c>
      <c r="M54" s="18" t="str">
        <f>IF(ISERROR(VLOOKUP(C54,DYNAMICprerequisites!$A$6:$E$305,2,FALSE)),"",IF(VLOOKUP(C54,DYNAMICprerequisites!$A$6:$E$305,2,FALSE)=0,"",VLOOKUP(C54,DYNAMICprerequisites!$A$6:$E$305,2,FALSE)))</f>
        <v>SP</v>
      </c>
      <c r="N54" s="18" t="str">
        <f t="shared" si="75"/>
        <v/>
      </c>
      <c r="O54" s="36" t="str">
        <f ca="1">IF(ISERROR(VLOOKUP(C54,DYNAMICprerequisites!$A$6:$E$305,5,FALSE)),"",VLOOKUP(C54,DYNAMICprerequisites!$A$6:$E$305,5,FALSE))</f>
        <v>BUS 201</v>
      </c>
      <c r="P54" s="37"/>
      <c r="Q54" s="37"/>
      <c r="R54" s="37"/>
      <c r="S54" s="38"/>
      <c r="T54" s="84" t="str">
        <f t="shared" si="76"/>
        <v>Principles of Economics II +</v>
      </c>
      <c r="U54" s="133">
        <f t="shared" si="77"/>
        <v>0</v>
      </c>
      <c r="V54" s="133">
        <f t="shared" si="78"/>
        <v>0</v>
      </c>
      <c r="W54" s="226"/>
    </row>
    <row r="55" spans="1:23" x14ac:dyDescent="0.25">
      <c r="A55" s="72" t="str">
        <f t="shared" si="67"/>
        <v/>
      </c>
      <c r="B55" s="72" t="str">
        <f t="shared" si="68"/>
        <v/>
      </c>
      <c r="C55" s="14" t="s">
        <v>83</v>
      </c>
      <c r="D55" s="15" t="str">
        <f>IF(ISERROR(VLOOKUP(C55,DYNAMICprerequisites!$A$6:$E$305,3,FALSE)),"",VLOOKUP(C55,DYNAMICprerequisites!$A$6:$E$305,3,FALSE))</f>
        <v>Personal Financial Planning</v>
      </c>
      <c r="E55" s="16">
        <v>3</v>
      </c>
      <c r="F55" s="17" t="s">
        <v>41</v>
      </c>
      <c r="G55" s="18" t="str">
        <f t="shared" si="69"/>
        <v/>
      </c>
      <c r="H55" s="18" t="str">
        <f t="shared" si="70"/>
        <v/>
      </c>
      <c r="I55" s="18" t="str">
        <f t="shared" si="71"/>
        <v/>
      </c>
      <c r="J55" s="19">
        <f t="shared" si="72"/>
        <v>0</v>
      </c>
      <c r="K55" s="19">
        <f t="shared" si="73"/>
        <v>0</v>
      </c>
      <c r="L55" s="18">
        <f t="shared" si="74"/>
        <v>3</v>
      </c>
      <c r="M55" s="18" t="str">
        <f>IF(ISERROR(VLOOKUP(C55,DYNAMICprerequisites!$A$6:$E$305,2,FALSE)),"",IF(VLOOKUP(C55,DYNAMICprerequisites!$A$6:$E$305,2,FALSE)=0,"",VLOOKUP(C55,DYNAMICprerequisites!$A$6:$E$305,2,FALSE)))</f>
        <v>FA, SP</v>
      </c>
      <c r="N55" s="18" t="str">
        <f t="shared" si="75"/>
        <v/>
      </c>
      <c r="O55" s="36" t="str">
        <f>IF(ISERROR(VLOOKUP(C55,DYNAMICprerequisites!$A$6:$E$305,5,FALSE)),"",VLOOKUP(C55,DYNAMICprerequisites!$A$6:$E$305,5,FALSE))</f>
        <v/>
      </c>
      <c r="P55" s="37"/>
      <c r="Q55" s="37"/>
      <c r="R55" s="37"/>
      <c r="S55" s="38"/>
      <c r="T55" s="84" t="str">
        <f t="shared" si="76"/>
        <v>Personal Financial Planning</v>
      </c>
      <c r="U55" s="133">
        <f t="shared" si="77"/>
        <v>0</v>
      </c>
      <c r="V55" s="133">
        <f t="shared" si="78"/>
        <v>0</v>
      </c>
      <c r="W55" s="226"/>
    </row>
    <row r="56" spans="1:23" x14ac:dyDescent="0.25">
      <c r="A56" s="72" t="str">
        <f>IF(F56="Taking",$T$2,"")</f>
        <v/>
      </c>
      <c r="B56" s="72" t="str">
        <f>IF(J56=1,$T$1,"")</f>
        <v/>
      </c>
      <c r="C56" s="14" t="s">
        <v>121</v>
      </c>
      <c r="D56" s="15" t="str">
        <f>IF(ISERROR(VLOOKUP(C56,DYNAMICprerequisites!$A$6:$E$305,3,FALSE)),"",VLOOKUP(C56,DYNAMICprerequisites!$A$6:$E$305,3,FALSE))</f>
        <v>Business Seminar</v>
      </c>
      <c r="E56" s="16">
        <v>0</v>
      </c>
      <c r="F56" s="17" t="s">
        <v>41</v>
      </c>
      <c r="G56" s="18" t="str">
        <f>IF(F56="A",4,IF(F56="B",3,IF(F56="C",2,IF(F56="D",1,IF(OR(F56="F",F56="WF"),0,IF(F56="T","",IF(F56="X","","")))))))</f>
        <v/>
      </c>
      <c r="H56" s="18" t="str">
        <f>IF(G56="","",G56*E56)</f>
        <v/>
      </c>
      <c r="I56" s="18" t="str">
        <f>IF(H56="","",E56)</f>
        <v/>
      </c>
      <c r="J56" s="19">
        <f>IF(OR(F56="F",F56="WF",F56="W",F56="NP",F56="Select"),0,1)</f>
        <v>0</v>
      </c>
      <c r="K56" s="19">
        <f>J56*E56</f>
        <v>0</v>
      </c>
      <c r="L56" s="18">
        <f>IF(J56=0,E56,0)</f>
        <v>0</v>
      </c>
      <c r="M56" s="18" t="str">
        <f>IF(ISERROR(VLOOKUP(C56,DYNAMICprerequisites!$A$6:$E$305,2,FALSE)),"",IF(VLOOKUP(C56,DYNAMICprerequisites!$A$6:$E$305,2,FALSE)=0,"",VLOOKUP(C56,DYNAMICprerequisites!$A$6:$E$305,2,FALSE)))</f>
        <v>FA, SP</v>
      </c>
      <c r="N56" s="18" t="str">
        <f>IF(OR(F56="F",F56="W",F56="WF",F56="NP"),"Retake the course.","")</f>
        <v/>
      </c>
      <c r="O56" s="36" t="str">
        <f>IF(ISERROR(VLOOKUP(C56,DYNAMICprerequisites!$A$6:$E$305,5,FALSE)),"",VLOOKUP(C56,DYNAMICprerequisites!$A$6:$E$305,5,FALSE))</f>
        <v/>
      </c>
      <c r="P56" s="37"/>
      <c r="Q56" s="37"/>
      <c r="R56" s="37"/>
      <c r="S56" s="38"/>
      <c r="T56" s="84" t="str">
        <f t="shared" si="76"/>
        <v>Business Seminar</v>
      </c>
      <c r="U56" s="133">
        <f t="shared" si="77"/>
        <v>0</v>
      </c>
      <c r="V56" s="133">
        <f t="shared" si="78"/>
        <v>0</v>
      </c>
      <c r="W56" s="226"/>
    </row>
    <row r="57" spans="1:23" ht="15.75" thickBot="1" x14ac:dyDescent="0.3">
      <c r="A57" s="72" t="str">
        <f>IF(F57="Taking",$T$2,"")</f>
        <v/>
      </c>
      <c r="B57" s="72" t="str">
        <f>IF(J57=1,$T$1,"")</f>
        <v/>
      </c>
      <c r="C57" s="20" t="s">
        <v>121</v>
      </c>
      <c r="D57" s="21" t="str">
        <f>IF(ISERROR(VLOOKUP(C57,DYNAMICprerequisites!$A$6:$E$305,3,FALSE)),"",VLOOKUP(C57,DYNAMICprerequisites!$A$6:$E$305,3,FALSE))</f>
        <v>Business Seminar</v>
      </c>
      <c r="E57" s="22">
        <v>0</v>
      </c>
      <c r="F57" s="23" t="s">
        <v>41</v>
      </c>
      <c r="G57" s="24" t="str">
        <f>IF(F57="A",4,IF(F57="B",3,IF(F57="C",2,IF(F57="D",1,IF(OR(F57="F",F57="WF"),0,IF(F57="T","",IF(F57="X","","")))))))</f>
        <v/>
      </c>
      <c r="H57" s="24" t="str">
        <f>IF(G57="","",G57*E57)</f>
        <v/>
      </c>
      <c r="I57" s="24" t="str">
        <f>IF(H57="","",E57)</f>
        <v/>
      </c>
      <c r="J57" s="25">
        <f>IF(OR(F57="F",F57="WF",F57="W",F57="NP",F57="Select"),0,1)</f>
        <v>0</v>
      </c>
      <c r="K57" s="25">
        <f>J57*E57</f>
        <v>0</v>
      </c>
      <c r="L57" s="24">
        <f>IF(J57=0,E57,0)</f>
        <v>0</v>
      </c>
      <c r="M57" s="24" t="str">
        <f>IF(ISERROR(VLOOKUP(C57,DYNAMICprerequisites!$A$6:$E$305,2,FALSE)),"",IF(VLOOKUP(C57,DYNAMICprerequisites!$A$6:$E$305,2,FALSE)=0,"",VLOOKUP(C57,DYNAMICprerequisites!$A$6:$E$305,2,FALSE)))</f>
        <v>FA, SP</v>
      </c>
      <c r="N57" s="24" t="str">
        <f>IF(OR(F57="F",F57="W",F57="WF",F57="NP"),"Retake the course.","")</f>
        <v/>
      </c>
      <c r="O57" s="39" t="str">
        <f>IF(ISERROR(VLOOKUP(C57,DYNAMICprerequisites!$A$6:$E$305,5,FALSE)),"",VLOOKUP(C57,DYNAMICprerequisites!$A$6:$E$305,5,FALSE))</f>
        <v/>
      </c>
      <c r="P57" s="40"/>
      <c r="Q57" s="40"/>
      <c r="R57" s="40"/>
      <c r="S57" s="41"/>
      <c r="T57" s="129" t="str">
        <f t="shared" si="76"/>
        <v>Business Seminar</v>
      </c>
      <c r="U57" s="134">
        <f t="shared" si="77"/>
        <v>0</v>
      </c>
      <c r="V57" s="134">
        <f t="shared" si="78"/>
        <v>0</v>
      </c>
      <c r="W57" s="226"/>
    </row>
    <row r="58" spans="1:23" ht="15.75" thickBot="1" x14ac:dyDescent="0.3">
      <c r="B58" s="1" t="s">
        <v>417</v>
      </c>
      <c r="P58" s="115"/>
      <c r="Q58" s="115"/>
      <c r="R58" s="115"/>
      <c r="S58" s="115"/>
      <c r="T58" s="115"/>
      <c r="U58" s="155"/>
      <c r="V58" s="155"/>
      <c r="W58" s="226"/>
    </row>
    <row r="59" spans="1:23" ht="15.75" thickBot="1" x14ac:dyDescent="0.3">
      <c r="A59" s="72" t="str">
        <f>IF(F59="Taking",$T$2,"")</f>
        <v/>
      </c>
      <c r="B59" s="72" t="str">
        <f>IF(J59=1,$T$1,"")</f>
        <v/>
      </c>
      <c r="C59" s="74" t="s">
        <v>122</v>
      </c>
      <c r="D59" s="32" t="str">
        <f>IF(ISERROR(VLOOKUP(C59,DYNAMICprerequisites!$A$6:$E$305,3,FALSE)),"",VLOOKUP(C59,DYNAMICprerequisites!$A$6:$E$305,3,FALSE))</f>
        <v>College Algebra</v>
      </c>
      <c r="E59" s="156">
        <f>IF(C59="MAT 201",4,3)</f>
        <v>3</v>
      </c>
      <c r="F59" s="157" t="s">
        <v>41</v>
      </c>
      <c r="G59" s="55" t="str">
        <f>IF(F59="A",4,IF(F59="B",3,IF(F59="C",2,IF(F59="D",1,IF(OR(F59="F",F59="WF"),0,IF(F59="T","",IF(F59="X","","")))))))</f>
        <v/>
      </c>
      <c r="H59" s="55" t="str">
        <f>IF(G59="","",G59*E59)</f>
        <v/>
      </c>
      <c r="I59" s="55" t="str">
        <f>IF(H59="","",E59)</f>
        <v/>
      </c>
      <c r="J59" s="56">
        <f>IF(OR(F59="F",F59="WF",F59="W",F59="NP",F59="Select"),0,1)</f>
        <v>0</v>
      </c>
      <c r="K59" s="56">
        <f>J59*E59</f>
        <v>0</v>
      </c>
      <c r="L59" s="55">
        <f>IF(J59=0,E59,0)</f>
        <v>3</v>
      </c>
      <c r="M59" s="55" t="str">
        <f>IF(ISERROR(VLOOKUP(C59,DYNAMICprerequisites!$A$6:$E$305,2,FALSE)),"",IF(VLOOKUP(C59,DYNAMICprerequisites!$A$6:$E$305,2,FALSE)=0,"",VLOOKUP(C59,DYNAMICprerequisites!$A$6:$E$305,2,FALSE)))</f>
        <v>FA, SP</v>
      </c>
      <c r="N59" s="55" t="str">
        <f>IF(OR(F59="F",F59="W",F59="WF",F59="NP"),"Retake the course.","")</f>
        <v/>
      </c>
      <c r="O59" s="57" t="str">
        <f>IF(ISERROR(VLOOKUP(C59,DYNAMICprerequisites!$A$6:$E$305,5,FALSE)),"",VLOOKUP(C59,DYNAMICprerequisites!$A$6:$E$305,5,FALSE))</f>
        <v/>
      </c>
      <c r="P59" s="58"/>
      <c r="Q59" s="58"/>
      <c r="R59" s="58"/>
      <c r="S59" s="59"/>
      <c r="T59" s="130" t="str">
        <f t="shared" si="76"/>
        <v>College Algebra</v>
      </c>
      <c r="U59" s="135">
        <f t="shared" ref="U59" si="79">IF(F59="Taking",E59,0)</f>
        <v>0</v>
      </c>
      <c r="V59" s="135">
        <f>IF(F59="Trans.",E59,0)</f>
        <v>0</v>
      </c>
      <c r="W59" s="226"/>
    </row>
    <row r="60" spans="1:23" x14ac:dyDescent="0.25">
      <c r="D60" s="8" t="s">
        <v>156</v>
      </c>
      <c r="E60" s="9">
        <f>SUM(E53:E59)</f>
        <v>12</v>
      </c>
      <c r="F60" s="12" t="str">
        <f>IF(ISERROR(SUM(H53:H59)/SUM(I53:I59)),"",SUM(H53:H59)/SUM(I53:I59))</f>
        <v/>
      </c>
      <c r="M60" s="1" t="s">
        <v>153</v>
      </c>
      <c r="T60" s="115"/>
      <c r="U60" s="155"/>
      <c r="V60" s="155"/>
      <c r="W60" s="226"/>
    </row>
    <row r="61" spans="1:23" x14ac:dyDescent="0.25">
      <c r="A61" s="1" t="s">
        <v>480</v>
      </c>
      <c r="E61" s="5"/>
      <c r="T61" s="115"/>
      <c r="U61" s="155"/>
      <c r="V61" s="155"/>
      <c r="W61" s="226"/>
    </row>
    <row r="62" spans="1:23" ht="15.75" thickBot="1" x14ac:dyDescent="0.3">
      <c r="C62" s="1" t="s">
        <v>3</v>
      </c>
      <c r="D62" s="1" t="s">
        <v>4</v>
      </c>
      <c r="E62" s="1" t="s">
        <v>5</v>
      </c>
      <c r="F62" s="4" t="s">
        <v>16</v>
      </c>
      <c r="G62" s="1" t="s">
        <v>10</v>
      </c>
      <c r="H62" s="1" t="s">
        <v>6</v>
      </c>
      <c r="I62" s="1" t="s">
        <v>40</v>
      </c>
      <c r="J62" s="1" t="s">
        <v>149</v>
      </c>
      <c r="K62" s="42" t="s">
        <v>170</v>
      </c>
      <c r="L62" s="42" t="s">
        <v>169</v>
      </c>
      <c r="M62" s="1" t="s">
        <v>171</v>
      </c>
      <c r="N62" s="42" t="s">
        <v>583</v>
      </c>
      <c r="O62" s="1" t="s">
        <v>151</v>
      </c>
      <c r="T62" s="1" t="s">
        <v>456</v>
      </c>
      <c r="U62" s="1" t="s">
        <v>460</v>
      </c>
      <c r="V62" s="1" t="s">
        <v>576</v>
      </c>
      <c r="W62" s="1" t="s">
        <v>568</v>
      </c>
    </row>
    <row r="63" spans="1:23" x14ac:dyDescent="0.25">
      <c r="A63" s="72" t="str">
        <f t="shared" ref="A63:A65" si="80">IF(F63="Taking",$T$2,"")</f>
        <v/>
      </c>
      <c r="B63" s="72" t="str">
        <f t="shared" ref="B63:B65" si="81">IF(J63=1,$T$1,"")</f>
        <v/>
      </c>
      <c r="C63" s="231" t="s">
        <v>49</v>
      </c>
      <c r="D63" s="228" t="s">
        <v>582</v>
      </c>
      <c r="E63" s="64">
        <v>3</v>
      </c>
      <c r="F63" s="47" t="s">
        <v>41</v>
      </c>
      <c r="G63" s="48" t="str">
        <f t="shared" ref="G63:G65" si="82">IF(F63="A",4,IF(F63="B",3,IF(F63="C",2,IF(F63="D",1,IF(OR(F63="F",F63="WF"),0,IF(F63="T","",IF(F63="X","","")))))))</f>
        <v/>
      </c>
      <c r="H63" s="48" t="str">
        <f t="shared" ref="H63:H65" si="83">IF(G63="","",G63*E63)</f>
        <v/>
      </c>
      <c r="I63" s="48" t="str">
        <f t="shared" ref="I63:I65" si="84">IF(H63="","",E63)</f>
        <v/>
      </c>
      <c r="J63" s="49">
        <f t="shared" ref="J63:J65" si="85">IF(OR(F63="F",F63="WF",F63="W",F63="NP",F63="Select"),0,1)</f>
        <v>0</v>
      </c>
      <c r="K63" s="49">
        <f t="shared" ref="K63:K65" si="86">J63*E63</f>
        <v>0</v>
      </c>
      <c r="L63" s="48">
        <f t="shared" ref="L63:L65" si="87">IF(J63=0,E63,0)</f>
        <v>3</v>
      </c>
      <c r="M63" s="65"/>
      <c r="N63" s="48" t="str">
        <f t="shared" ref="N63:N65" si="88">IF(OR(F63="F",F63="W",F63="WF",F63="NP"),"Retake the course.","")</f>
        <v/>
      </c>
      <c r="O63" s="33" t="str">
        <f>IF(ISERROR(VLOOKUP(C63,DYNAMICprerequisites!$A$6:$E$305,5,FALSE)),"",VLOOKUP(C63,DYNAMICprerequisites!$A$6:$E$305,5,FALSE))</f>
        <v/>
      </c>
      <c r="P63" s="34"/>
      <c r="Q63" s="34"/>
      <c r="R63" s="34"/>
      <c r="S63" s="35"/>
      <c r="T63" s="82" t="str">
        <f t="shared" ref="T63:T69" si="89">IF(M63="FA",CONCATENATE(D63," *"),IF(M63="SP",CONCATENATE(D63," +"),IF(M63="FA, SUM",CONCATENATE(D63," *^"),IF(M63="SP, SUM",CONCATENATE(D63," +^"),D63))))</f>
        <v>Enter Course Name - Do Not Paste</v>
      </c>
      <c r="U63" s="132">
        <f t="shared" ref="U63:U69" si="90">IF(F63="Taking",E63,0)</f>
        <v>0</v>
      </c>
      <c r="V63" s="132">
        <f t="shared" ref="V63:V69" si="91">IF(F63="Trans.",E63,0)</f>
        <v>0</v>
      </c>
      <c r="W63" s="226"/>
    </row>
    <row r="64" spans="1:23" x14ac:dyDescent="0.25">
      <c r="A64" s="72" t="str">
        <f t="shared" si="80"/>
        <v/>
      </c>
      <c r="B64" s="72" t="str">
        <f t="shared" si="81"/>
        <v/>
      </c>
      <c r="C64" s="232" t="s">
        <v>49</v>
      </c>
      <c r="D64" s="229" t="s">
        <v>582</v>
      </c>
      <c r="E64" s="60">
        <v>3</v>
      </c>
      <c r="F64" s="17" t="s">
        <v>41</v>
      </c>
      <c r="G64" s="18" t="str">
        <f t="shared" si="82"/>
        <v/>
      </c>
      <c r="H64" s="18" t="str">
        <f t="shared" si="83"/>
        <v/>
      </c>
      <c r="I64" s="18" t="str">
        <f t="shared" si="84"/>
        <v/>
      </c>
      <c r="J64" s="19">
        <f t="shared" si="85"/>
        <v>0</v>
      </c>
      <c r="K64" s="19">
        <f t="shared" si="86"/>
        <v>0</v>
      </c>
      <c r="L64" s="18">
        <f t="shared" si="87"/>
        <v>3</v>
      </c>
      <c r="M64" s="66"/>
      <c r="N64" s="18" t="str">
        <f t="shared" si="88"/>
        <v/>
      </c>
      <c r="O64" s="36" t="str">
        <f>IF(ISERROR(VLOOKUP(C64,DYNAMICprerequisites!$A$6:$E$305,5,FALSE)),"",VLOOKUP(C64,DYNAMICprerequisites!$A$6:$E$305,5,FALSE))</f>
        <v/>
      </c>
      <c r="P64" s="37"/>
      <c r="Q64" s="37"/>
      <c r="R64" s="37"/>
      <c r="S64" s="38"/>
      <c r="T64" s="84" t="str">
        <f t="shared" si="89"/>
        <v>Enter Course Name - Do Not Paste</v>
      </c>
      <c r="U64" s="133">
        <f t="shared" si="90"/>
        <v>0</v>
      </c>
      <c r="V64" s="133">
        <f t="shared" si="91"/>
        <v>0</v>
      </c>
      <c r="W64" s="226"/>
    </row>
    <row r="65" spans="1:23" x14ac:dyDescent="0.25">
      <c r="A65" s="72" t="str">
        <f t="shared" si="80"/>
        <v/>
      </c>
      <c r="B65" s="72" t="str">
        <f t="shared" si="81"/>
        <v/>
      </c>
      <c r="C65" s="232" t="s">
        <v>49</v>
      </c>
      <c r="D65" s="229" t="s">
        <v>582</v>
      </c>
      <c r="E65" s="60">
        <v>3</v>
      </c>
      <c r="F65" s="17" t="s">
        <v>41</v>
      </c>
      <c r="G65" s="18" t="str">
        <f t="shared" si="82"/>
        <v/>
      </c>
      <c r="H65" s="18" t="str">
        <f t="shared" si="83"/>
        <v/>
      </c>
      <c r="I65" s="18" t="str">
        <f t="shared" si="84"/>
        <v/>
      </c>
      <c r="J65" s="19">
        <f t="shared" si="85"/>
        <v>0</v>
      </c>
      <c r="K65" s="19">
        <f t="shared" si="86"/>
        <v>0</v>
      </c>
      <c r="L65" s="18">
        <f t="shared" si="87"/>
        <v>3</v>
      </c>
      <c r="M65" s="66"/>
      <c r="N65" s="18" t="str">
        <f t="shared" si="88"/>
        <v/>
      </c>
      <c r="O65" s="36" t="str">
        <f>IF(ISERROR(VLOOKUP(C65,DYNAMICprerequisites!$A$6:$E$305,5,FALSE)),"",VLOOKUP(C65,DYNAMICprerequisites!$A$6:$E$305,5,FALSE))</f>
        <v/>
      </c>
      <c r="P65" s="37"/>
      <c r="Q65" s="37"/>
      <c r="R65" s="37"/>
      <c r="S65" s="38"/>
      <c r="T65" s="84" t="str">
        <f t="shared" si="89"/>
        <v>Enter Course Name - Do Not Paste</v>
      </c>
      <c r="U65" s="133">
        <f t="shared" si="90"/>
        <v>0</v>
      </c>
      <c r="V65" s="133">
        <f t="shared" si="91"/>
        <v>0</v>
      </c>
      <c r="W65" s="226"/>
    </row>
    <row r="66" spans="1:23" x14ac:dyDescent="0.25">
      <c r="A66" s="72" t="str">
        <f>IF(F66="Taking",$T$2,"")</f>
        <v/>
      </c>
      <c r="B66" s="72" t="str">
        <f>IF(J66=1,$T$1,"")</f>
        <v/>
      </c>
      <c r="C66" s="232" t="s">
        <v>49</v>
      </c>
      <c r="D66" s="229" t="s">
        <v>582</v>
      </c>
      <c r="E66" s="60">
        <v>3</v>
      </c>
      <c r="F66" s="17" t="s">
        <v>41</v>
      </c>
      <c r="G66" s="18" t="str">
        <f>IF(F66="A",4,IF(F66="B",3,IF(F66="C",2,IF(F66="D",1,IF(OR(F66="F",F66="WF"),0,IF(F66="T","",IF(F66="X","","")))))))</f>
        <v/>
      </c>
      <c r="H66" s="18" t="str">
        <f>IF(G66="","",G66*E66)</f>
        <v/>
      </c>
      <c r="I66" s="18" t="str">
        <f>IF(H66="","",E66)</f>
        <v/>
      </c>
      <c r="J66" s="19">
        <f>IF(OR(F66="F",F66="WF",F66="W",F66="NP",F66="Select"),0,1)</f>
        <v>0</v>
      </c>
      <c r="K66" s="19">
        <f>J66*E66</f>
        <v>0</v>
      </c>
      <c r="L66" s="18">
        <f>IF(J66=0,E66,0)</f>
        <v>3</v>
      </c>
      <c r="M66" s="66"/>
      <c r="N66" s="18" t="str">
        <f>IF(OR(F66="F",F66="W",F66="WF",F66="NP"),"Retake the course.","")</f>
        <v/>
      </c>
      <c r="O66" s="36" t="str">
        <f>IF(ISERROR(VLOOKUP(C66,DYNAMICprerequisites!$A$6:$E$305,5,FALSE)),"",VLOOKUP(C66,DYNAMICprerequisites!$A$6:$E$305,5,FALSE))</f>
        <v/>
      </c>
      <c r="P66" s="37"/>
      <c r="Q66" s="37"/>
      <c r="R66" s="37"/>
      <c r="S66" s="38"/>
      <c r="T66" s="84" t="str">
        <f t="shared" si="89"/>
        <v>Enter Course Name - Do Not Paste</v>
      </c>
      <c r="U66" s="133">
        <f t="shared" si="90"/>
        <v>0</v>
      </c>
      <c r="V66" s="133">
        <f t="shared" si="91"/>
        <v>0</v>
      </c>
      <c r="W66" s="226"/>
    </row>
    <row r="67" spans="1:23" x14ac:dyDescent="0.25">
      <c r="A67" s="72" t="str">
        <f>IF(F67="Taking",$T$2,"")</f>
        <v/>
      </c>
      <c r="B67" s="72" t="str">
        <f>IF(J67=1,$T$1,"")</f>
        <v/>
      </c>
      <c r="C67" s="232" t="s">
        <v>49</v>
      </c>
      <c r="D67" s="229" t="s">
        <v>582</v>
      </c>
      <c r="E67" s="60">
        <v>3</v>
      </c>
      <c r="F67" s="17" t="s">
        <v>41</v>
      </c>
      <c r="G67" s="18" t="str">
        <f>IF(F67="A",4,IF(F67="B",3,IF(F67="C",2,IF(F67="D",1,IF(OR(F67="F",F67="WF"),0,IF(F67="T","",IF(F67="X","","")))))))</f>
        <v/>
      </c>
      <c r="H67" s="18" t="str">
        <f>IF(G67="","",G67*E67)</f>
        <v/>
      </c>
      <c r="I67" s="18" t="str">
        <f>IF(H67="","",E67)</f>
        <v/>
      </c>
      <c r="J67" s="19">
        <f>IF(OR(F67="F",F67="WF",F67="W",F67="NP",F67="Select"),0,1)</f>
        <v>0</v>
      </c>
      <c r="K67" s="19">
        <f>J67*E67</f>
        <v>0</v>
      </c>
      <c r="L67" s="18">
        <f>IF(J67=0,E67,0)</f>
        <v>3</v>
      </c>
      <c r="M67" s="66"/>
      <c r="N67" s="18" t="str">
        <f>IF(OR(F67="F",F67="W",F67="WF",F67="NP"),"Retake the course.","")</f>
        <v/>
      </c>
      <c r="O67" s="36" t="str">
        <f>IF(ISERROR(VLOOKUP(C67,DYNAMICprerequisites!$A$6:$E$305,5,FALSE)),"",VLOOKUP(C67,DYNAMICprerequisites!$A$6:$E$305,5,FALSE))</f>
        <v/>
      </c>
      <c r="P67" s="37"/>
      <c r="Q67" s="37"/>
      <c r="R67" s="37"/>
      <c r="S67" s="38"/>
      <c r="T67" s="84" t="str">
        <f t="shared" si="89"/>
        <v>Enter Course Name - Do Not Paste</v>
      </c>
      <c r="U67" s="133">
        <f t="shared" si="90"/>
        <v>0</v>
      </c>
      <c r="V67" s="133">
        <f t="shared" si="91"/>
        <v>0</v>
      </c>
      <c r="W67" s="226"/>
    </row>
    <row r="68" spans="1:23" x14ac:dyDescent="0.25">
      <c r="A68" s="72" t="str">
        <f>IF(F68="Taking",$T$2,"")</f>
        <v/>
      </c>
      <c r="B68" s="72" t="str">
        <f>IF(J68=1,$T$1,"")</f>
        <v/>
      </c>
      <c r="C68" s="232" t="s">
        <v>49</v>
      </c>
      <c r="D68" s="229" t="s">
        <v>582</v>
      </c>
      <c r="E68" s="60">
        <v>3</v>
      </c>
      <c r="F68" s="17" t="s">
        <v>41</v>
      </c>
      <c r="G68" s="18" t="str">
        <f>IF(F68="A",4,IF(F68="B",3,IF(F68="C",2,IF(F68="D",1,IF(OR(F68="F",F68="WF"),0,IF(F68="T","",IF(F68="X","","")))))))</f>
        <v/>
      </c>
      <c r="H68" s="18" t="str">
        <f>IF(G68="","",G68*E68)</f>
        <v/>
      </c>
      <c r="I68" s="18" t="str">
        <f>IF(H68="","",E68)</f>
        <v/>
      </c>
      <c r="J68" s="19">
        <f>IF(OR(F68="F",F68="WF",F68="W",F68="NP",F68="Select"),0,1)</f>
        <v>0</v>
      </c>
      <c r="K68" s="19">
        <f>J68*E68</f>
        <v>0</v>
      </c>
      <c r="L68" s="18">
        <f>IF(J68=0,E68,0)</f>
        <v>3</v>
      </c>
      <c r="M68" s="66"/>
      <c r="N68" s="18" t="str">
        <f>IF(OR(F68="F",F68="W",F68="WF",F68="NP"),"Retake the course.","")</f>
        <v/>
      </c>
      <c r="O68" s="36" t="str">
        <f>IF(ISERROR(VLOOKUP(C68,DYNAMICprerequisites!$A$6:$E$305,5,FALSE)),"",VLOOKUP(C68,DYNAMICprerequisites!$A$6:$E$305,5,FALSE))</f>
        <v/>
      </c>
      <c r="P68" s="37"/>
      <c r="Q68" s="37"/>
      <c r="R68" s="37"/>
      <c r="S68" s="38"/>
      <c r="T68" s="84" t="str">
        <f t="shared" si="89"/>
        <v>Enter Course Name - Do Not Paste</v>
      </c>
      <c r="U68" s="133">
        <f t="shared" si="90"/>
        <v>0</v>
      </c>
      <c r="V68" s="133">
        <f t="shared" si="91"/>
        <v>0</v>
      </c>
      <c r="W68" s="226"/>
    </row>
    <row r="69" spans="1:23" ht="15.75" thickBot="1" x14ac:dyDescent="0.3">
      <c r="A69" s="72" t="str">
        <f>IF(F69="Taking",$T$2,"")</f>
        <v/>
      </c>
      <c r="B69" s="72" t="str">
        <f>IF(J69=1,$T$1,"")</f>
        <v/>
      </c>
      <c r="C69" s="233" t="s">
        <v>49</v>
      </c>
      <c r="D69" s="230" t="s">
        <v>582</v>
      </c>
      <c r="E69" s="61">
        <v>0</v>
      </c>
      <c r="F69" s="62" t="s">
        <v>41</v>
      </c>
      <c r="G69" s="24" t="str">
        <f>IF(F69="A",4,IF(F69="B",3,IF(F69="C",2,IF(F69="D",1,IF(OR(F69="F",F69="WF"),0,IF(F69="T","",IF(F69="X","","")))))))</f>
        <v/>
      </c>
      <c r="H69" s="24" t="str">
        <f>IF(G69="","",G69*E69)</f>
        <v/>
      </c>
      <c r="I69" s="24" t="str">
        <f>IF(H69="","",E69)</f>
        <v/>
      </c>
      <c r="J69" s="25">
        <f>IF(OR(F69="F",F69="WF",F69="W",F69="NP",F69="Select"),0,1)</f>
        <v>0</v>
      </c>
      <c r="K69" s="25">
        <f>J69*E69</f>
        <v>0</v>
      </c>
      <c r="L69" s="24">
        <f>IF(J69=0,E69,0)</f>
        <v>0</v>
      </c>
      <c r="M69" s="67"/>
      <c r="N69" s="24" t="str">
        <f>IF(OR(F69="F",F69="W",F69="WF",F69="NP"),"Retake the course.","")</f>
        <v/>
      </c>
      <c r="O69" s="39" t="str">
        <f>IF(ISERROR(VLOOKUP(C69,DYNAMICprerequisites!$A$6:$E$305,5,FALSE)),"",VLOOKUP(C69,DYNAMICprerequisites!$A$6:$E$305,5,FALSE))</f>
        <v/>
      </c>
      <c r="P69" s="40"/>
      <c r="Q69" s="40"/>
      <c r="R69" s="40"/>
      <c r="S69" s="41"/>
      <c r="T69" s="129" t="str">
        <f t="shared" si="89"/>
        <v>Enter Course Name - Do Not Paste</v>
      </c>
      <c r="U69" s="134">
        <f t="shared" si="90"/>
        <v>0</v>
      </c>
      <c r="V69" s="134">
        <f t="shared" si="91"/>
        <v>0</v>
      </c>
      <c r="W69" s="226"/>
    </row>
    <row r="70" spans="1:23" ht="15.75" thickTop="1" x14ac:dyDescent="0.25">
      <c r="D70" s="8" t="s">
        <v>481</v>
      </c>
      <c r="E70" s="158">
        <f>SUM(E63:E69)</f>
        <v>18</v>
      </c>
      <c r="F70" s="159" t="str">
        <f>IF(ISERROR(SUM(H63:H69)/SUM(I63:I69)),"",SUM(H63:H69)/SUM(I63:I69))</f>
        <v/>
      </c>
      <c r="M70" s="1" t="s">
        <v>482</v>
      </c>
      <c r="W70" s="226"/>
    </row>
    <row r="71" spans="1:23" x14ac:dyDescent="0.25">
      <c r="A71" s="1" t="s">
        <v>168</v>
      </c>
      <c r="E71" s="5"/>
      <c r="W71" s="226"/>
    </row>
    <row r="72" spans="1:23" ht="15.75" thickBot="1" x14ac:dyDescent="0.3">
      <c r="C72" s="1" t="s">
        <v>3</v>
      </c>
      <c r="D72" s="1" t="s">
        <v>4</v>
      </c>
      <c r="E72" s="1" t="s">
        <v>5</v>
      </c>
      <c r="F72" s="4" t="s">
        <v>16</v>
      </c>
      <c r="G72" s="1" t="s">
        <v>10</v>
      </c>
      <c r="H72" s="1" t="s">
        <v>6</v>
      </c>
      <c r="I72" s="1" t="s">
        <v>40</v>
      </c>
      <c r="J72" s="1" t="s">
        <v>149</v>
      </c>
      <c r="K72" s="42" t="s">
        <v>170</v>
      </c>
      <c r="L72" s="42" t="s">
        <v>169</v>
      </c>
      <c r="M72" s="1" t="s">
        <v>171</v>
      </c>
      <c r="N72" s="42" t="s">
        <v>583</v>
      </c>
      <c r="O72" s="1" t="s">
        <v>151</v>
      </c>
      <c r="T72" s="1" t="s">
        <v>456</v>
      </c>
      <c r="U72" s="1" t="s">
        <v>460</v>
      </c>
      <c r="V72" s="1" t="s">
        <v>576</v>
      </c>
      <c r="W72" s="1" t="s">
        <v>568</v>
      </c>
    </row>
    <row r="73" spans="1:23" x14ac:dyDescent="0.25">
      <c r="A73" s="72" t="str">
        <f t="shared" ref="A73:A78" si="92">IF(F73="Taking",$T$2,"")</f>
        <v/>
      </c>
      <c r="B73" s="72" t="str">
        <f t="shared" ref="B73:B78" si="93">IF(J73=1,$T$1,"")</f>
        <v/>
      </c>
      <c r="C73" s="45" t="s">
        <v>49</v>
      </c>
      <c r="D73" s="228" t="s">
        <v>582</v>
      </c>
      <c r="E73" s="64">
        <v>3</v>
      </c>
      <c r="F73" s="47" t="s">
        <v>41</v>
      </c>
      <c r="G73" s="48" t="str">
        <f t="shared" ref="G73:G78" si="94">IF(F73="A",4,IF(F73="B",3,IF(F73="C",2,IF(F73="D",1,IF(OR(F73="F",F73="WF"),0,IF(F73="T","",IF(F73="X","","")))))))</f>
        <v/>
      </c>
      <c r="H73" s="48" t="str">
        <f t="shared" ref="H73:H78" si="95">IF(G73="","",G73*E73)</f>
        <v/>
      </c>
      <c r="I73" s="48" t="str">
        <f t="shared" ref="I73:I78" si="96">IF(H73="","",E73)</f>
        <v/>
      </c>
      <c r="J73" s="49">
        <f t="shared" ref="J73:J78" si="97">IF(OR(F73="F",F73="WF",F73="W",F73="NP",F73="Select"),0,1)</f>
        <v>0</v>
      </c>
      <c r="K73" s="49">
        <f t="shared" ref="K73:K78" si="98">J73*E73</f>
        <v>0</v>
      </c>
      <c r="L73" s="48">
        <f t="shared" ref="L73:L78" si="99">IF(J73=0,E73,0)</f>
        <v>3</v>
      </c>
      <c r="M73" s="65"/>
      <c r="N73" s="48" t="str">
        <f t="shared" ref="N73:N78" si="100">IF(OR(F73="F",F73="W",F73="WF",F73="NP"),"Retake the course.","")</f>
        <v/>
      </c>
      <c r="O73" s="33" t="str">
        <f>IF(ISERROR(VLOOKUP(C73,DYNAMICprerequisites!$A$6:$E$305,5,FALSE)),"",VLOOKUP(C73,DYNAMICprerequisites!$A$6:$E$305,5,FALSE))</f>
        <v/>
      </c>
      <c r="P73" s="34"/>
      <c r="Q73" s="34"/>
      <c r="R73" s="34"/>
      <c r="S73" s="35"/>
      <c r="T73" s="82" t="str">
        <f t="shared" ref="T73:T78" si="101">IF(M73="FA",CONCATENATE(D73," *"),IF(M73="SP",CONCATENATE(D73," +"),IF(M73="FA, SUM",CONCATENATE(D73," *^"),IF(M73="SP, SUM",CONCATENATE(D73," +^"),D73))))</f>
        <v>Enter Course Name - Do Not Paste</v>
      </c>
      <c r="U73" s="132">
        <f t="shared" ref="U73:U78" si="102">IF(F73="Taking",E73,0)</f>
        <v>0</v>
      </c>
      <c r="V73" s="132">
        <f t="shared" ref="V73:V77" si="103">IF(F73="Trans.",E73,0)</f>
        <v>0</v>
      </c>
      <c r="W73" s="226"/>
    </row>
    <row r="74" spans="1:23" x14ac:dyDescent="0.25">
      <c r="A74" s="72" t="str">
        <f t="shared" si="92"/>
        <v/>
      </c>
      <c r="B74" s="72" t="str">
        <f t="shared" si="93"/>
        <v/>
      </c>
      <c r="C74" s="232" t="s">
        <v>49</v>
      </c>
      <c r="D74" s="229" t="s">
        <v>582</v>
      </c>
      <c r="E74" s="60">
        <v>3</v>
      </c>
      <c r="F74" s="17" t="s">
        <v>41</v>
      </c>
      <c r="G74" s="18" t="str">
        <f t="shared" si="94"/>
        <v/>
      </c>
      <c r="H74" s="18" t="str">
        <f t="shared" si="95"/>
        <v/>
      </c>
      <c r="I74" s="18" t="str">
        <f t="shared" si="96"/>
        <v/>
      </c>
      <c r="J74" s="19">
        <f t="shared" si="97"/>
        <v>0</v>
      </c>
      <c r="K74" s="19">
        <f t="shared" si="98"/>
        <v>0</v>
      </c>
      <c r="L74" s="18">
        <f t="shared" si="99"/>
        <v>3</v>
      </c>
      <c r="M74" s="66"/>
      <c r="N74" s="18" t="str">
        <f t="shared" si="100"/>
        <v/>
      </c>
      <c r="O74" s="36" t="str">
        <f>IF(ISERROR(VLOOKUP(C74,DYNAMICprerequisites!$A$6:$E$305,5,FALSE)),"",VLOOKUP(C74,DYNAMICprerequisites!$A$6:$E$305,5,FALSE))</f>
        <v/>
      </c>
      <c r="P74" s="37"/>
      <c r="Q74" s="37"/>
      <c r="R74" s="37"/>
      <c r="S74" s="38"/>
      <c r="T74" s="84" t="str">
        <f t="shared" si="101"/>
        <v>Enter Course Name - Do Not Paste</v>
      </c>
      <c r="U74" s="133">
        <f t="shared" si="102"/>
        <v>0</v>
      </c>
      <c r="V74" s="133">
        <f t="shared" si="103"/>
        <v>0</v>
      </c>
      <c r="W74" s="226"/>
    </row>
    <row r="75" spans="1:23" x14ac:dyDescent="0.25">
      <c r="A75" s="72" t="str">
        <f t="shared" si="92"/>
        <v/>
      </c>
      <c r="B75" s="72" t="str">
        <f t="shared" si="93"/>
        <v/>
      </c>
      <c r="C75" s="232" t="s">
        <v>49</v>
      </c>
      <c r="D75" s="229" t="s">
        <v>582</v>
      </c>
      <c r="E75" s="60">
        <v>3</v>
      </c>
      <c r="F75" s="17" t="s">
        <v>41</v>
      </c>
      <c r="G75" s="18" t="str">
        <f t="shared" si="94"/>
        <v/>
      </c>
      <c r="H75" s="18" t="str">
        <f t="shared" si="95"/>
        <v/>
      </c>
      <c r="I75" s="18" t="str">
        <f t="shared" si="96"/>
        <v/>
      </c>
      <c r="J75" s="19">
        <f t="shared" si="97"/>
        <v>0</v>
      </c>
      <c r="K75" s="19">
        <f t="shared" si="98"/>
        <v>0</v>
      </c>
      <c r="L75" s="18">
        <f t="shared" si="99"/>
        <v>3</v>
      </c>
      <c r="M75" s="66"/>
      <c r="N75" s="18" t="str">
        <f t="shared" si="100"/>
        <v/>
      </c>
      <c r="O75" s="36" t="str">
        <f>IF(ISERROR(VLOOKUP(C75,DYNAMICprerequisites!$A$6:$E$305,5,FALSE)),"",VLOOKUP(C75,DYNAMICprerequisites!$A$6:$E$305,5,FALSE))</f>
        <v/>
      </c>
      <c r="P75" s="37"/>
      <c r="Q75" s="37"/>
      <c r="R75" s="37"/>
      <c r="S75" s="38"/>
      <c r="T75" s="84" t="str">
        <f t="shared" si="101"/>
        <v>Enter Course Name - Do Not Paste</v>
      </c>
      <c r="U75" s="133">
        <f t="shared" si="102"/>
        <v>0</v>
      </c>
      <c r="V75" s="133">
        <f t="shared" si="103"/>
        <v>0</v>
      </c>
      <c r="W75" s="226"/>
    </row>
    <row r="76" spans="1:23" x14ac:dyDescent="0.25">
      <c r="A76" s="72" t="str">
        <f t="shared" si="92"/>
        <v/>
      </c>
      <c r="B76" s="72" t="str">
        <f t="shared" si="93"/>
        <v/>
      </c>
      <c r="C76" s="232" t="s">
        <v>49</v>
      </c>
      <c r="D76" s="229" t="s">
        <v>582</v>
      </c>
      <c r="E76" s="60">
        <v>3</v>
      </c>
      <c r="F76" s="17" t="s">
        <v>41</v>
      </c>
      <c r="G76" s="18" t="str">
        <f t="shared" si="94"/>
        <v/>
      </c>
      <c r="H76" s="18" t="str">
        <f t="shared" si="95"/>
        <v/>
      </c>
      <c r="I76" s="18" t="str">
        <f t="shared" si="96"/>
        <v/>
      </c>
      <c r="J76" s="19">
        <f t="shared" si="97"/>
        <v>0</v>
      </c>
      <c r="K76" s="19">
        <f t="shared" si="98"/>
        <v>0</v>
      </c>
      <c r="L76" s="18">
        <f t="shared" si="99"/>
        <v>3</v>
      </c>
      <c r="M76" s="66"/>
      <c r="N76" s="18" t="str">
        <f t="shared" si="100"/>
        <v/>
      </c>
      <c r="O76" s="36" t="str">
        <f>IF(ISERROR(VLOOKUP(C76,DYNAMICprerequisites!$A$6:$E$305,5,FALSE)),"",VLOOKUP(C76,DYNAMICprerequisites!$A$6:$E$305,5,FALSE))</f>
        <v/>
      </c>
      <c r="P76" s="37"/>
      <c r="Q76" s="37"/>
      <c r="R76" s="37"/>
      <c r="S76" s="38"/>
      <c r="T76" s="84" t="str">
        <f t="shared" si="101"/>
        <v>Enter Course Name - Do Not Paste</v>
      </c>
      <c r="U76" s="133">
        <f t="shared" si="102"/>
        <v>0</v>
      </c>
      <c r="V76" s="133">
        <f t="shared" si="103"/>
        <v>0</v>
      </c>
      <c r="W76" s="226"/>
    </row>
    <row r="77" spans="1:23" x14ac:dyDescent="0.25">
      <c r="A77" s="72" t="str">
        <f t="shared" si="92"/>
        <v/>
      </c>
      <c r="B77" s="72" t="str">
        <f t="shared" si="93"/>
        <v/>
      </c>
      <c r="C77" s="232" t="s">
        <v>49</v>
      </c>
      <c r="D77" s="229" t="s">
        <v>582</v>
      </c>
      <c r="E77" s="60">
        <v>1</v>
      </c>
      <c r="F77" s="17" t="s">
        <v>41</v>
      </c>
      <c r="G77" s="18" t="str">
        <f t="shared" si="94"/>
        <v/>
      </c>
      <c r="H77" s="18" t="str">
        <f t="shared" si="95"/>
        <v/>
      </c>
      <c r="I77" s="18" t="str">
        <f t="shared" si="96"/>
        <v/>
      </c>
      <c r="J77" s="19">
        <f t="shared" si="97"/>
        <v>0</v>
      </c>
      <c r="K77" s="19">
        <f t="shared" si="98"/>
        <v>0</v>
      </c>
      <c r="L77" s="18">
        <f t="shared" si="99"/>
        <v>1</v>
      </c>
      <c r="M77" s="66"/>
      <c r="N77" s="18" t="str">
        <f t="shared" si="100"/>
        <v/>
      </c>
      <c r="O77" s="36" t="str">
        <f>IF(ISERROR(VLOOKUP(C77,DYNAMICprerequisites!$A$6:$E$305,5,FALSE)),"",VLOOKUP(C77,DYNAMICprerequisites!$A$6:$E$305,5,FALSE))</f>
        <v/>
      </c>
      <c r="P77" s="37"/>
      <c r="Q77" s="37"/>
      <c r="R77" s="37"/>
      <c r="S77" s="38"/>
      <c r="T77" s="84" t="str">
        <f t="shared" si="101"/>
        <v>Enter Course Name - Do Not Paste</v>
      </c>
      <c r="U77" s="133">
        <f t="shared" si="102"/>
        <v>0</v>
      </c>
      <c r="V77" s="133">
        <f t="shared" si="103"/>
        <v>0</v>
      </c>
      <c r="W77" s="226"/>
    </row>
    <row r="78" spans="1:23" ht="15.75" thickBot="1" x14ac:dyDescent="0.3">
      <c r="A78" s="72" t="str">
        <f t="shared" si="92"/>
        <v/>
      </c>
      <c r="B78" s="72" t="str">
        <f t="shared" si="93"/>
        <v/>
      </c>
      <c r="C78" s="51" t="s">
        <v>49</v>
      </c>
      <c r="D78" s="230" t="s">
        <v>582</v>
      </c>
      <c r="E78" s="61">
        <v>0</v>
      </c>
      <c r="F78" s="62" t="s">
        <v>41</v>
      </c>
      <c r="G78" s="24" t="str">
        <f t="shared" si="94"/>
        <v/>
      </c>
      <c r="H78" s="24" t="str">
        <f t="shared" si="95"/>
        <v/>
      </c>
      <c r="I78" s="24" t="str">
        <f t="shared" si="96"/>
        <v/>
      </c>
      <c r="J78" s="25">
        <f t="shared" si="97"/>
        <v>0</v>
      </c>
      <c r="K78" s="25">
        <f t="shared" si="98"/>
        <v>0</v>
      </c>
      <c r="L78" s="24">
        <f t="shared" si="99"/>
        <v>0</v>
      </c>
      <c r="M78" s="67"/>
      <c r="N78" s="24" t="str">
        <f t="shared" si="100"/>
        <v/>
      </c>
      <c r="O78" s="39" t="str">
        <f>IF(ISERROR(VLOOKUP(C78,DYNAMICprerequisites!$A$6:$E$305,5,FALSE)),"",VLOOKUP(C78,DYNAMICprerequisites!$A$6:$E$305,5,FALSE))</f>
        <v/>
      </c>
      <c r="P78" s="40"/>
      <c r="Q78" s="40"/>
      <c r="R78" s="40"/>
      <c r="S78" s="41"/>
      <c r="T78" s="129" t="str">
        <f t="shared" si="101"/>
        <v>Enter Course Name - Do Not Paste</v>
      </c>
      <c r="U78" s="134">
        <f t="shared" si="102"/>
        <v>0</v>
      </c>
      <c r="V78" s="134">
        <f>IF(F78="Trans.",E78,0)</f>
        <v>0</v>
      </c>
      <c r="W78" s="226"/>
    </row>
    <row r="79" spans="1:23" ht="16.5" thickTop="1" thickBot="1" x14ac:dyDescent="0.3">
      <c r="D79" s="8" t="s">
        <v>157</v>
      </c>
      <c r="E79" s="68">
        <f>SUM(E73:E78)</f>
        <v>13</v>
      </c>
      <c r="F79" s="69" t="str">
        <f>IF(ISERROR(SUM(H73:H78)/SUM(I73:I78)),"",SUM(H73:H78)/SUM(I73:I78))</f>
        <v/>
      </c>
      <c r="M79" s="1" t="s">
        <v>159</v>
      </c>
      <c r="W79" s="226"/>
    </row>
    <row r="80" spans="1:23" ht="15.75" thickTop="1" x14ac:dyDescent="0.25">
      <c r="D80" s="8" t="s">
        <v>158</v>
      </c>
      <c r="E80" s="9">
        <f>SUM(E79,E70,E60,E50,E37)</f>
        <v>128</v>
      </c>
      <c r="F80" s="12" t="str">
        <f>IF(ISERROR(SUM(H63:H69,H4:H36,H40:H49,H53:H59,H73:H78)/SUM(I63:I69,I4:I36,I40:I49,I53:I59,I73:I78)),"",SUM(H63:H69,H4:H36,H40:H49,H53:H59,H73:H78)/SUM(I63:I69,I4:I36,I40:I49,I53:I59,I73:I78))</f>
        <v/>
      </c>
      <c r="M80" s="1" t="s">
        <v>160</v>
      </c>
      <c r="W80" s="226"/>
    </row>
    <row r="81" spans="3:23" x14ac:dyDescent="0.25">
      <c r="C81" s="91"/>
      <c r="W81" s="226"/>
    </row>
    <row r="82" spans="3:23" ht="15.75" thickBot="1" x14ac:dyDescent="0.3">
      <c r="E82" s="4" t="s">
        <v>461</v>
      </c>
      <c r="F82" s="4" t="s">
        <v>42</v>
      </c>
      <c r="M82" s="4" t="s">
        <v>462</v>
      </c>
      <c r="W82" s="226"/>
    </row>
    <row r="83" spans="3:23" x14ac:dyDescent="0.25">
      <c r="D83" s="8"/>
      <c r="E83" s="131">
        <f>SUM(K4:K36)-F83</f>
        <v>0</v>
      </c>
      <c r="F83" s="131">
        <f>SUM(U4:U36)</f>
        <v>0</v>
      </c>
      <c r="M83" s="131">
        <f>SUM(L4:L36)</f>
        <v>55</v>
      </c>
      <c r="N83" s="1" t="s">
        <v>467</v>
      </c>
      <c r="W83" s="226"/>
    </row>
    <row r="84" spans="3:23" x14ac:dyDescent="0.25">
      <c r="D84" s="8"/>
      <c r="E84" s="9">
        <f>SUM(K40:K49)-F84</f>
        <v>0</v>
      </c>
      <c r="F84" s="9">
        <f>SUM(U40:U49)</f>
        <v>0</v>
      </c>
      <c r="M84" s="9">
        <f>SUM(L40:L49)</f>
        <v>30</v>
      </c>
      <c r="N84" s="1" t="s">
        <v>463</v>
      </c>
      <c r="W84" s="226"/>
    </row>
    <row r="85" spans="3:23" x14ac:dyDescent="0.25">
      <c r="D85" s="8"/>
      <c r="E85" s="9">
        <f>SUM(K53:K59)-F85</f>
        <v>0</v>
      </c>
      <c r="F85" s="9">
        <f>SUM(U53:U78)</f>
        <v>0</v>
      </c>
      <c r="M85" s="9">
        <f>SUM(L53:L59)</f>
        <v>12</v>
      </c>
      <c r="N85" s="1" t="s">
        <v>464</v>
      </c>
      <c r="W85" s="226"/>
    </row>
    <row r="86" spans="3:23" x14ac:dyDescent="0.25">
      <c r="E86" s="9">
        <f>SUM(K63:K69)-F86</f>
        <v>0</v>
      </c>
      <c r="F86" s="9">
        <f>SUM(U63:U69)</f>
        <v>0</v>
      </c>
      <c r="M86" s="9">
        <f>SUM(L63:L69)</f>
        <v>18</v>
      </c>
      <c r="N86" s="1" t="s">
        <v>483</v>
      </c>
      <c r="W86" s="226"/>
    </row>
    <row r="87" spans="3:23" ht="15.75" thickBot="1" x14ac:dyDescent="0.3">
      <c r="D87" s="8"/>
      <c r="E87" s="70">
        <f>SUM(K73:K78)-F87</f>
        <v>0</v>
      </c>
      <c r="F87" s="70">
        <f>SUM(U73:U78)</f>
        <v>0</v>
      </c>
      <c r="M87" s="70">
        <f>SUM(L73:L78)</f>
        <v>13</v>
      </c>
      <c r="N87" s="1" t="s">
        <v>465</v>
      </c>
      <c r="W87" s="226"/>
    </row>
    <row r="88" spans="3:23" ht="15.75" thickTop="1" x14ac:dyDescent="0.25">
      <c r="D88" s="8"/>
      <c r="E88" s="9">
        <f>SUM(E83:E87)</f>
        <v>0</v>
      </c>
      <c r="F88" s="9">
        <f>SUM(F83:F87)</f>
        <v>0</v>
      </c>
      <c r="M88" s="9">
        <f>SUM(M83:M87)</f>
        <v>128</v>
      </c>
      <c r="N88" s="1" t="s">
        <v>466</v>
      </c>
      <c r="W88" s="226"/>
    </row>
    <row r="89" spans="3:23" x14ac:dyDescent="0.25">
      <c r="W89" s="226"/>
    </row>
    <row r="90" spans="3:23" x14ac:dyDescent="0.25">
      <c r="F90" s="12">
        <f>IF($F$80="",3.4,IF((((3.4*$E$80)-($E$88*$F$80))/($M$88+$F$88))&gt;4,"N/A",IF((((3.4*$E$80)-($E$88*$F$80))/($M$88+$F$88))&lt;2,2,(((3.4*$E$80)-($E$88*$F$80))/($M$88+$F$88)))))</f>
        <v>3.4</v>
      </c>
      <c r="M90" s="1" t="s">
        <v>424</v>
      </c>
      <c r="W90" s="226"/>
    </row>
    <row r="91" spans="3:23" x14ac:dyDescent="0.25">
      <c r="F91" s="12">
        <f>IF($F$80="",3.6,IF((((3.6*$E$80)-($E$88*$F$80))/($M$88+$F$88))&gt;4,"N/A",IF((((3.6*$E$80)-($E$88*$F$80))/($M$88+$F$88))&lt;2,2,(((3.6*$E$80)-($E$88*$F$80))/($M$88+$F$88)))))</f>
        <v>3.6</v>
      </c>
      <c r="M91" s="1" t="s">
        <v>425</v>
      </c>
      <c r="W91" s="226"/>
    </row>
    <row r="92" spans="3:23" x14ac:dyDescent="0.25">
      <c r="F92" s="12">
        <f>IF($F$80="",3.8,IF((((3.8*$E$80)-($E$88*$F$80))/($M$88+$F$88))&gt;4,"N/A",IF((((3.8*$E$80)-($E$88*$F$80))/($M$88+$F$88))&lt;2,2,(((3.8*$E$80)-($E$88*$F$80))/($M$88+$F$88)))))</f>
        <v>3.8</v>
      </c>
      <c r="M92" s="1" t="s">
        <v>426</v>
      </c>
      <c r="W92" s="226"/>
    </row>
    <row r="93" spans="3:23" x14ac:dyDescent="0.25">
      <c r="M93" s="1" t="s">
        <v>423</v>
      </c>
      <c r="W93" s="226"/>
    </row>
    <row r="94" spans="3:23" x14ac:dyDescent="0.25">
      <c r="W94" s="226"/>
    </row>
    <row r="95" spans="3:23" x14ac:dyDescent="0.25">
      <c r="F95" s="9">
        <f>SUM(H4:H78)</f>
        <v>0</v>
      </c>
      <c r="M95" s="1" t="s">
        <v>579</v>
      </c>
      <c r="W95" s="226"/>
    </row>
    <row r="96" spans="3:23" x14ac:dyDescent="0.25">
      <c r="F96" s="9">
        <f>SUM(I4:I78)</f>
        <v>0</v>
      </c>
      <c r="M96" s="1" t="s">
        <v>577</v>
      </c>
      <c r="W96" s="226"/>
    </row>
    <row r="97" spans="3:23" x14ac:dyDescent="0.25">
      <c r="W97" s="226"/>
    </row>
    <row r="98" spans="3:23" x14ac:dyDescent="0.25">
      <c r="F98" s="9">
        <f>F100-F99</f>
        <v>0</v>
      </c>
      <c r="M98" s="101" t="s">
        <v>580</v>
      </c>
      <c r="W98" s="226"/>
    </row>
    <row r="99" spans="3:23" ht="15.75" thickBot="1" x14ac:dyDescent="0.3">
      <c r="F99" s="70">
        <f>SUM(V4:V78)</f>
        <v>0</v>
      </c>
      <c r="M99" s="1" t="s">
        <v>578</v>
      </c>
      <c r="W99" s="226"/>
    </row>
    <row r="100" spans="3:23" ht="15.75" thickTop="1" x14ac:dyDescent="0.25">
      <c r="F100" s="9">
        <f>E88</f>
        <v>0</v>
      </c>
      <c r="M100" s="1" t="s">
        <v>581</v>
      </c>
      <c r="W100" s="226"/>
    </row>
    <row r="102" spans="3:23" x14ac:dyDescent="0.25">
      <c r="C102" s="237" t="s">
        <v>575</v>
      </c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</row>
    <row r="103" spans="3:23" x14ac:dyDescent="0.25"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</row>
    <row r="104" spans="3:23" x14ac:dyDescent="0.25"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</row>
    <row r="105" spans="3:23" x14ac:dyDescent="0.25"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</row>
  </sheetData>
  <sheetProtection password="EDE3" sheet="1" objects="1" scenarios="1" selectLockedCells="1"/>
  <mergeCells count="1">
    <mergeCell ref="C102:R105"/>
  </mergeCells>
  <conditionalFormatting sqref="F4:F10 F12:F15 F17:F19 F26 F28:F36 F73:F78 F53:F57 F63:F64 F66:F69 F21 F23">
    <cfRule type="expression" dxfId="43" priority="9">
      <formula>IF(OR(F4="F",F4="WF",F4="NP"),TRUE,FALSE)</formula>
    </cfRule>
  </conditionalFormatting>
  <conditionalFormatting sqref="F40:F49">
    <cfRule type="expression" dxfId="42" priority="8">
      <formula>IF(OR(F40="D",F40="F",F40="WF",F40="NP"),TRUE,FALSE)</formula>
    </cfRule>
  </conditionalFormatting>
  <conditionalFormatting sqref="F59">
    <cfRule type="expression" dxfId="41" priority="7">
      <formula>IF(OR(F59="F",F59="WF",F59="NP"),TRUE,FALSE)</formula>
    </cfRule>
  </conditionalFormatting>
  <conditionalFormatting sqref="F65">
    <cfRule type="expression" dxfId="40" priority="6">
      <formula>IF(OR(F65="F",F65="WF",F65="NP"),TRUE,FALSE)</formula>
    </cfRule>
  </conditionalFormatting>
  <conditionalFormatting sqref="C69:D69">
    <cfRule type="expression" dxfId="39" priority="4">
      <formula>IF($E$69=0,TRUE,FALSE)</formula>
    </cfRule>
    <cfRule type="expression" dxfId="38" priority="5">
      <formula>IF($E$69&gt;0,TRUE,FALSE)</formula>
    </cfRule>
  </conditionalFormatting>
  <conditionalFormatting sqref="F24">
    <cfRule type="expression" dxfId="37" priority="2">
      <formula>IF(OR(F24="F",F24="WF",F24="NP"),TRUE,FALSE)</formula>
    </cfRule>
  </conditionalFormatting>
  <conditionalFormatting sqref="F22">
    <cfRule type="expression" dxfId="36" priority="1">
      <formula>IF(OR(F22="F",F22="WF",F22="NP"),TRUE,FALSE)</formula>
    </cfRule>
  </conditionalFormatting>
  <conditionalFormatting sqref="C1:S1">
    <cfRule type="expression" dxfId="35" priority="12" stopIfTrue="1">
      <formula>IF($U$1&lt;&gt;$V$1,TRUE,FALSE)</formula>
    </cfRule>
  </conditionalFormatting>
  <dataValidations count="12">
    <dataValidation type="list" allowBlank="1" showInputMessage="1" showErrorMessage="1" sqref="C59">
      <formula1>CognateChoice</formula1>
    </dataValidation>
    <dataValidation type="list" allowBlank="1" showInputMessage="1" showErrorMessage="1" sqref="F73:F78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73:E78 E63:E69">
      <formula1>VariableCredits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56:F57 F30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53:F55 F28:F29 F11:F15 F4:F9 F17:F19 F40:F49 F31:F36 F59 F63:F69 F21:F24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>&amp;C&amp;"-,Bold"&amp;18 2014-2015 Business Administration Degree Plan Shee&amp;"-,Regular"&amp;11t</oddHeader>
  </headerFooter>
  <rowBreaks count="2" manualBreakCount="2">
    <brk id="37" max="16383" man="1"/>
    <brk id="70" max="20" man="1"/>
  </rowBreaks>
  <colBreaks count="1" manualBreakCount="1">
    <brk id="22" max="1048575" man="1"/>
  </colBreaks>
  <ignoredErrors>
    <ignoredError sqref="N30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workbookViewId="0">
      <selection activeCell="B7" sqref="B7:H7"/>
    </sheetView>
  </sheetViews>
  <sheetFormatPr defaultRowHeight="15" x14ac:dyDescent="0.25"/>
  <cols>
    <col min="1" max="2" width="11.140625" style="2" customWidth="1"/>
    <col min="3" max="3" width="3.7109375" style="2" customWidth="1"/>
    <col min="4" max="4" width="36.85546875" style="2" customWidth="1"/>
    <col min="5" max="5" width="7.140625" style="2" bestFit="1" customWidth="1"/>
    <col min="6" max="6" width="3" style="2" customWidth="1"/>
    <col min="7" max="7" width="10.42578125" style="2" customWidth="1"/>
    <col min="8" max="8" width="11.28515625" style="2" customWidth="1"/>
    <col min="9" max="9" width="4.42578125" style="2" customWidth="1"/>
    <col min="10" max="10" width="47.5703125" style="2" customWidth="1"/>
    <col min="11" max="11" width="7.140625" style="2" bestFit="1" customWidth="1"/>
    <col min="12" max="12" width="6.42578125" style="2" customWidth="1"/>
    <col min="13" max="16384" width="9.140625" style="2"/>
  </cols>
  <sheetData>
    <row r="1" spans="1:18" ht="18.75" x14ac:dyDescent="0.3">
      <c r="A1" s="92" t="s">
        <v>175</v>
      </c>
      <c r="E1" s="92" t="s">
        <v>181</v>
      </c>
      <c r="K1" s="93"/>
      <c r="L1" s="93"/>
      <c r="M1" s="73" t="s">
        <v>245</v>
      </c>
      <c r="N1" s="223" t="s">
        <v>555</v>
      </c>
      <c r="O1" s="223" t="str">
        <f>README!H1</f>
        <v>ACCOUNTING</v>
      </c>
    </row>
    <row r="2" spans="1:18" ht="15.75" x14ac:dyDescent="0.25">
      <c r="A2" s="94" t="s">
        <v>176</v>
      </c>
      <c r="B2" s="94" t="s">
        <v>177</v>
      </c>
      <c r="C2" s="94"/>
      <c r="E2" s="109" t="s">
        <v>484</v>
      </c>
      <c r="J2" s="95" t="s">
        <v>183</v>
      </c>
      <c r="K2" s="94">
        <v>55</v>
      </c>
      <c r="L2" s="96"/>
      <c r="M2" s="73" t="s">
        <v>248</v>
      </c>
    </row>
    <row r="3" spans="1:18" ht="15.75" x14ac:dyDescent="0.25">
      <c r="A3" s="94" t="s">
        <v>178</v>
      </c>
      <c r="B3" s="109" t="s">
        <v>485</v>
      </c>
      <c r="C3" s="94"/>
      <c r="J3" s="95" t="s">
        <v>184</v>
      </c>
      <c r="K3" s="94">
        <v>30</v>
      </c>
      <c r="L3" s="96"/>
    </row>
    <row r="4" spans="1:18" ht="15.75" x14ac:dyDescent="0.25">
      <c r="A4" s="94" t="s">
        <v>180</v>
      </c>
      <c r="B4" s="94"/>
      <c r="C4" s="94" t="s">
        <v>139</v>
      </c>
      <c r="J4" s="95" t="s">
        <v>185</v>
      </c>
      <c r="K4" s="94">
        <v>12</v>
      </c>
      <c r="L4" s="96"/>
    </row>
    <row r="5" spans="1:18" ht="15.75" x14ac:dyDescent="0.25">
      <c r="J5" s="95" t="s">
        <v>486</v>
      </c>
      <c r="K5" s="94">
        <v>18</v>
      </c>
      <c r="L5" s="96"/>
    </row>
    <row r="6" spans="1:18" ht="16.5" thickBot="1" x14ac:dyDescent="0.3">
      <c r="J6" s="95" t="s">
        <v>186</v>
      </c>
      <c r="K6" s="136">
        <v>13</v>
      </c>
      <c r="L6" s="94"/>
    </row>
    <row r="7" spans="1:18" ht="17.25" thickTop="1" thickBot="1" x14ac:dyDescent="0.3">
      <c r="A7" s="94" t="s">
        <v>199</v>
      </c>
      <c r="B7" s="243"/>
      <c r="C7" s="243"/>
      <c r="D7" s="243"/>
      <c r="E7" s="243"/>
      <c r="F7" s="243"/>
      <c r="G7" s="243"/>
      <c r="H7" s="243"/>
      <c r="J7" s="96" t="s">
        <v>470</v>
      </c>
      <c r="K7" s="94">
        <f>SUM(K2:K6)</f>
        <v>128</v>
      </c>
    </row>
    <row r="8" spans="1:18" ht="16.5" thickBot="1" x14ac:dyDescent="0.3">
      <c r="A8" s="94" t="s">
        <v>187</v>
      </c>
      <c r="B8" s="244"/>
      <c r="C8" s="244"/>
      <c r="D8" s="244"/>
      <c r="E8" s="97" t="s">
        <v>190</v>
      </c>
      <c r="F8" s="244"/>
      <c r="G8" s="244"/>
      <c r="H8" s="244"/>
      <c r="J8" s="96" t="s">
        <v>468</v>
      </c>
      <c r="K8" s="136">
        <v>36</v>
      </c>
    </row>
    <row r="9" spans="1:18" ht="16.5" thickBot="1" x14ac:dyDescent="0.3">
      <c r="A9" s="94" t="s">
        <v>188</v>
      </c>
      <c r="B9" s="245"/>
      <c r="C9" s="245"/>
      <c r="D9" s="245"/>
      <c r="E9" s="98" t="s">
        <v>191</v>
      </c>
      <c r="F9" s="245"/>
      <c r="G9" s="245"/>
      <c r="H9" s="245"/>
      <c r="J9" s="94" t="s">
        <v>469</v>
      </c>
      <c r="K9" s="94">
        <f>SUM(K7:K8)</f>
        <v>164</v>
      </c>
    </row>
    <row r="10" spans="1:18" ht="16.5" thickBot="1" x14ac:dyDescent="0.3">
      <c r="A10" s="94" t="s">
        <v>189</v>
      </c>
      <c r="B10" s="245"/>
      <c r="C10" s="245"/>
      <c r="D10" s="245"/>
      <c r="E10" s="245"/>
      <c r="F10" s="245"/>
      <c r="G10" s="245"/>
      <c r="H10" s="245"/>
    </row>
    <row r="12" spans="1:18" s="100" customFormat="1" ht="30" customHeight="1" thickBot="1" x14ac:dyDescent="0.3">
      <c r="A12" s="99" t="s">
        <v>414</v>
      </c>
      <c r="B12" s="99" t="s">
        <v>192</v>
      </c>
      <c r="C12" s="99"/>
      <c r="D12" s="99" t="s">
        <v>193</v>
      </c>
      <c r="E12" s="99" t="s">
        <v>194</v>
      </c>
      <c r="F12" s="99"/>
      <c r="G12" s="99" t="s">
        <v>414</v>
      </c>
      <c r="H12" s="99" t="s">
        <v>192</v>
      </c>
      <c r="I12" s="99"/>
      <c r="J12" s="99" t="s">
        <v>193</v>
      </c>
      <c r="K12" s="99" t="s">
        <v>194</v>
      </c>
    </row>
    <row r="13" spans="1:18" ht="15.75" x14ac:dyDescent="0.25">
      <c r="D13" s="95" t="s">
        <v>195</v>
      </c>
      <c r="E13" s="101"/>
      <c r="F13" s="101"/>
      <c r="G13" s="101"/>
      <c r="H13" s="101"/>
      <c r="I13" s="101"/>
      <c r="J13" s="95" t="s">
        <v>196</v>
      </c>
    </row>
    <row r="14" spans="1:18" ht="18.75" thickBot="1" x14ac:dyDescent="0.3">
      <c r="A14" s="139" t="str">
        <f>IF(ISERROR(VLOOKUP(B14,BUSADMIN!$C$4:$T$100,8,FALSE)),"",IF(VLOOKUP(B14,BUSADMIN!$C$4:$L$100,8,FALSE)=1,BUSADMINchecklist!$M$1,""))</f>
        <v/>
      </c>
      <c r="B14" s="109" t="s">
        <v>114</v>
      </c>
      <c r="C14" s="138" t="str">
        <f>IF(ISERROR(VLOOKUP(B14,BUSADMIN!$C$4:$L$100,4,FALSE)),"",IF(VLOOKUP(B14,BUSADMIN!$C$4:$L$100,4,FALSE)="Taking",$M$2,""))</f>
        <v/>
      </c>
      <c r="D14" s="160" t="str">
        <f>IF(ISERROR(VLOOKUP(B14,BUSADMIN!$C$4:$T$100,18,FALSE)),"",VLOOKUP(B14,BUSADMIN!$C$4:$T$100,18,FALSE))</f>
        <v>Principles of Financial Accounting I</v>
      </c>
      <c r="E14" s="113">
        <v>3</v>
      </c>
      <c r="F14" s="77"/>
      <c r="G14" s="139" t="str">
        <f>IF(ISERROR(VLOOKUP(H14,BUSADMIN!$C$4:$T$100,8,FALSE)),"",IF(VLOOKUP(H14,BUSADMIN!$C$4:$L$100,8,FALSE)=1,BUSADMINchecklist!$M$1,""))</f>
        <v/>
      </c>
      <c r="H14" s="109" t="s">
        <v>115</v>
      </c>
      <c r="I14" s="138" t="str">
        <f>IF(ISERROR(VLOOKUP(H14,BUSADMIN!$C$4:$L$100,4,FALSE)),"",IF(VLOOKUP(H14,BUSADMIN!$C$4:$L$100,4,FALSE)="Taking",$M$2,""))</f>
        <v/>
      </c>
      <c r="J14" s="160" t="str">
        <f>IF(ISERROR(VLOOKUP(H14,BUSADMIN!$C$4:$T$100,18,FALSE)),"",VLOOKUP(H14,BUSADMIN!$C$4:$T$100,18,FALSE))</f>
        <v>Prin. of Financial and Managerial Acct. II +^</v>
      </c>
      <c r="K14" s="137">
        <v>3</v>
      </c>
    </row>
    <row r="15" spans="1:18" ht="18.75" thickBot="1" x14ac:dyDescent="0.3">
      <c r="A15" s="139" t="str">
        <f>IF(ISERROR(VLOOKUP(B15,BUSADMIN!$C$4:$T$100,8,FALSE)),"",IF(VLOOKUP(B15,BUSADMIN!$C$4:$L$100,8,FALSE)=1,BUSADMINchecklist!$M$1,""))</f>
        <v/>
      </c>
      <c r="B15" s="109" t="s">
        <v>123</v>
      </c>
      <c r="C15" s="138" t="str">
        <f>IF(ISERROR(VLOOKUP(B15,BUSADMIN!$C$4:$L$100,4,FALSE)),"",IF(VLOOKUP(B15,BUSADMIN!$C$4:$L$100,4,FALSE)="Taking",$M$2,""))</f>
        <v/>
      </c>
      <c r="D15" s="160" t="str">
        <f>IF(ISERROR(VLOOKUP(B15,BUSADMIN!$C$4:$T$100,18,FALSE)),"",VLOOKUP(B15,BUSADMIN!$C$4:$T$100,18,FALSE))</f>
        <v>Principles of Management</v>
      </c>
      <c r="E15" s="113">
        <v>3</v>
      </c>
      <c r="F15" s="77"/>
      <c r="G15" s="139" t="str">
        <f>IF(ISERROR(VLOOKUP(H15,BUSADMIN!$C$4:$T$100,8,FALSE)),"",IF(VLOOKUP(H15,BUSADMIN!$C$4:$L$100,8,FALSE)=1,BUSADMINchecklist!$M$1,""))</f>
        <v/>
      </c>
      <c r="H15" s="109" t="s">
        <v>125</v>
      </c>
      <c r="I15" s="138" t="str">
        <f>IF(ISERROR(VLOOKUP(H15,BUSADMIN!$C$4:$L$100,4,FALSE)),"",IF(VLOOKUP(H15,BUSADMIN!$C$4:$L$100,4,FALSE)="Taking",$M$2,""))</f>
        <v/>
      </c>
      <c r="J15" s="160" t="str">
        <f>IF(ISERROR(VLOOKUP(H15,BUSADMIN!$C$4:$T$100,18,FALSE)),"",VLOOKUP(H15,BUSADMIN!$C$4:$T$100,18,FALSE))</f>
        <v>Principles of Marketing</v>
      </c>
      <c r="K15" s="137">
        <v>3</v>
      </c>
    </row>
    <row r="16" spans="1:18" ht="18.75" thickBot="1" x14ac:dyDescent="0.3">
      <c r="A16" s="139" t="str">
        <f>IF(BUSADMIN!J12=1,$M$1,"")</f>
        <v/>
      </c>
      <c r="B16" s="109" t="str">
        <f>IF(BUSADMIN!$C$12="Select","HUM 103",BUSADMIN!$C$12)</f>
        <v>HUM 103</v>
      </c>
      <c r="C16" s="138" t="str">
        <f>IF(BUSADMIN!$F$12="Taking",$M$2,"")</f>
        <v/>
      </c>
      <c r="D16" s="109" t="str">
        <f>IF(B16="HUM","Christian Worldview and Culture",BUSADMIN!$D$12)</f>
        <v>Christian Worldview and Culture</v>
      </c>
      <c r="E16" s="113">
        <v>3</v>
      </c>
      <c r="F16" s="77"/>
      <c r="G16" s="139" t="str">
        <f>IF(ISERROR(VLOOKUP(H16,BUSADMIN!$C$4:$T$100,8,FALSE)),"",IF(VLOOKUP(H16,BUSADMIN!$C$4:$L$100,8,FALSE)=1,BUSADMINchecklist!$M$1,""))</f>
        <v/>
      </c>
      <c r="H16" s="109" t="str">
        <f>IF(BUSADMIN!$C$13="Select","HUM",BUSADMIN!$C$13)</f>
        <v>HUM</v>
      </c>
      <c r="I16" s="138" t="str">
        <f>IF(BUSADMIN!$F$13="Taking",$M$2,"")</f>
        <v/>
      </c>
      <c r="J16" s="109" t="str">
        <f>IF(H16="HUM","",BUSADMIN!$D$13)</f>
        <v/>
      </c>
      <c r="K16" s="137">
        <v>3</v>
      </c>
      <c r="M16" s="91"/>
      <c r="N16" s="161"/>
      <c r="O16" s="91"/>
      <c r="P16" s="91"/>
      <c r="Q16" s="91"/>
      <c r="R16" s="91"/>
    </row>
    <row r="17" spans="1:20" ht="18.75" thickBot="1" x14ac:dyDescent="0.3">
      <c r="A17" s="139" t="str">
        <f>IF(ISERROR(VLOOKUP(B17,BUSADMIN!$C$4:$T$100,8,FALSE)),"",IF(VLOOKUP(B17,BUSADMIN!$C$4:$L$100,8,FALSE)=1,BUSADMINchecklist!$M$1,""))</f>
        <v/>
      </c>
      <c r="B17" s="109" t="s">
        <v>46</v>
      </c>
      <c r="C17" s="138" t="str">
        <f>IF(ISERROR(VLOOKUP(B17,BUSADMIN!$C$4:$L$100,4,FALSE)),"",IF(VLOOKUP(B17,BUSADMIN!$C$4:$L$100,4,FALSE)="Taking",$M$2,""))</f>
        <v/>
      </c>
      <c r="D17" s="160" t="str">
        <f>IF(ISERROR(VLOOKUP(B17,BUSADMIN!$C$4:$T$100,18,FALSE)),"",VLOOKUP(B17,BUSADMIN!$C$4:$T$100,18,FALSE))</f>
        <v>Spirit-Empowered Living *</v>
      </c>
      <c r="E17" s="113">
        <v>3</v>
      </c>
      <c r="F17" s="77"/>
      <c r="G17" s="139" t="str">
        <f>IF(ISERROR(VLOOKUP(H17,BUSADMIN!$C$4:$T$100,8,FALSE)),"",IF(VLOOKUP(H17,BUSADMIN!$C$4:$L$100,8,FALSE)=1,BUSADMINchecklist!$M$1,""))</f>
        <v/>
      </c>
      <c r="H17" s="109" t="s">
        <v>0</v>
      </c>
      <c r="I17" s="138" t="str">
        <f>IF(ISERROR(VLOOKUP(H17,BUSADMIN!$C$4:$L$100,4,FALSE)),"",IF(VLOOKUP(H17,BUSADMIN!$C$4:$L$100,4,FALSE)="Taking",$M$2,""))</f>
        <v/>
      </c>
      <c r="J17" s="160" t="str">
        <f>IF(ISERROR(VLOOKUP(H17,BUSADMIN!$C$4:$T$100,18,FALSE)),"",VLOOKUP(H17,BUSADMIN!$C$4:$T$100,18,FALSE))</f>
        <v>Reading and Writing in the Liberal Arts</v>
      </c>
      <c r="K17" s="137">
        <v>3</v>
      </c>
      <c r="M17" s="140"/>
      <c r="N17" s="112"/>
      <c r="O17" s="140"/>
      <c r="P17" s="112"/>
      <c r="Q17" s="162"/>
      <c r="R17" s="91"/>
    </row>
    <row r="18" spans="1:20" ht="18.75" thickBot="1" x14ac:dyDescent="0.3">
      <c r="A18" s="139" t="str">
        <f>IF(ISERROR(VLOOKUP(B18,BUSADMIN!$C$4:$T$100,8,FALSE)),"",IF(VLOOKUP(B18,BUSADMIN!$C$4:$L$100,8,FALSE)=1,BUSADMINchecklist!$M$1,""))</f>
        <v/>
      </c>
      <c r="B18" s="109" t="s">
        <v>53</v>
      </c>
      <c r="C18" s="138" t="str">
        <f>IF(ISERROR(VLOOKUP(B18,BUSADMIN!$C$4:$L$100,4,FALSE)),"",IF(VLOOKUP(B18,BUSADMIN!$C$4:$L$100,4,FALSE)="Taking",$M$2,""))</f>
        <v/>
      </c>
      <c r="D18" s="160" t="str">
        <f>IF(ISERROR(VLOOKUP(B18,BUSADMIN!$C$4:$T$100,18,FALSE)),"",VLOOKUP(B18,BUSADMIN!$C$4:$T$100,18,FALSE))</f>
        <v>American Government and Politics</v>
      </c>
      <c r="E18" s="113">
        <v>3</v>
      </c>
      <c r="F18" s="77"/>
      <c r="G18" s="139" t="str">
        <f>IF(ISERROR(VLOOKUP(H18,BUSADMIN!$C$4:$T$100,8,FALSE)),"",IF(VLOOKUP(H18,BUSADMIN!$C$4:$L$100,8,FALSE)=1,BUSADMINchecklist!$M$1,""))</f>
        <v/>
      </c>
      <c r="H18" s="109" t="s">
        <v>2</v>
      </c>
      <c r="I18" s="138" t="str">
        <f>IF(ISERROR(VLOOKUP(H18,BUSADMIN!$C$4:$L$100,4,FALSE)),"",IF(VLOOKUP(H18,BUSADMIN!$C$4:$L$100,4,FALSE)="Taking",$M$2,""))</f>
        <v/>
      </c>
      <c r="J18" s="160" t="str">
        <f>IF(ISERROR(VLOOKUP(H18,BUSADMIN!$C$4:$T$100,18,FALSE)),"",VLOOKUP(H18,BUSADMIN!$C$4:$T$100,18,FALSE))</f>
        <v>Oral Communication</v>
      </c>
      <c r="K18" s="137">
        <v>3</v>
      </c>
      <c r="M18" s="91"/>
      <c r="N18" s="112"/>
      <c r="O18" s="140"/>
      <c r="P18" s="112"/>
      <c r="Q18" s="163"/>
      <c r="R18" s="91"/>
    </row>
    <row r="19" spans="1:20" ht="18.75" thickBot="1" x14ac:dyDescent="0.3">
      <c r="A19" s="139" t="str">
        <f>IF(ISERROR(VLOOKUP(B19,BUSADMIN!$C$4:$T$100,8,FALSE)),"",IF(VLOOKUP(B19,BUSADMIN!$C$4:$L$100,8,FALSE)=1,BUSADMINchecklist!$M$1,""))</f>
        <v/>
      </c>
      <c r="B19" s="109" t="s">
        <v>71</v>
      </c>
      <c r="C19" s="138" t="str">
        <f>IF(ISERROR(VLOOKUP(B19,BUSADMIN!$C$4:$L$100,4,FALSE)),"",IF(VLOOKUP(B19,BUSADMIN!$C$4:$L$100,4,FALSE)="Taking",$M$2,""))</f>
        <v/>
      </c>
      <c r="D19" s="160" t="str">
        <f>IF(ISERROR(VLOOKUP(B19,BUSADMIN!$C$4:$T$100,18,FALSE)),"",VLOOKUP(B19,BUSADMIN!$C$4:$T$100,18,FALSE))</f>
        <v>Health Fitness I</v>
      </c>
      <c r="E19" s="113">
        <v>1</v>
      </c>
      <c r="F19" s="77"/>
      <c r="G19" s="139" t="str">
        <f>IF(BUSADMIN!$J$56=1,$M$1,"")</f>
        <v/>
      </c>
      <c r="H19" s="109" t="s">
        <v>121</v>
      </c>
      <c r="I19" s="138" t="str">
        <f>IF(BUSADMIN!$F$56="Taking",$M$2,"")</f>
        <v/>
      </c>
      <c r="J19" s="109" t="s">
        <v>132</v>
      </c>
      <c r="K19" s="137">
        <v>0</v>
      </c>
      <c r="M19" s="91"/>
      <c r="N19" s="112"/>
      <c r="O19" s="140"/>
      <c r="P19" s="112"/>
      <c r="Q19" s="163"/>
      <c r="R19" s="91"/>
    </row>
    <row r="20" spans="1:20" ht="18.75" thickBot="1" x14ac:dyDescent="0.3">
      <c r="A20" s="139" t="str">
        <f>IF(ISERROR(VLOOKUP(B20,BUSADMIN!$C$4:$T$100,8,FALSE)),"",IF(VLOOKUP(B20,BUSADMIN!$C$4:$L$100,8,FALSE)=1,BUSADMINchecklist!$M$1,""))</f>
        <v/>
      </c>
      <c r="B20" s="109" t="s">
        <v>67</v>
      </c>
      <c r="C20" s="138" t="str">
        <f>IF(ISERROR(VLOOKUP(B20,BUSADMIN!$C$4:$L$100,4,FALSE)),"",IF(VLOOKUP(B20,BUSADMIN!$C$4:$L$100,4,FALSE)="Taking",$M$2,""))</f>
        <v/>
      </c>
      <c r="D20" s="160" t="str">
        <f>IF(ISERROR(VLOOKUP(B20,BUSADMIN!$C$4:$T$100,18,FALSE)),"",VLOOKUP(B20,BUSADMIN!$C$4:$T$100,18,FALSE))</f>
        <v>Whole Person Assessment</v>
      </c>
      <c r="E20" s="113">
        <v>0</v>
      </c>
      <c r="F20" s="77"/>
      <c r="G20" s="139" t="str">
        <f>IF(ISERROR(VLOOKUP(H20,BUSADMIN!$C$4:$T$100,8,FALSE)),"",IF(VLOOKUP(H20,BUSADMIN!$C$4:$L$100,8,FALSE)=1,BUSADMINchecklist!$M$1,""))</f>
        <v/>
      </c>
      <c r="H20" s="109" t="s">
        <v>72</v>
      </c>
      <c r="I20" s="138" t="str">
        <f>IF(ISERROR(VLOOKUP(H20,BUSADMIN!$C$4:$L$100,4,FALSE)),"",IF(VLOOKUP(H20,BUSADMIN!$C$4:$L$100,4,FALSE)="Taking",$M$2,""))</f>
        <v/>
      </c>
      <c r="J20" s="160" t="str">
        <f>IF(ISERROR(VLOOKUP(H20,BUSADMIN!$C$4:$T$100,18,FALSE)),"",VLOOKUP(H20,BUSADMIN!$C$4:$T$100,18,FALSE))</f>
        <v>Health Fitness II</v>
      </c>
      <c r="K20" s="105">
        <v>1</v>
      </c>
      <c r="M20" s="91"/>
      <c r="N20" s="112"/>
      <c r="O20" s="140"/>
      <c r="P20" s="112"/>
      <c r="Q20" s="163"/>
      <c r="R20" s="91"/>
    </row>
    <row r="21" spans="1:20" ht="19.5" thickBot="1" x14ac:dyDescent="0.35">
      <c r="A21" s="102" t="str">
        <f>IF(ISERROR(VLOOKUP(B21,BUSADMIN!$C$4:$T$100,8,FALSE)),"",IF(VLOOKUP(B21,BUSADMIN!$C$4:$L$100,8,FALSE)=1,BUSADMINchecklist!$M$1,""))</f>
        <v/>
      </c>
      <c r="B21" s="94" t="s">
        <v>75</v>
      </c>
      <c r="C21" s="103" t="str">
        <f>IF(ISERROR(VLOOKUP(B21,BUSADMIN!$C$4:$L$100,4,FALSE)),"",IF(VLOOKUP(B21,BUSADMIN!$C$4:$L$100,4,FALSE)="Taking",$M$2,""))</f>
        <v/>
      </c>
      <c r="D21" s="95" t="str">
        <f>IF(ISERROR(VLOOKUP(B21,BUSADMIN!$C$4:$T$100,18,FALSE)),"",VLOOKUP(B21,BUSADMIN!$C$4:$T$100,18,FALSE))</f>
        <v>Swimming Proficiency</v>
      </c>
      <c r="E21" s="105">
        <v>0</v>
      </c>
      <c r="G21" s="106"/>
      <c r="H21" s="94"/>
      <c r="I21" s="107"/>
      <c r="J21" s="94"/>
      <c r="K21" s="137">
        <f>SUM(K14:K20)</f>
        <v>16</v>
      </c>
      <c r="M21" s="91"/>
      <c r="N21" s="91"/>
      <c r="O21" s="91"/>
      <c r="P21" s="91"/>
      <c r="Q21" s="91"/>
      <c r="R21" s="91"/>
    </row>
    <row r="22" spans="1:20" ht="15.75" x14ac:dyDescent="0.25">
      <c r="A22" s="1"/>
      <c r="B22" s="1"/>
      <c r="C22" s="1"/>
      <c r="D22" s="94"/>
      <c r="E22" s="137">
        <f>SUM(E14:E21)</f>
        <v>16</v>
      </c>
      <c r="K22" s="3"/>
      <c r="M22" s="91"/>
      <c r="N22" s="91"/>
      <c r="O22" s="91"/>
      <c r="P22" s="91"/>
      <c r="Q22" s="91"/>
      <c r="R22" s="91"/>
    </row>
    <row r="23" spans="1:20" x14ac:dyDescent="0.25">
      <c r="A23" s="239" t="s">
        <v>200</v>
      </c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M23" s="91"/>
      <c r="N23" s="91"/>
      <c r="O23" s="91"/>
      <c r="P23" s="91"/>
      <c r="Q23" s="91"/>
      <c r="R23" s="91"/>
    </row>
    <row r="24" spans="1:20" ht="15.75" thickBot="1" x14ac:dyDescent="0.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M24" s="91"/>
      <c r="N24" s="91"/>
      <c r="O24" s="91"/>
      <c r="P24" s="91"/>
      <c r="Q24" s="91"/>
      <c r="R24" s="91"/>
    </row>
    <row r="25" spans="1:20" ht="15.75" x14ac:dyDescent="0.25">
      <c r="D25" s="95" t="s">
        <v>206</v>
      </c>
      <c r="E25" s="95"/>
      <c r="F25" s="101"/>
      <c r="G25" s="101"/>
      <c r="H25" s="101"/>
      <c r="I25" s="101"/>
      <c r="J25" s="95" t="s">
        <v>207</v>
      </c>
      <c r="K25" s="108"/>
      <c r="M25" s="91"/>
      <c r="N25" s="91"/>
      <c r="O25" s="91"/>
      <c r="P25" s="91"/>
      <c r="Q25" s="91"/>
      <c r="R25" s="91"/>
    </row>
    <row r="26" spans="1:20" ht="18.75" thickBot="1" x14ac:dyDescent="0.3">
      <c r="A26" s="102"/>
      <c r="B26" s="110"/>
      <c r="C26" s="103" t="str">
        <f>IF(ISERROR(VLOOKUP(B26,BUSADMIN!$C$4:$L$100,4,FALSE)),"",IF(VLOOKUP(B26,BUSADMIN!$C$4:$L$100,4,FALSE)="Taking",$M$2,""))</f>
        <v/>
      </c>
      <c r="D26" s="94" t="s">
        <v>246</v>
      </c>
      <c r="E26" s="137">
        <v>3</v>
      </c>
      <c r="G26" s="102" t="str">
        <f>IF(ISERROR(VLOOKUP(H26,BUSADMIN!$C$4:$T$100,8,FALSE)),"",IF(VLOOKUP(H26,BUSADMIN!$C$4:$L$100,8,FALSE)=1,BUSADMINchecklist!$M$1,""))</f>
        <v/>
      </c>
      <c r="H26" s="104" t="s">
        <v>52</v>
      </c>
      <c r="I26" s="103" t="str">
        <f>IF(ISERROR(VLOOKUP(H26,BUSADMIN!$C$4:$L$100,4,FALSE)),"",IF(VLOOKUP(H26,BUSADMIN!$C$4:$L$100,4,FALSE)="Taking",$M$2,""))</f>
        <v/>
      </c>
      <c r="J26" s="95" t="str">
        <f>IF(ISERROR(VLOOKUP(H26,BUSADMIN!$C$4:$T$100,18,FALSE)),"",VLOOKUP(H26,BUSADMIN!$C$4:$T$100,18,FALSE))</f>
        <v>American History Survey</v>
      </c>
      <c r="K26" s="137">
        <v>3</v>
      </c>
    </row>
    <row r="27" spans="1:20" ht="18.75" thickBot="1" x14ac:dyDescent="0.3">
      <c r="A27" s="139" t="str">
        <f>IF(ISERROR(VLOOKUP(B27,BUSADMIN!$C$4:$T$100,8,FALSE)),"",IF(VLOOKUP(B27,BUSADMIN!$C$4:$L$100,8,FALSE)=1,BUSADMINchecklist!$M$1,""))</f>
        <v/>
      </c>
      <c r="B27" s="109" t="str">
        <f>IF(BUSADMIN!$C$14="Select","HUM",BUSADMIN!$C$14)</f>
        <v>HUM</v>
      </c>
      <c r="C27" s="138" t="str">
        <f>IF(BUSADMIN!$F$14="Taking",$M$2,"")</f>
        <v/>
      </c>
      <c r="D27" s="109" t="str">
        <f>IF(B27="HUM","",BUSADMIN!$D$14)</f>
        <v/>
      </c>
      <c r="E27" s="113">
        <v>3</v>
      </c>
      <c r="F27" s="77"/>
      <c r="G27" s="139" t="str">
        <f>IF(ISERROR(VLOOKUP(H27,BUSADMIN!$C$4:$T$100,8,FALSE)),"",IF(VLOOKUP(H27,BUSADMIN!$C$4:$L$100,8,FALSE)=1,BUSADMINchecklist!$M$1,""))</f>
        <v/>
      </c>
      <c r="H27" s="109" t="str">
        <f>IF(BUSADMIN!$C$15="Select","HUM",BUSADMIN!$C$15)</f>
        <v>HUM</v>
      </c>
      <c r="I27" s="138" t="str">
        <f>IF(BUSADMIN!$F$15="Taking",$M$2,"")</f>
        <v/>
      </c>
      <c r="J27" s="109" t="str">
        <f>IF(H27="HUM","",BUSADMIN!$D$15)</f>
        <v/>
      </c>
      <c r="K27" s="113">
        <v>3</v>
      </c>
    </row>
    <row r="28" spans="1:20" ht="18.75" thickBot="1" x14ac:dyDescent="0.3">
      <c r="A28" s="139" t="str">
        <f>IF(BUSADMIN!$J$59=1,$M$1,"")</f>
        <v/>
      </c>
      <c r="B28" s="109" t="str">
        <f>IF(BUSADMIN!$C$59="Select","MAT 105",BUSADMIN!$C$59)</f>
        <v>MAT 105</v>
      </c>
      <c r="C28" s="138" t="str">
        <f>IF(BUSADMIN!$F$59="Taking",$M$2,"")</f>
        <v/>
      </c>
      <c r="D28" s="109" t="str">
        <f>IF(B28="MAT 105","College Algebra",BUSADMIN!$D$59)</f>
        <v>College Algebra</v>
      </c>
      <c r="E28" s="164">
        <f>IF(B28="MAT 201",4,3)</f>
        <v>3</v>
      </c>
      <c r="F28" s="77"/>
      <c r="G28" s="139" t="str">
        <f>IF(ISERROR(VLOOKUP(H28,BUSADMIN!$C$4:$T$100,8,FALSE)),"",IF(VLOOKUP(H28,BUSADMIN!$C$4:$L$100,8,FALSE)=1,BUSADMINchecklist!$M$1,""))</f>
        <v/>
      </c>
      <c r="H28" s="109" t="s">
        <v>50</v>
      </c>
      <c r="I28" s="138" t="str">
        <f>IF(ISERROR(VLOOKUP(H28,BUSADMIN!$C$4:$L$100,4,FALSE)),"",IF(VLOOKUP(H28,BUSADMIN!$C$4:$L$100,4,FALSE)="Taking",$M$2,""))</f>
        <v/>
      </c>
      <c r="J28" s="160" t="str">
        <f>IF(ISERROR(VLOOKUP(H28,BUSADMIN!$C$4:$T$100,18,FALSE)),"",VLOOKUP(H28,BUSADMIN!$C$4:$T$100,18,FALSE))</f>
        <v>Elementary Statistics</v>
      </c>
      <c r="K28" s="113">
        <v>3</v>
      </c>
    </row>
    <row r="29" spans="1:20" ht="18.75" thickBot="1" x14ac:dyDescent="0.3">
      <c r="A29" s="139" t="str">
        <f>IF(ISERROR(VLOOKUP(B29,BUSADMIN!$C$4:$T$100,8,FALSE)),"",IF(VLOOKUP(B29,BUSADMIN!$C$4:$L$100,8,FALSE)=1,BUSADMINchecklist!$M$1,""))</f>
        <v/>
      </c>
      <c r="B29" s="109" t="s">
        <v>117</v>
      </c>
      <c r="C29" s="138" t="str">
        <f>IF(ISERROR(VLOOKUP(B29,BUSADMIN!$C$4:$L$100,4,FALSE)),"",IF(VLOOKUP(B29,BUSADMIN!$C$4:$L$100,4,FALSE)="Taking",$M$2,""))</f>
        <v/>
      </c>
      <c r="D29" s="160" t="str">
        <f>IF(ISERROR(VLOOKUP(B29,BUSADMIN!$C$4:$T$100,18,FALSE)),"",VLOOKUP(B29,BUSADMIN!$C$4:$T$100,18,FALSE))</f>
        <v>Principles of Economics I *</v>
      </c>
      <c r="E29" s="113">
        <v>3</v>
      </c>
      <c r="F29" s="77"/>
      <c r="G29" s="139" t="str">
        <f>IF(ISERROR(VLOOKUP(H29,BUSADMIN!$C$4:$T$100,8,FALSE)),"",IF(VLOOKUP(H29,BUSADMIN!$C$4:$L$100,8,FALSE)=1,BUSADMINchecklist!$M$1,""))</f>
        <v/>
      </c>
      <c r="H29" s="112" t="s">
        <v>118</v>
      </c>
      <c r="I29" s="138" t="str">
        <f>IF(ISERROR(VLOOKUP(H29,BUSADMIN!$C$4:$L$100,4,FALSE)),"",IF(VLOOKUP(H29,BUSADMIN!$C$4:$L$100,4,FALSE)="Taking",$M$2,""))</f>
        <v/>
      </c>
      <c r="J29" s="160" t="str">
        <f>IF(ISERROR(VLOOKUP(H29,BUSADMIN!$C$4:$T$100,18,FALSE)),"",VLOOKUP(H29,BUSADMIN!$C$4:$T$100,18,FALSE))</f>
        <v>Principles of Economics II +</v>
      </c>
      <c r="K29" s="113">
        <v>3</v>
      </c>
      <c r="M29" s="91"/>
      <c r="N29" s="91"/>
      <c r="O29" s="91"/>
      <c r="P29" s="91"/>
      <c r="Q29" s="91"/>
      <c r="R29" s="91"/>
      <c r="S29" s="91"/>
      <c r="T29" s="91"/>
    </row>
    <row r="30" spans="1:20" ht="18.75" thickBot="1" x14ac:dyDescent="0.3">
      <c r="A30" s="139" t="str">
        <f>IF(BUSADMIN!$J$21=1,$M$1,"")</f>
        <v/>
      </c>
      <c r="B30" s="112" t="str">
        <f>IF(BUSADMIN!$C$21="Enter Course","Lab. Sci.",BUSADMIN!$C$21)</f>
        <v>Lab. Sci.</v>
      </c>
      <c r="C30" s="138" t="str">
        <f>IF(BUSADMIN!$F$21="Taking",$M$2,"")</f>
        <v/>
      </c>
      <c r="D30" s="109" t="str">
        <f>IF(B30="Lab. Sci.","",BUSADMIN!$D$21)</f>
        <v/>
      </c>
      <c r="E30" s="113">
        <v>3</v>
      </c>
      <c r="F30" s="77"/>
      <c r="G30" s="139" t="str">
        <f>IF(BUSADMIN!$J$23=1,$M$1,"")</f>
        <v/>
      </c>
      <c r="H30" s="112" t="str">
        <f>IF(BUSADMIN!$C$23="Enter Course","Lab. Sci.",BUSADMIN!$C$23)</f>
        <v>Lab. Sci.</v>
      </c>
      <c r="I30" s="138" t="str">
        <f>IF(BUSADMIN!$F$23="Taking",$M$2,"")</f>
        <v/>
      </c>
      <c r="J30" s="109" t="str">
        <f>IF(H30="Lab. Sci.","",BUSADMIN!$D$23)</f>
        <v/>
      </c>
      <c r="K30" s="113">
        <v>3</v>
      </c>
      <c r="M30" s="91"/>
      <c r="N30" s="140"/>
      <c r="O30" s="112"/>
      <c r="P30" s="140"/>
      <c r="Q30" s="112"/>
      <c r="R30" s="163"/>
      <c r="S30" s="91"/>
      <c r="T30" s="91"/>
    </row>
    <row r="31" spans="1:20" ht="18.75" thickBot="1" x14ac:dyDescent="0.3">
      <c r="A31" s="139" t="str">
        <f>IF(BUSADMIN!$J$22=1,$M$1,"")</f>
        <v/>
      </c>
      <c r="B31" s="112" t="str">
        <f>IF(BUSADMIN!$C$22="Enter Course","Lab. Sci.",BUSADMIN!$C$22)</f>
        <v>Lab. Sci.</v>
      </c>
      <c r="C31" s="138" t="str">
        <f>IF(BUSADMIN!$F$22="Taking",$M$2,"")</f>
        <v/>
      </c>
      <c r="D31" s="109" t="str">
        <f>IF(B31="Lab. Sci.","",BUSADMIN!$D$22)</f>
        <v/>
      </c>
      <c r="E31" s="113">
        <v>1</v>
      </c>
      <c r="F31" s="77"/>
      <c r="G31" s="139" t="str">
        <f>IF(BUSADMIN!$J$24=1,$M$1,"")</f>
        <v/>
      </c>
      <c r="H31" s="112" t="str">
        <f>IF(BUSADMIN!$C$24="Enter Course","Lab. Sci.",BUSADMIN!$C$24)</f>
        <v>Lab. Sci.</v>
      </c>
      <c r="I31" s="138" t="str">
        <f>IF(BUSADMIN!$F$24="Taking",$M$2,"")</f>
        <v/>
      </c>
      <c r="J31" s="109" t="str">
        <f>IF(H31="Lab. Sci.","",BUSADMIN!$D$24)</f>
        <v/>
      </c>
      <c r="K31" s="113">
        <v>1</v>
      </c>
      <c r="M31" s="91"/>
      <c r="N31" s="140"/>
      <c r="O31" s="112"/>
      <c r="P31" s="140"/>
      <c r="Q31" s="112"/>
      <c r="R31" s="163"/>
      <c r="S31" s="91"/>
      <c r="T31" s="91"/>
    </row>
    <row r="32" spans="1:20" ht="18.75" thickBot="1" x14ac:dyDescent="0.3">
      <c r="A32" s="139" t="str">
        <f>IF(BUSADMIN!$J$31=1,$M$1,"")</f>
        <v/>
      </c>
      <c r="B32" s="109" t="str">
        <f>IF(BUSADMIN!$C$31="Enter Course","HPE",BUSADMIN!$C$31)</f>
        <v>HPE</v>
      </c>
      <c r="C32" s="138" t="str">
        <f>IF(BUSADMIN!$F$31="Taking",$M$2,"")</f>
        <v/>
      </c>
      <c r="D32" s="109" t="str">
        <f>IF(B32="HPE","",BUSADMIN!$D$31)</f>
        <v/>
      </c>
      <c r="E32" s="111">
        <f>BUSADMIN!$E$31</f>
        <v>0.5</v>
      </c>
      <c r="G32" s="139" t="str">
        <f>IF(BUSADMIN!$J$32=1,$M$1,"")</f>
        <v/>
      </c>
      <c r="H32" s="109" t="str">
        <f>IF(BUSADMIN!$C$32="Enter Course","HPE",BUSADMIN!$C$32)</f>
        <v>HPE</v>
      </c>
      <c r="I32" s="138" t="str">
        <f>IF(BUSADMIN!$F$32="Taking",$M$2,"")</f>
        <v/>
      </c>
      <c r="J32" s="109" t="str">
        <f>IF(H32="HPE","",BUSADMIN!$D$32)</f>
        <v/>
      </c>
      <c r="K32" s="111">
        <f>BUSADMIN!$E$32</f>
        <v>0.5</v>
      </c>
      <c r="M32" s="91"/>
      <c r="N32" s="91"/>
      <c r="O32" s="91"/>
      <c r="P32" s="91"/>
      <c r="Q32" s="91"/>
      <c r="R32" s="91"/>
      <c r="S32" s="91"/>
      <c r="T32" s="91"/>
    </row>
    <row r="33" spans="1:20" ht="15.75" x14ac:dyDescent="0.25">
      <c r="A33" s="1"/>
      <c r="B33" s="1"/>
      <c r="C33" s="8"/>
      <c r="D33" s="94"/>
      <c r="E33" s="137">
        <f>SUM(E26:E32)</f>
        <v>16.5</v>
      </c>
      <c r="G33" s="106"/>
      <c r="H33" s="1"/>
      <c r="I33" s="106"/>
      <c r="J33" s="94"/>
      <c r="K33" s="137">
        <f>SUM(K26:K32)</f>
        <v>16.5</v>
      </c>
      <c r="M33" s="91"/>
      <c r="N33" s="91"/>
      <c r="O33" s="91"/>
      <c r="P33" s="91"/>
      <c r="Q33" s="91"/>
      <c r="R33" s="91"/>
      <c r="S33" s="91"/>
      <c r="T33" s="91"/>
    </row>
    <row r="34" spans="1:20" ht="15.75" thickBot="1" x14ac:dyDescent="0.3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76"/>
      <c r="L34" s="114"/>
      <c r="M34" s="114"/>
      <c r="N34" s="114"/>
      <c r="O34" s="114"/>
    </row>
    <row r="35" spans="1:20" ht="15.75" x14ac:dyDescent="0.25">
      <c r="A35" s="115"/>
      <c r="B35" s="115"/>
      <c r="C35" s="115"/>
      <c r="D35" s="116" t="s">
        <v>208</v>
      </c>
      <c r="E35" s="116"/>
      <c r="F35" s="117"/>
      <c r="G35" s="117"/>
      <c r="H35" s="117"/>
      <c r="I35" s="117"/>
      <c r="J35" s="116" t="s">
        <v>209</v>
      </c>
      <c r="K35" s="118"/>
      <c r="L35" s="119"/>
      <c r="M35" s="114"/>
      <c r="N35" s="114"/>
      <c r="O35" s="114"/>
    </row>
    <row r="36" spans="1:20" ht="18.75" thickBot="1" x14ac:dyDescent="0.3">
      <c r="A36" s="139" t="str">
        <f>IF(ISERROR(VLOOKUP(B36,BUSADMIN!$C$4:$T$100,8,FALSE)),"",IF(VLOOKUP(B36,BUSADMIN!$C$4:$L$100,8,FALSE)=1,BUSADMINchecklist!$M$1,""))</f>
        <v/>
      </c>
      <c r="B36" s="109" t="str">
        <f>IF(BUSADMIN!$C$17="Select","BLIT 110",BUSADMIN!$C$17)</f>
        <v>BLIT 110</v>
      </c>
      <c r="C36" s="138" t="str">
        <f>IF(ISERROR(VLOOKUP(B36,BUSADMIN!$C$4:$L$100,4,FALSE)),"",IF(VLOOKUP(B36,BUSADMIN!$C$4:$L$100,4,FALSE)="Taking",$M$2,""))</f>
        <v/>
      </c>
      <c r="D36" s="109" t="str">
        <f>IF(BUSADMIN!$C$17="Select","Survey of Old Testament Literature *",CONCATENATE(BUSADMIN!$D$17," *"))</f>
        <v>Survey of Old Testament Literature *</v>
      </c>
      <c r="E36" s="113">
        <v>3</v>
      </c>
      <c r="F36" s="77"/>
      <c r="G36" s="139" t="str">
        <f>IF(ISERROR(VLOOKUP(H36,BUSADMIN!$C$4:$T$100,8,FALSE)),"",IF(VLOOKUP(H36,BUSADMIN!$C$4:$L$100,8,FALSE)=1,BUSADMINchecklist!$M$1,""))</f>
        <v/>
      </c>
      <c r="H36" s="112" t="str">
        <f>IF(BUSADMIN!$C$18="Select","BLIT 120",BUSADMIN!$C$18)</f>
        <v>BLIT 120</v>
      </c>
      <c r="I36" s="138" t="str">
        <f>IF(ISERROR(VLOOKUP(H36,BUSADMIN!$C$4:$L$100,4,FALSE)),"",IF(VLOOKUP(H36,BUSADMIN!$C$4:$L$100,4,FALSE)="Taking",$M$2,""))</f>
        <v/>
      </c>
      <c r="J36" s="109" t="str">
        <f>IF(BUSADMIN!$C$18="Select","Survey of New Testament Literature +",CONCATENATE(BUSADMIN!$D$18," +"))</f>
        <v>Survey of New Testament Literature +</v>
      </c>
      <c r="K36" s="113">
        <v>3</v>
      </c>
      <c r="L36" s="120"/>
      <c r="M36" s="114"/>
      <c r="N36" s="114"/>
      <c r="O36" s="114"/>
    </row>
    <row r="37" spans="1:20" ht="18.75" thickBot="1" x14ac:dyDescent="0.3">
      <c r="A37" s="139" t="str">
        <f>IF(ISERROR(VLOOKUP(B37,BUSADMIN!$C$4:$T$100,8,FALSE)),"",IF(VLOOKUP(B37,BUSADMIN!$C$4:$L$100,8,FALSE)=1,BUSADMINchecklist!$M$1,""))</f>
        <v/>
      </c>
      <c r="B37" s="109" t="s">
        <v>116</v>
      </c>
      <c r="C37" s="138" t="str">
        <f>IF(ISERROR(VLOOKUP(B37,BUSADMIN!$C$4:$L$100,4,FALSE)),"",IF(VLOOKUP(B37,BUSADMIN!$C$4:$L$100,4,FALSE)="Taking",$M$2,""))</f>
        <v/>
      </c>
      <c r="D37" s="160" t="str">
        <f>IF(ISERROR(VLOOKUP(B37,BUSADMIN!$C$4:$T$100,18,FALSE)),"",VLOOKUP(B37,BUSADMIN!$C$4:$T$100,18,FALSE))</f>
        <v>Quantitative Analysis</v>
      </c>
      <c r="E37" s="113">
        <v>3</v>
      </c>
      <c r="F37" s="77"/>
      <c r="G37" s="139" t="str">
        <f>IF(ISERROR(VLOOKUP(H37,BUSADMIN!$C$4:$T$100,8,FALSE)),"",IF(VLOOKUP(H37,BUSADMIN!$C$4:$L$100,8,FALSE)=1,BUSADMINchecklist!$M$1,""))</f>
        <v/>
      </c>
      <c r="H37" s="109" t="s">
        <v>84</v>
      </c>
      <c r="I37" s="138" t="str">
        <f>IF(ISERROR(VLOOKUP(H37,BUSADMIN!$C$4:$L$100,4,FALSE)),"",IF(VLOOKUP(H37,BUSADMIN!$C$4:$L$100,4,FALSE)="Taking",$M$2,""))</f>
        <v/>
      </c>
      <c r="J37" s="160" t="str">
        <f>IF(ISERROR(VLOOKUP(H37,BUSADMIN!$C$4:$T$100,18,FALSE)),"",VLOOKUP(H37,BUSADMIN!$C$4:$T$100,18,FALSE))</f>
        <v>Financial Management</v>
      </c>
      <c r="K37" s="113">
        <v>3</v>
      </c>
      <c r="L37" s="114"/>
      <c r="M37" s="77"/>
      <c r="N37" s="114"/>
      <c r="O37" s="114"/>
    </row>
    <row r="38" spans="1:20" ht="18.75" thickBot="1" x14ac:dyDescent="0.3">
      <c r="A38" s="139" t="str">
        <f>IF(ISERROR(VLOOKUP(B38,BUSADMIN!$C$4:$T$100,8,FALSE)),"",IF(VLOOKUP(B38,BUSADMIN!$C$4:$L$100,8,FALSE)=1,BUSADMINchecklist!$M$1,""))</f>
        <v/>
      </c>
      <c r="B38" s="112" t="str">
        <f>IF(BUSADMIN!$C$26="Select","Soc. Sci.",BUSADMIN!$C$26)</f>
        <v>Soc. Sci.</v>
      </c>
      <c r="C38" s="138" t="str">
        <f>IF(BUSADMIN!$F$26="Taking",$M$2,"")</f>
        <v/>
      </c>
      <c r="D38" s="109" t="str">
        <f>IF(B38="Soc. Sci.","",BUSADMIN!$D$26)</f>
        <v/>
      </c>
      <c r="E38" s="113">
        <v>3</v>
      </c>
      <c r="F38" s="77"/>
      <c r="G38" s="139" t="str">
        <f>IF(ISERROR(VLOOKUP(H38,BUSADMIN!$C$4:$T$100,8,FALSE)),"",IF(VLOOKUP(H38,BUSADMIN!$C$4:$L$100,8,FALSE)=1,BUSADMINchecklist!$M$1,""))</f>
        <v/>
      </c>
      <c r="H38" s="109" t="s">
        <v>1</v>
      </c>
      <c r="I38" s="138" t="str">
        <f>IF(ISERROR(VLOOKUP(H38,BUSADMIN!$C$4:$L$100,4,FALSE)),"",IF(VLOOKUP(H38,BUSADMIN!$C$4:$L$100,4,FALSE)="Taking",$M$2,""))</f>
        <v/>
      </c>
      <c r="J38" s="160" t="str">
        <f>IF(ISERROR(VLOOKUP(H38,BUSADMIN!$C$4:$T$100,18,FALSE)),"",VLOOKUP(H38,BUSADMIN!$C$4:$T$100,18,FALSE))</f>
        <v>Critical Reading and Writing</v>
      </c>
      <c r="K38" s="113">
        <v>3</v>
      </c>
      <c r="L38" s="114"/>
      <c r="M38" s="114"/>
      <c r="N38" s="114"/>
      <c r="O38" s="114"/>
    </row>
    <row r="39" spans="1:20" ht="18.75" thickBot="1" x14ac:dyDescent="0.3">
      <c r="A39" s="139" t="str">
        <f>IF(BUSADMIN!$J$63=1,$M$1,"")</f>
        <v/>
      </c>
      <c r="B39" s="109" t="str">
        <f>IF(BUSADMIN!$C$63="Enter Course","Minor",BUSADMIN!$C$63)</f>
        <v>Minor</v>
      </c>
      <c r="C39" s="138" t="str">
        <f>IF(BUSADMIN!$F$63="Taking",$M$2,"")</f>
        <v/>
      </c>
      <c r="D39" s="109" t="str">
        <f>IF(B39="Minor","",BUSADMIN!$D$63)</f>
        <v/>
      </c>
      <c r="E39" s="113">
        <f>BUSADMIN!$E$63</f>
        <v>3</v>
      </c>
      <c r="F39" s="77"/>
      <c r="G39" s="139" t="str">
        <f>IF(BUSADMIN!$J$65=1,$M$1,"")</f>
        <v/>
      </c>
      <c r="H39" s="109" t="str">
        <f>IF(BUSADMIN!$C$65="Enter Course","Minor",BUSADMIN!$C$65)</f>
        <v>Minor</v>
      </c>
      <c r="I39" s="138" t="str">
        <f>IF(BUSADMIN!$F$65="Taking",$M$2,"")</f>
        <v/>
      </c>
      <c r="J39" s="109" t="str">
        <f>IF(H39="Minor","",BUSADMIN!$D$65)</f>
        <v/>
      </c>
      <c r="K39" s="113">
        <f>BUSADMIN!$E$65</f>
        <v>3</v>
      </c>
      <c r="L39" s="114"/>
      <c r="M39" s="114"/>
      <c r="N39" s="114"/>
      <c r="O39" s="114"/>
    </row>
    <row r="40" spans="1:20" ht="18.75" thickBot="1" x14ac:dyDescent="0.3">
      <c r="A40" s="139" t="str">
        <f>IF(BUSADMIN!$J$64=1,$M$1,"")</f>
        <v/>
      </c>
      <c r="B40" s="109" t="str">
        <f>IF(BUSADMIN!$C$64="Enter Course","Minor",BUSADMIN!$C$64)</f>
        <v>Minor</v>
      </c>
      <c r="C40" s="138" t="str">
        <f>IF(BUSADMIN!$F$64="Taking",$M$2,"")</f>
        <v/>
      </c>
      <c r="D40" s="109" t="str">
        <f>IF(B40="Minor","",BUSADMIN!$D$64)</f>
        <v/>
      </c>
      <c r="E40" s="113">
        <f>BUSADMIN!$E$64</f>
        <v>3</v>
      </c>
      <c r="F40" s="77"/>
      <c r="G40" s="139" t="str">
        <f>IF(BUSADMIN!$J$66=1,$M$1,"")</f>
        <v/>
      </c>
      <c r="H40" s="109" t="str">
        <f>IF(BUSADMIN!$C$66="Enter Course","Minor",BUSADMIN!$C$66)</f>
        <v>Minor</v>
      </c>
      <c r="I40" s="138" t="str">
        <f>IF(BUSADMIN!$F$66="Taking",$M$2,"")</f>
        <v/>
      </c>
      <c r="J40" s="109" t="str">
        <f>IF(H40="Minor","",BUSADMIN!$D$66)</f>
        <v/>
      </c>
      <c r="K40" s="113">
        <f>BUSADMIN!$E$66</f>
        <v>3</v>
      </c>
      <c r="L40" s="114"/>
      <c r="M40" s="114"/>
      <c r="N40" s="114"/>
      <c r="O40" s="114"/>
    </row>
    <row r="41" spans="1:20" ht="18.75" thickBot="1" x14ac:dyDescent="0.3">
      <c r="A41" s="139" t="str">
        <f>IF(BUSADMIN!$J$33=1,$M$1,"")</f>
        <v/>
      </c>
      <c r="B41" s="109" t="str">
        <f>IF(BUSADMIN!$C$33="Enter Course","HPE",BUSADMIN!$C$33)</f>
        <v>HPE</v>
      </c>
      <c r="C41" s="138" t="str">
        <f>IF(BUSADMIN!$F$33="Taking",$M$2,"")</f>
        <v/>
      </c>
      <c r="D41" s="109" t="str">
        <f>IF(B41="HPE","",BUSADMIN!$D$33)</f>
        <v/>
      </c>
      <c r="E41" s="111">
        <f>BUSADMIN!$E$33</f>
        <v>0.5</v>
      </c>
      <c r="G41" s="102"/>
      <c r="H41" s="110"/>
      <c r="I41" s="103" t="str">
        <f>IF(ISERROR(VLOOKUP(H41,BUSADMIN!$C$4:$L$100,4,FALSE)),"",IF(VLOOKUP(H41,BUSADMIN!$C$4:$L$100,4,FALSE)="Taking",$M$2,""))</f>
        <v/>
      </c>
      <c r="J41" s="94" t="s">
        <v>246</v>
      </c>
      <c r="K41" s="137">
        <v>3</v>
      </c>
    </row>
    <row r="42" spans="1:20" ht="18.75" thickBot="1" x14ac:dyDescent="0.3">
      <c r="A42" s="1"/>
      <c r="B42" s="1"/>
      <c r="C42" s="8"/>
      <c r="D42" s="94"/>
      <c r="E42" s="137">
        <f>SUM(E36:E41)</f>
        <v>15.5</v>
      </c>
      <c r="G42" s="139" t="str">
        <f>IF(BUSADMIN!$J$34=1,$M$1,"")</f>
        <v/>
      </c>
      <c r="H42" s="109" t="str">
        <f>IF(BUSADMIN!$C$34="Enter Course","HPE",BUSADMIN!$C$34)</f>
        <v>HPE</v>
      </c>
      <c r="I42" s="138" t="str">
        <f>IF(BUSADMIN!$F$34="Taking",$M$2,"")</f>
        <v/>
      </c>
      <c r="J42" s="109" t="str">
        <f>IF(H42="HPE","",BUSADMIN!$D$34)</f>
        <v/>
      </c>
      <c r="K42" s="111">
        <f>BUSADMIN!$E$34</f>
        <v>0.5</v>
      </c>
    </row>
    <row r="43" spans="1:20" ht="15.75" x14ac:dyDescent="0.25">
      <c r="G43" s="106"/>
      <c r="H43" s="1"/>
      <c r="I43" s="106"/>
      <c r="J43" s="94"/>
      <c r="K43" s="137">
        <f>SUM(K36:K42)</f>
        <v>18.5</v>
      </c>
    </row>
    <row r="44" spans="1:20" ht="15.75" thickBot="1" x14ac:dyDescent="0.3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76"/>
    </row>
    <row r="45" spans="1:20" ht="15.75" x14ac:dyDescent="0.25">
      <c r="A45" s="115"/>
      <c r="B45" s="115"/>
      <c r="C45" s="115"/>
      <c r="D45" s="116" t="s">
        <v>210</v>
      </c>
      <c r="E45" s="116"/>
      <c r="F45" s="117"/>
      <c r="G45" s="117"/>
      <c r="H45" s="117"/>
      <c r="I45" s="117"/>
      <c r="J45" s="116" t="s">
        <v>211</v>
      </c>
      <c r="K45" s="104"/>
    </row>
    <row r="46" spans="1:20" ht="18.75" thickBot="1" x14ac:dyDescent="0.3">
      <c r="A46" s="102" t="str">
        <f>IF(ISERROR(VLOOKUP(B46,BUSADMIN!$C$4:$T$100,8,FALSE)),"",IF(VLOOKUP(B46,BUSADMIN!$C$4:$L$100,8,FALSE)=1,BUSADMINchecklist!$M$1,""))</f>
        <v/>
      </c>
      <c r="B46" s="94" t="s">
        <v>83</v>
      </c>
      <c r="C46" s="103" t="str">
        <f>IF(ISERROR(VLOOKUP(B46,BUSADMIN!$C$4:$L$100,4,FALSE)),"",IF(VLOOKUP(B46,BUSADMIN!$C$4:$L$100,4,FALSE)="Taking",$M$2,""))</f>
        <v/>
      </c>
      <c r="D46" s="95" t="str">
        <f>IF(ISERROR(VLOOKUP(B46,BUSADMIN!$C$4:$T$100,18,FALSE)),"",VLOOKUP(B46,BUSADMIN!$C$4:$T$100,18,FALSE))</f>
        <v>Personal Financial Planning</v>
      </c>
      <c r="E46" s="137">
        <v>3</v>
      </c>
      <c r="G46" s="102" t="str">
        <f>IF(ISERROR(VLOOKUP(H46,BUSADMIN!$C$4:$T$100,8,FALSE)),"",IF(VLOOKUP(H46,BUSADMIN!$C$4:$L$100,8,FALSE)=1,BUSADMINchecklist!$M$1,""))</f>
        <v/>
      </c>
      <c r="H46" s="94" t="s">
        <v>124</v>
      </c>
      <c r="I46" s="103" t="str">
        <f>IF(ISERROR(VLOOKUP(H46,BUSADMIN!$C$4:$L$100,4,FALSE)),"",IF(VLOOKUP(H46,BUSADMIN!$C$4:$L$100,4,FALSE)="Taking",$M$2,""))</f>
        <v/>
      </c>
      <c r="J46" s="95" t="str">
        <f>IF(ISERROR(VLOOKUP(H46,BUSADMIN!$C$4:$T$100,18,FALSE)),"",VLOOKUP(H46,BUSADMIN!$C$4:$T$100,18,FALSE))</f>
        <v>Strategic Management</v>
      </c>
      <c r="K46" s="137">
        <v>3</v>
      </c>
    </row>
    <row r="47" spans="1:20" ht="18.75" thickBot="1" x14ac:dyDescent="0.3">
      <c r="A47" s="102" t="str">
        <f>IF(ISERROR(VLOOKUP(B47,BUSADMIN!$C$4:$T$100,8,FALSE)),"",IF(VLOOKUP(B47,BUSADMIN!$C$4:$L$100,8,FALSE)=1,BUSADMINchecklist!$M$1,""))</f>
        <v/>
      </c>
      <c r="B47" s="94" t="s">
        <v>82</v>
      </c>
      <c r="C47" s="103" t="str">
        <f>IF(ISERROR(VLOOKUP(B47,BUSADMIN!$C$4:$L$100,4,FALSE)),"",IF(VLOOKUP(B47,BUSADMIN!$C$4:$L$100,4,FALSE)="Taking",$M$2,""))</f>
        <v/>
      </c>
      <c r="D47" s="95" t="str">
        <f>IF(ISERROR(VLOOKUP(B47,BUSADMIN!$C$4:$T$100,18,FALSE)),"",VLOOKUP(B47,BUSADMIN!$C$4:$T$100,18,FALSE))</f>
        <v>Senior Paper</v>
      </c>
      <c r="E47" s="137">
        <v>3</v>
      </c>
      <c r="G47" s="102" t="str">
        <f>IF(ISERROR(VLOOKUP(H47,BUSADMIN!$C$4:$T$100,8,FALSE)),"",IF(VLOOKUP(H47,BUSADMIN!$C$4:$L$100,8,FALSE)=1,BUSADMINchecklist!$M$1,""))</f>
        <v/>
      </c>
      <c r="H47" s="94" t="s">
        <v>120</v>
      </c>
      <c r="I47" s="103" t="str">
        <f>IF(ISERROR(VLOOKUP(H47,BUSADMIN!$C$4:$L$100,4,FALSE)),"",IF(VLOOKUP(H47,BUSADMIN!$C$4:$L$100,4,FALSE)="Taking",$M$2,""))</f>
        <v/>
      </c>
      <c r="J47" s="95" t="str">
        <f>IF(ISERROR(VLOOKUP(H47,BUSADMIN!$C$4:$T$100,18,FALSE)),"",VLOOKUP(H47,BUSADMIN!$C$4:$T$100,18,FALSE))</f>
        <v>Business Law II +</v>
      </c>
      <c r="K47" s="137">
        <v>3</v>
      </c>
    </row>
    <row r="48" spans="1:20" ht="18.75" thickBot="1" x14ac:dyDescent="0.3">
      <c r="A48" s="102" t="str">
        <f>IF(ISERROR(VLOOKUP(B48,BUSADMIN!$C$4:$T$100,8,FALSE)),"",IF(VLOOKUP(B48,BUSADMIN!$C$4:$L$100,8,FALSE)=1,BUSADMINchecklist!$M$1,""))</f>
        <v/>
      </c>
      <c r="B48" s="94" t="s">
        <v>119</v>
      </c>
      <c r="C48" s="103" t="str">
        <f>IF(ISERROR(VLOOKUP(B48,BUSADMIN!$C$4:$L$100,4,FALSE)),"",IF(VLOOKUP(B48,BUSADMIN!$C$4:$L$100,4,FALSE)="Taking",$M$2,""))</f>
        <v/>
      </c>
      <c r="D48" s="95" t="str">
        <f>IF(ISERROR(VLOOKUP(B48,BUSADMIN!$C$4:$T$100,18,FALSE)),"",VLOOKUP(B48,BUSADMIN!$C$4:$T$100,18,FALSE))</f>
        <v>Business Law I *</v>
      </c>
      <c r="E48" s="137">
        <v>3</v>
      </c>
      <c r="G48" s="139" t="str">
        <f>IF(BUSADMIN!$J$68=1,$M$1,"")</f>
        <v/>
      </c>
      <c r="H48" s="109" t="str">
        <f>IF(BUSADMIN!$C$68="Enter Course","Minor",BUSADMIN!$C$68)</f>
        <v>Minor</v>
      </c>
      <c r="I48" s="138" t="str">
        <f>IF(BUSADMIN!$F$68="Taking",$M$2,"")</f>
        <v/>
      </c>
      <c r="J48" s="109" t="str">
        <f>IF(H48="Minor","",BUSADMIN!$D$68)</f>
        <v/>
      </c>
      <c r="K48" s="113">
        <f>BUSADMIN!$E$68</f>
        <v>3</v>
      </c>
    </row>
    <row r="49" spans="1:11" ht="18.75" thickBot="1" x14ac:dyDescent="0.3">
      <c r="A49" s="102"/>
      <c r="B49" s="110"/>
      <c r="C49" s="103" t="s">
        <v>487</v>
      </c>
      <c r="D49" s="94" t="s">
        <v>246</v>
      </c>
      <c r="E49" s="137">
        <v>1</v>
      </c>
      <c r="G49" s="102"/>
      <c r="H49" s="110"/>
      <c r="I49" s="103" t="str">
        <f>IF(ISERROR(VLOOKUP(H49,BUSADMIN!$C$4:$L$100,4,FALSE)),"",IF(VLOOKUP(H49,BUSADMIN!$C$4:$L$100,4,FALSE)="Taking",$M$2,""))</f>
        <v/>
      </c>
      <c r="J49" s="94" t="s">
        <v>488</v>
      </c>
      <c r="K49" s="137">
        <v>3</v>
      </c>
    </row>
    <row r="50" spans="1:11" ht="18.75" thickBot="1" x14ac:dyDescent="0.3">
      <c r="A50" s="102"/>
      <c r="B50" s="110"/>
      <c r="C50" s="103" t="str">
        <f>IF(ISERROR(VLOOKUP(B50,BUSADMIN!$C$4:$L$100,4,FALSE)),"",IF(VLOOKUP(B50,BUSADMIN!$C$4:$L$100,4,FALSE)="Taking",$M$2,""))</f>
        <v/>
      </c>
      <c r="D50" s="94" t="s">
        <v>252</v>
      </c>
      <c r="E50" s="137">
        <v>3</v>
      </c>
      <c r="G50" s="141" t="str">
        <f>IF(BUSADMIN!$J$36=1,$M$1,"")</f>
        <v/>
      </c>
      <c r="H50" s="109" t="str">
        <f>IF(BUSADMIN!$C$36="Enter Course","HPE",BUSADMIN!$C$36)</f>
        <v>HPE</v>
      </c>
      <c r="I50" s="138" t="str">
        <f>IF(BUSADMIN!$F$36="Taking",$M$2,"")</f>
        <v/>
      </c>
      <c r="J50" s="109" t="str">
        <f>IF(H50="HPE","",BUSADMIN!$D$36)</f>
        <v/>
      </c>
      <c r="K50" s="111">
        <f>BUSADMIN!$E$36</f>
        <v>0.5</v>
      </c>
    </row>
    <row r="51" spans="1:11" ht="18.75" thickBot="1" x14ac:dyDescent="0.3">
      <c r="A51" s="139" t="str">
        <f>IF(BUSADMIN!$J$67=1,$M$1,"")</f>
        <v/>
      </c>
      <c r="B51" s="109" t="str">
        <f>IF(BUSADMIN!$C$67="Enter Course","Minor",BUSADMIN!$C$67)</f>
        <v>Minor</v>
      </c>
      <c r="C51" s="138" t="str">
        <f>IF(BUSADMIN!$F$67="Taking",$M$2,"")</f>
        <v/>
      </c>
      <c r="D51" s="109" t="str">
        <f>IF(B51="Minor","",BUSADMIN!$D$67)</f>
        <v/>
      </c>
      <c r="E51" s="113">
        <f>BUSADMIN!$E$67</f>
        <v>3</v>
      </c>
      <c r="G51" s="121" t="str">
        <f>IF(ISERROR(VLOOKUP(H51,BUSADMIN!$C$4:$T$100,8,FALSE)),"",IF(VLOOKUP(H51,BUSADMIN!$C$4:$L$100,8,FALSE)=1,BUSADMINchecklist!$M$1,""))</f>
        <v/>
      </c>
      <c r="H51" s="112"/>
      <c r="I51" s="103" t="str">
        <f>IF(ISERROR(VLOOKUP(H51,BUSADMIN!$C$4:$L$100,4,FALSE)),"",IF(VLOOKUP(H51,BUSADMIN!$C$4:$L$100,4,FALSE)="Taking",$M$2,""))</f>
        <v/>
      </c>
      <c r="J51" s="94"/>
      <c r="K51" s="137">
        <f>SUM(K46:K50)</f>
        <v>12.5</v>
      </c>
    </row>
    <row r="52" spans="1:11" ht="18.75" thickBot="1" x14ac:dyDescent="0.3">
      <c r="A52" s="139" t="str">
        <f>IF(BUSADMIN!$J$57=1,M1,"")</f>
        <v/>
      </c>
      <c r="B52" s="109" t="s">
        <v>121</v>
      </c>
      <c r="C52" s="138" t="str">
        <f>IF(BUSADMIN!$F$57="Taking",$M$2,"")</f>
        <v/>
      </c>
      <c r="D52" s="109" t="s">
        <v>132</v>
      </c>
      <c r="E52" s="113">
        <v>0</v>
      </c>
      <c r="G52" s="102" t="str">
        <f>IF(ISERROR(VLOOKUP(H52,BUSADMIN!$C$4:$T$100,8,FALSE)),"",IF(VLOOKUP(H52,BUSADMIN!$C$4:$L$100,8,FALSE)=1,BUSADMINchecklist!$M$1,""))</f>
        <v/>
      </c>
      <c r="H52" s="112" t="s">
        <v>203</v>
      </c>
      <c r="I52" s="103" t="str">
        <f>IF(ISERROR(VLOOKUP(H52,BUSADMIN!$C$4:$L$100,4,FALSE)),"",IF(VLOOKUP(H52,BUSADMIN!$C$4:$L$100,4,FALSE)="Taking",$M$2,""))</f>
        <v/>
      </c>
      <c r="J52" s="94" t="s">
        <v>204</v>
      </c>
      <c r="K52" s="105">
        <v>3</v>
      </c>
    </row>
    <row r="53" spans="1:11" ht="18.75" thickBot="1" x14ac:dyDescent="0.3">
      <c r="A53" s="139" t="str">
        <f>IF(BUSADMIN!$J$35=1,$M$1,"")</f>
        <v/>
      </c>
      <c r="B53" s="109" t="str">
        <f>IF(BUSADMIN!$C$35="Enter Course","HPE",BUSADMIN!$C$35)</f>
        <v>HPE</v>
      </c>
      <c r="C53" s="138" t="str">
        <f>IF(BUSADMIN!$F$35="Taking",$M$2,"")</f>
        <v/>
      </c>
      <c r="D53" s="109" t="str">
        <f>IF(B53="HPE","",BUSADMIN!$D$35)</f>
        <v/>
      </c>
      <c r="E53" s="111">
        <f>BUSADMIN!$E$35</f>
        <v>0.5</v>
      </c>
      <c r="G53" s="106"/>
      <c r="H53" s="94"/>
      <c r="I53" s="106"/>
      <c r="J53" s="94"/>
      <c r="K53" s="137">
        <f>SUM(K51:K52)</f>
        <v>15.5</v>
      </c>
    </row>
    <row r="54" spans="1:11" ht="18" x14ac:dyDescent="0.25">
      <c r="A54" s="121" t="str">
        <f>IF(ISERROR(VLOOKUP(B54,BUSADMIN!$C$4:$L$78,8,FALSE)),"",IF(VLOOKUP(B54,BUSADMIN!$C$4:$L$78,8,FALSE)=1,BUSADMINchecklist!$M$1,""))</f>
        <v/>
      </c>
      <c r="B54" s="94"/>
      <c r="C54" s="1"/>
      <c r="D54" s="94"/>
      <c r="E54" s="137">
        <f>SUM(E46:E53)</f>
        <v>16.5</v>
      </c>
    </row>
    <row r="55" spans="1:11" ht="18.75" thickBot="1" x14ac:dyDescent="0.3">
      <c r="A55" s="102" t="str">
        <f>IF(ISERROR(VLOOKUP(B55,BUSADMIN!$C$4:$T$100,8,FALSE)),"",IF(VLOOKUP(B55,BUSADMIN!$C$4:$L$100,8,FALSE)=1,BUSADMINchecklist!$M$1,""))</f>
        <v/>
      </c>
      <c r="B55" s="94" t="s">
        <v>201</v>
      </c>
      <c r="C55" s="1"/>
      <c r="D55" s="94" t="s">
        <v>202</v>
      </c>
      <c r="E55" s="105">
        <v>2</v>
      </c>
      <c r="G55" s="241" t="s">
        <v>205</v>
      </c>
      <c r="H55" s="241"/>
      <c r="I55" s="241"/>
      <c r="J55" s="241"/>
      <c r="K55" s="241"/>
    </row>
    <row r="56" spans="1:11" ht="16.5" thickBot="1" x14ac:dyDescent="0.3">
      <c r="A56" s="42"/>
      <c r="B56" s="42"/>
      <c r="C56" s="42"/>
      <c r="D56" s="165"/>
      <c r="E56" s="105">
        <f>SUM(E54:E55)</f>
        <v>18.5</v>
      </c>
      <c r="F56" s="44"/>
      <c r="G56" s="44"/>
      <c r="H56" s="44"/>
      <c r="I56" s="44"/>
      <c r="J56" s="44"/>
      <c r="K56" s="76"/>
    </row>
    <row r="57" spans="1:11" ht="15.75" x14ac:dyDescent="0.25">
      <c r="A57" s="115"/>
      <c r="B57" s="106"/>
      <c r="C57" s="115"/>
      <c r="D57" s="116" t="s">
        <v>212</v>
      </c>
      <c r="E57" s="116"/>
      <c r="F57" s="117"/>
      <c r="G57" s="117"/>
      <c r="H57" s="117"/>
      <c r="I57" s="117"/>
      <c r="J57" s="116" t="s">
        <v>213</v>
      </c>
      <c r="K57" s="118"/>
    </row>
    <row r="58" spans="1:11" ht="18.75" thickBot="1" x14ac:dyDescent="0.3">
      <c r="A58" s="102" t="str">
        <f>IF(ISERROR(VLOOKUP(B58,BUSADMIN!$C$4:$T$100,8,FALSE)),"",IF(VLOOKUP(B58,BUSADMIN!$C$4:$L$100,8,FALSE)=1,BUSADMINchecklist!$M$1,""))</f>
        <v/>
      </c>
      <c r="B58" s="94" t="s">
        <v>214</v>
      </c>
      <c r="C58" s="1"/>
      <c r="D58" s="94" t="s">
        <v>219</v>
      </c>
      <c r="E58" s="137">
        <v>3</v>
      </c>
      <c r="G58" s="102" t="str">
        <f>IF(ISERROR(VLOOKUP(H58,BUSADMIN!$C$4:$T$100,8,FALSE)),"",IF(VLOOKUP(H58,BUSADMIN!$C$4:$L$100,8,FALSE)=1,BUSADMINchecklist!$M$1,""))</f>
        <v/>
      </c>
      <c r="H58" s="94" t="s">
        <v>224</v>
      </c>
      <c r="I58" s="1"/>
      <c r="J58" s="94" t="s">
        <v>239</v>
      </c>
      <c r="K58" s="137">
        <v>3</v>
      </c>
    </row>
    <row r="59" spans="1:11" ht="18.75" thickBot="1" x14ac:dyDescent="0.3">
      <c r="A59" s="102" t="str">
        <f>IF(ISERROR(VLOOKUP(B59,BUSADMIN!$C$4:$T$100,8,FALSE)),"",IF(VLOOKUP(B59,BUSADMIN!$C$4:$L$100,8,FALSE)=1,BUSADMINchecklist!$M$1,""))</f>
        <v/>
      </c>
      <c r="B59" s="94" t="s">
        <v>215</v>
      </c>
      <c r="C59" s="1"/>
      <c r="D59" s="94" t="s">
        <v>220</v>
      </c>
      <c r="E59" s="137">
        <v>3</v>
      </c>
      <c r="G59" s="102" t="str">
        <f>IF(ISERROR(VLOOKUP(H59,BUSADMIN!$C$4:$T$100,8,FALSE)),"",IF(VLOOKUP(H59,BUSADMIN!$C$4:$L$100,8,FALSE)=1,BUSADMINchecklist!$M$1,""))</f>
        <v/>
      </c>
      <c r="H59" s="94" t="s">
        <v>225</v>
      </c>
      <c r="I59" s="1"/>
      <c r="J59" s="94" t="s">
        <v>229</v>
      </c>
      <c r="K59" s="137">
        <v>3</v>
      </c>
    </row>
    <row r="60" spans="1:11" ht="18.75" thickBot="1" x14ac:dyDescent="0.3">
      <c r="A60" s="102" t="str">
        <f>IF(ISERROR(VLOOKUP(B60,BUSADMIN!$C$4:$T$100,8,FALSE)),"",IF(VLOOKUP(B60,BUSADMIN!$C$4:$L$100,8,FALSE)=1,BUSADMINchecklist!$M$1,""))</f>
        <v/>
      </c>
      <c r="B60" s="94" t="s">
        <v>216</v>
      </c>
      <c r="C60" s="1"/>
      <c r="D60" s="94" t="s">
        <v>221</v>
      </c>
      <c r="E60" s="137">
        <v>3</v>
      </c>
      <c r="G60" s="102" t="str">
        <f>IF(ISERROR(VLOOKUP(H60,BUSADMIN!$C$4:$T$100,8,FALSE)),"",IF(VLOOKUP(H60,BUSADMIN!$C$4:$L$100,8,FALSE)=1,BUSADMINchecklist!$M$1,""))</f>
        <v/>
      </c>
      <c r="H60" s="94" t="s">
        <v>226</v>
      </c>
      <c r="I60" s="1"/>
      <c r="J60" s="94" t="s">
        <v>230</v>
      </c>
      <c r="K60" s="137">
        <v>4</v>
      </c>
    </row>
    <row r="61" spans="1:11" ht="18.75" thickBot="1" x14ac:dyDescent="0.3">
      <c r="A61" s="102" t="str">
        <f>IF(ISERROR(VLOOKUP(B61,BUSADMIN!$C$4:$T$100,8,FALSE)),"",IF(VLOOKUP(B61,BUSADMIN!$C$4:$L$100,8,FALSE)=1,BUSADMINchecklist!$M$1,""))</f>
        <v/>
      </c>
      <c r="B61" s="94" t="s">
        <v>217</v>
      </c>
      <c r="C61" s="1"/>
      <c r="D61" s="94" t="s">
        <v>222</v>
      </c>
      <c r="E61" s="137">
        <v>3</v>
      </c>
      <c r="G61" s="102" t="str">
        <f>IF(ISERROR(VLOOKUP(H61,BUSADMIN!$C$4:$T$100,8,FALSE)),"",IF(VLOOKUP(H61,BUSADMIN!$C$4:$L$100,8,FALSE)=1,BUSADMINchecklist!$M$1,""))</f>
        <v/>
      </c>
      <c r="H61" s="94" t="s">
        <v>227</v>
      </c>
      <c r="I61" s="1"/>
      <c r="J61" s="94" t="s">
        <v>231</v>
      </c>
      <c r="K61" s="137">
        <v>3</v>
      </c>
    </row>
    <row r="62" spans="1:11" ht="18.75" thickBot="1" x14ac:dyDescent="0.3">
      <c r="A62" s="102" t="str">
        <f>IF(ISERROR(VLOOKUP(B62,BUSADMIN!$C$4:$T$100,8,FALSE)),"",IF(VLOOKUP(B62,BUSADMIN!$C$4:$L$100,8,FALSE)=1,BUSADMINchecklist!$M$1,""))</f>
        <v/>
      </c>
      <c r="B62" s="94" t="s">
        <v>218</v>
      </c>
      <c r="C62" s="1"/>
      <c r="D62" s="94" t="s">
        <v>223</v>
      </c>
      <c r="E62" s="137">
        <v>2</v>
      </c>
      <c r="G62" s="102" t="str">
        <f>IF(ISERROR(VLOOKUP(H62,BUSADMIN!$C$4:$T$100,8,FALSE)),"",IF(VLOOKUP(H62,BUSADMIN!$C$4:$L$100,8,FALSE)=1,BUSADMINchecklist!$M$1,""))</f>
        <v/>
      </c>
      <c r="H62" s="94" t="s">
        <v>228</v>
      </c>
      <c r="I62" s="1"/>
      <c r="J62" s="94" t="s">
        <v>232</v>
      </c>
      <c r="K62" s="137">
        <v>3</v>
      </c>
    </row>
    <row r="63" spans="1:11" ht="18.75" thickBot="1" x14ac:dyDescent="0.3">
      <c r="A63" s="102" t="str">
        <f>IF(ISERROR(VLOOKUP(B63,BUSADMIN!$C$4:$T$100,8,FALSE)),"",IF(VLOOKUP(B63,BUSADMIN!$C$4:$L$100,8,FALSE)=1,BUSADMINchecklist!$M$1,""))</f>
        <v/>
      </c>
      <c r="B63" s="94" t="s">
        <v>198</v>
      </c>
      <c r="C63" s="1"/>
      <c r="D63" s="94" t="s">
        <v>233</v>
      </c>
      <c r="E63" s="111">
        <v>0.5</v>
      </c>
      <c r="G63" s="43"/>
      <c r="H63" s="94" t="s">
        <v>198</v>
      </c>
      <c r="I63" s="1"/>
      <c r="J63" s="94" t="s">
        <v>233</v>
      </c>
      <c r="K63" s="111">
        <v>0.5</v>
      </c>
    </row>
    <row r="64" spans="1:11" ht="15.75" x14ac:dyDescent="0.25">
      <c r="A64" s="1"/>
      <c r="B64" s="94"/>
      <c r="C64" s="1"/>
      <c r="D64" s="94"/>
      <c r="E64" s="137">
        <f>SUM(E58:E63)</f>
        <v>14.5</v>
      </c>
      <c r="G64" s="1"/>
      <c r="H64" s="1"/>
      <c r="I64" s="1"/>
      <c r="J64" s="94"/>
      <c r="K64" s="137">
        <f>SUM(K58:K63)</f>
        <v>16.5</v>
      </c>
    </row>
    <row r="65" spans="1:11" ht="15.75" thickBot="1" x14ac:dyDescent="0.3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</row>
    <row r="66" spans="1:11" x14ac:dyDescent="0.25">
      <c r="A66" s="1" t="s">
        <v>234</v>
      </c>
      <c r="B66" s="2" t="s">
        <v>240</v>
      </c>
    </row>
    <row r="67" spans="1:11" x14ac:dyDescent="0.25">
      <c r="A67" s="3" t="s">
        <v>457</v>
      </c>
      <c r="B67" s="2" t="s">
        <v>458</v>
      </c>
      <c r="C67" s="81"/>
      <c r="D67" s="81"/>
      <c r="E67" s="81"/>
      <c r="F67" s="81"/>
      <c r="G67" s="81"/>
      <c r="H67" s="81"/>
      <c r="I67" s="81"/>
      <c r="J67" s="81"/>
    </row>
    <row r="68" spans="1:11" x14ac:dyDescent="0.25">
      <c r="A68" s="3" t="str">
        <f>"+ and +^"</f>
        <v>+ and +^</v>
      </c>
      <c r="B68" s="2" t="s">
        <v>459</v>
      </c>
      <c r="C68" s="81"/>
      <c r="D68" s="81"/>
      <c r="E68" s="81"/>
      <c r="F68" s="81"/>
      <c r="G68" s="81"/>
      <c r="H68" s="81"/>
      <c r="I68" s="81"/>
      <c r="J68" s="81"/>
    </row>
    <row r="69" spans="1:11" ht="27" x14ac:dyDescent="0.25">
      <c r="A69" s="122" t="s">
        <v>235</v>
      </c>
      <c r="B69" s="242" t="s">
        <v>241</v>
      </c>
      <c r="C69" s="242"/>
      <c r="D69" s="242"/>
      <c r="E69" s="242"/>
      <c r="F69" s="242"/>
      <c r="G69" s="242"/>
      <c r="H69" s="242"/>
      <c r="I69" s="242"/>
      <c r="J69" s="242"/>
    </row>
    <row r="70" spans="1:11" ht="27" customHeight="1" x14ac:dyDescent="0.25">
      <c r="A70" s="123" t="s">
        <v>236</v>
      </c>
      <c r="B70" s="242" t="s">
        <v>242</v>
      </c>
      <c r="C70" s="242"/>
      <c r="D70" s="242"/>
      <c r="E70" s="242"/>
      <c r="F70" s="242"/>
      <c r="G70" s="242"/>
      <c r="H70" s="242"/>
      <c r="I70" s="242"/>
      <c r="J70" s="242"/>
    </row>
    <row r="71" spans="1:11" x14ac:dyDescent="0.25">
      <c r="A71" s="124" t="s">
        <v>237</v>
      </c>
      <c r="B71" s="81" t="s">
        <v>243</v>
      </c>
      <c r="C71" s="81"/>
      <c r="D71" s="81"/>
      <c r="E71" s="81"/>
      <c r="F71" s="81"/>
      <c r="G71" s="81"/>
      <c r="H71" s="81"/>
      <c r="I71" s="81"/>
      <c r="J71" s="81"/>
    </row>
    <row r="72" spans="1:11" x14ac:dyDescent="0.25">
      <c r="A72" s="124" t="s">
        <v>238</v>
      </c>
      <c r="B72" s="81" t="s">
        <v>244</v>
      </c>
      <c r="C72" s="81"/>
      <c r="D72" s="81"/>
      <c r="E72" s="81"/>
      <c r="F72" s="81"/>
      <c r="G72" s="81"/>
      <c r="H72" s="81"/>
      <c r="I72" s="81"/>
      <c r="J72" s="81"/>
    </row>
    <row r="73" spans="1:11" x14ac:dyDescent="0.25">
      <c r="A73" s="125" t="s">
        <v>248</v>
      </c>
      <c r="B73" s="81" t="s">
        <v>249</v>
      </c>
      <c r="C73" s="81"/>
      <c r="D73" s="81"/>
      <c r="E73" s="81"/>
      <c r="F73" s="81"/>
      <c r="G73" s="81"/>
      <c r="H73" s="81"/>
      <c r="I73" s="81"/>
      <c r="J73" s="81"/>
    </row>
  </sheetData>
  <sheetProtection password="EDE3" sheet="1" objects="1" scenarios="1" selectLockedCells="1"/>
  <mergeCells count="10">
    <mergeCell ref="A23:K24"/>
    <mergeCell ref="G55:K55"/>
    <mergeCell ref="B69:J69"/>
    <mergeCell ref="B70:J70"/>
    <mergeCell ref="B7:H7"/>
    <mergeCell ref="B8:D8"/>
    <mergeCell ref="F8:H8"/>
    <mergeCell ref="B9:D9"/>
    <mergeCell ref="F9:H9"/>
    <mergeCell ref="B10:H10"/>
  </mergeCells>
  <conditionalFormatting sqref="N37">
    <cfRule type="expression" dxfId="34" priority="2">
      <formula>IF($N$37=1,TRUE,FALSE)</formula>
    </cfRule>
  </conditionalFormatting>
  <conditionalFormatting sqref="A1:K1">
    <cfRule type="expression" dxfId="33" priority="1">
      <formula>IF($N$1&lt;&gt;$O$1,TRUE,FALSE)</formula>
    </cfRule>
  </conditionalFormatting>
  <pageMargins left="0.5" right="0.5" top="0.5" bottom="0.5" header="0.55000000000000004" footer="0.3"/>
  <pageSetup scale="57" orientation="portrait" r:id="rId1"/>
  <ignoredErrors>
    <ignoredError sqref="A16 C16:D16 I16:J16 G19 I19 A28 I27:J27 I48 I5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1"/>
  <sheetViews>
    <sheetView zoomScaleNormal="100" workbookViewId="0">
      <selection activeCell="F4" sqref="F4"/>
    </sheetView>
  </sheetViews>
  <sheetFormatPr defaultRowHeight="15" x14ac:dyDescent="0.25"/>
  <cols>
    <col min="1" max="1" width="4.42578125" style="2" customWidth="1"/>
    <col min="2" max="2" width="3.7109375" style="2" customWidth="1"/>
    <col min="3" max="3" width="12.140625" style="2" bestFit="1" customWidth="1"/>
    <col min="4" max="4" width="36.85546875" style="2" bestFit="1" customWidth="1"/>
    <col min="5" max="5" width="12.85546875" style="2" customWidth="1"/>
    <col min="6" max="6" width="8.42578125" style="3" bestFit="1" customWidth="1"/>
    <col min="7" max="7" width="17.28515625" style="2" hidden="1" customWidth="1"/>
    <col min="8" max="8" width="13.5703125" style="2" hidden="1" customWidth="1"/>
    <col min="9" max="12" width="16.28515625" style="2" hidden="1" customWidth="1"/>
    <col min="13" max="13" width="11.28515625" style="2" customWidth="1"/>
    <col min="14" max="14" width="17.7109375" style="2" customWidth="1"/>
    <col min="15" max="15" width="12.85546875" style="2" bestFit="1" customWidth="1"/>
    <col min="16" max="18" width="9.140625" style="2"/>
    <col min="19" max="19" width="9.140625" style="2" customWidth="1"/>
    <col min="20" max="20" width="39.42578125" style="2" hidden="1" customWidth="1"/>
    <col min="21" max="22" width="18.7109375" style="2" hidden="1" customWidth="1"/>
    <col min="23" max="23" width="37.85546875" style="2" customWidth="1"/>
    <col min="24" max="16384" width="9.140625" style="2"/>
  </cols>
  <sheetData>
    <row r="1" spans="1:23" ht="19.5" thickBot="1" x14ac:dyDescent="0.35">
      <c r="D1" s="75" t="s">
        <v>253</v>
      </c>
      <c r="E1" s="126"/>
      <c r="F1" s="127"/>
      <c r="G1" s="128"/>
      <c r="H1" s="128"/>
      <c r="I1" s="128"/>
      <c r="J1" s="128"/>
      <c r="K1" s="128"/>
      <c r="L1" s="128"/>
      <c r="M1" s="128"/>
      <c r="N1" s="128"/>
      <c r="T1" s="73" t="s">
        <v>245</v>
      </c>
      <c r="U1" s="223" t="s">
        <v>556</v>
      </c>
      <c r="V1" s="223" t="str">
        <f>README!H1</f>
        <v>ACCOUNTING</v>
      </c>
    </row>
    <row r="2" spans="1:23" x14ac:dyDescent="0.25">
      <c r="A2" s="1" t="s">
        <v>78</v>
      </c>
      <c r="T2" s="73" t="s">
        <v>248</v>
      </c>
      <c r="U2" s="73"/>
      <c r="V2" s="73"/>
    </row>
    <row r="3" spans="1:23" ht="15.75" thickBot="1" x14ac:dyDescent="0.3">
      <c r="C3" s="42" t="s">
        <v>3</v>
      </c>
      <c r="D3" s="42" t="s">
        <v>4</v>
      </c>
      <c r="E3" s="42" t="s">
        <v>5</v>
      </c>
      <c r="F3" s="43" t="s">
        <v>16</v>
      </c>
      <c r="G3" s="42" t="s">
        <v>10</v>
      </c>
      <c r="H3" s="42" t="s">
        <v>6</v>
      </c>
      <c r="I3" s="42" t="s">
        <v>40</v>
      </c>
      <c r="J3" s="42" t="s">
        <v>149</v>
      </c>
      <c r="K3" s="42" t="s">
        <v>170</v>
      </c>
      <c r="L3" s="42" t="s">
        <v>169</v>
      </c>
      <c r="M3" s="42" t="s">
        <v>171</v>
      </c>
      <c r="N3" s="42" t="s">
        <v>583</v>
      </c>
      <c r="O3" s="42" t="s">
        <v>151</v>
      </c>
      <c r="P3" s="44"/>
      <c r="Q3" s="44"/>
      <c r="R3" s="44"/>
      <c r="S3" s="44"/>
      <c r="T3" s="1" t="s">
        <v>456</v>
      </c>
      <c r="U3" s="1" t="s">
        <v>460</v>
      </c>
      <c r="V3" s="1" t="s">
        <v>576</v>
      </c>
      <c r="W3" s="1" t="s">
        <v>568</v>
      </c>
    </row>
    <row r="4" spans="1:23" x14ac:dyDescent="0.25">
      <c r="A4" s="72" t="str">
        <f t="shared" ref="A4:A10" si="0">IF(F4="Taking",$T$2,"")</f>
        <v/>
      </c>
      <c r="B4" s="72" t="str">
        <f t="shared" ref="B4:B10" si="1">IF(J4=1,$T$1,"")</f>
        <v/>
      </c>
      <c r="C4" s="26" t="s">
        <v>0</v>
      </c>
      <c r="D4" s="27" t="str">
        <f>IF(ISERROR(VLOOKUP(C4,DYNAMICprerequisites!$A$6:$E$305,3,FALSE)),"",VLOOKUP(C4,DYNAMICprerequisites!$A$6:$E$305,3,FALSE))</f>
        <v>Reading and Writing in the Liberal Arts</v>
      </c>
      <c r="E4" s="28">
        <v>3</v>
      </c>
      <c r="F4" s="29" t="s">
        <v>41</v>
      </c>
      <c r="G4" s="30" t="str">
        <f>IF(F4="A",4,IF(F4="B",3,IF(F4="C",2,IF(F4="D",1,IF(OR(F4="F",F4="WF"),0,IF(F4="T","",IF(F4="X","","")))))))</f>
        <v/>
      </c>
      <c r="H4" s="30" t="str">
        <f>IF(G4="","",G4*E4)</f>
        <v/>
      </c>
      <c r="I4" s="30" t="str">
        <f>IF(H4="","",E4)</f>
        <v/>
      </c>
      <c r="J4" s="31">
        <f>IF(OR(F4="F",F4="WF",F4="W",F4="NP",F4="Select"),0,1)</f>
        <v>0</v>
      </c>
      <c r="K4" s="31">
        <f>J4*E4</f>
        <v>0</v>
      </c>
      <c r="L4" s="30">
        <f t="shared" ref="L4:L10" si="2">IF(J4=0,E4,0)</f>
        <v>3</v>
      </c>
      <c r="M4" s="30" t="str">
        <f>IF(ISERROR(VLOOKUP(C4,DYNAMICprerequisites!$A$6:$E$305,2,FALSE)),"",IF(VLOOKUP(C4,DYNAMICprerequisites!$A$6:$E$305,2,FALSE)=0,"",VLOOKUP(C4,DYNAMICprerequisites!$A$6:$E$305,2,FALSE)))</f>
        <v>FA, SP</v>
      </c>
      <c r="N4" s="30" t="str">
        <f>IF(OR(F4="W",F4="F",F4="WF",F4="NP"),"Retake the course.","")</f>
        <v/>
      </c>
      <c r="O4" s="80" t="str">
        <f ca="1">IF(ISERROR(VLOOKUP(C4,DYNAMICprerequisites!$A$6:$E$305,5,FALSE)),"",VLOOKUP(C4,DYNAMICprerequisites!$A$6:$E$305,5,FALSE))</f>
        <v>suitable ACT/SAT score</v>
      </c>
      <c r="P4" s="34"/>
      <c r="Q4" s="34"/>
      <c r="R4" s="34"/>
      <c r="S4" s="35"/>
      <c r="T4" s="82" t="str">
        <f>IF(M4="FA",CONCATENATE(D4," *"),IF(M4="SP",CONCATENATE(D4," +"),IF(M4="FA, SUM",CONCATENATE(D4," *^"),IF(M4="SP, SUM",CONCATENATE(D4," +^"),D4))))</f>
        <v>Reading and Writing in the Liberal Arts</v>
      </c>
      <c r="U4" s="132">
        <f>IF(F4="Taking",E4,0)</f>
        <v>0</v>
      </c>
      <c r="V4" s="132">
        <f>IF(F4="Trans.",E4,0)</f>
        <v>0</v>
      </c>
      <c r="W4" s="226"/>
    </row>
    <row r="5" spans="1:23" x14ac:dyDescent="0.25">
      <c r="A5" s="72" t="str">
        <f t="shared" si="0"/>
        <v/>
      </c>
      <c r="B5" s="72" t="str">
        <f t="shared" si="1"/>
        <v/>
      </c>
      <c r="C5" s="14" t="s">
        <v>1</v>
      </c>
      <c r="D5" s="15" t="str">
        <f>IF(ISERROR(VLOOKUP(C5,DYNAMICprerequisites!$A$6:$E$305,3,FALSE)),"",VLOOKUP(C5,DYNAMICprerequisites!$A$6:$E$305,3,FALSE))</f>
        <v>Critical Reading and Writing</v>
      </c>
      <c r="E5" s="16">
        <v>3</v>
      </c>
      <c r="F5" s="17" t="s">
        <v>41</v>
      </c>
      <c r="G5" s="18" t="str">
        <f t="shared" ref="G5:G10" si="3">IF(F5="A",4,IF(F5="B",3,IF(F5="C",2,IF(F5="D",1,IF(OR(F5="F",F5="WF"),0,IF(F5="T","",IF(F5="X","","")))))))</f>
        <v/>
      </c>
      <c r="H5" s="18" t="str">
        <f t="shared" ref="H5:H10" si="4">IF(G5="","",G5*E5)</f>
        <v/>
      </c>
      <c r="I5" s="18" t="str">
        <f t="shared" ref="I5:I10" si="5">IF(H5="","",E5)</f>
        <v/>
      </c>
      <c r="J5" s="19">
        <f t="shared" ref="J5:J10" si="6">IF(OR(F5="F",F5="WF",F5="W",F5="NP",F5="Select"),0,1)</f>
        <v>0</v>
      </c>
      <c r="K5" s="19">
        <f t="shared" ref="K5:K10" si="7">J5*E5</f>
        <v>0</v>
      </c>
      <c r="L5" s="18">
        <f t="shared" si="2"/>
        <v>3</v>
      </c>
      <c r="M5" s="18" t="str">
        <f>IF(ISERROR(VLOOKUP(C5,DYNAMICprerequisites!$A$6:$E$305,2,FALSE)),"",IF(VLOOKUP(C5,DYNAMICprerequisites!$A$6:$E$305,2,FALSE)=0,"",VLOOKUP(C5,DYNAMICprerequisites!$A$6:$E$305,2,FALSE)))</f>
        <v>FA, SP</v>
      </c>
      <c r="N5" s="18" t="str">
        <f t="shared" ref="N5:N9" si="8">IF(OR(F5="W",F5="F",F5="WF",F5="NP"),"Retake the course.","")</f>
        <v/>
      </c>
      <c r="O5" s="36" t="str">
        <f ca="1">IF(ISERROR(VLOOKUP(C5,DYNAMICprerequisites!$A$6:$E$305,5,FALSE)),"",VLOOKUP(C5,DYNAMICprerequisites!$A$6:$E$305,5,FALSE))</f>
        <v>COMP 102</v>
      </c>
      <c r="P5" s="37"/>
      <c r="Q5" s="37"/>
      <c r="R5" s="37"/>
      <c r="S5" s="38"/>
      <c r="T5" s="84" t="str">
        <f t="shared" ref="T5:T10" si="9">IF(M5="FA",CONCATENATE(D5," *"),IF(M5="SP",CONCATENATE(D5," +"),IF(M5="FA, SUM",CONCATENATE(D5," *^"),IF(M5="SP, SUM",CONCATENATE(D5," +^"),D5))))</f>
        <v>Critical Reading and Writing</v>
      </c>
      <c r="U5" s="133">
        <f t="shared" ref="U5:U10" si="10">IF(F5="Taking",E5,0)</f>
        <v>0</v>
      </c>
      <c r="V5" s="133">
        <f t="shared" ref="V5:V10" si="11">IF(F5="Trans.",E5,0)</f>
        <v>0</v>
      </c>
      <c r="W5" s="226"/>
    </row>
    <row r="6" spans="1:23" x14ac:dyDescent="0.25">
      <c r="A6" s="72" t="str">
        <f t="shared" si="0"/>
        <v/>
      </c>
      <c r="B6" s="72" t="str">
        <f t="shared" si="1"/>
        <v/>
      </c>
      <c r="C6" s="14" t="s">
        <v>2</v>
      </c>
      <c r="D6" s="15" t="str">
        <f>IF(ISERROR(VLOOKUP(C6,DYNAMICprerequisites!$A$6:$E$305,3,FALSE)),"",VLOOKUP(C6,DYNAMICprerequisites!$A$6:$E$305,3,FALSE))</f>
        <v>Oral Communication</v>
      </c>
      <c r="E6" s="16">
        <v>3</v>
      </c>
      <c r="F6" s="17" t="s">
        <v>41</v>
      </c>
      <c r="G6" s="18" t="str">
        <f t="shared" si="3"/>
        <v/>
      </c>
      <c r="H6" s="18" t="str">
        <f t="shared" si="4"/>
        <v/>
      </c>
      <c r="I6" s="18" t="str">
        <f t="shared" si="5"/>
        <v/>
      </c>
      <c r="J6" s="19">
        <f t="shared" si="6"/>
        <v>0</v>
      </c>
      <c r="K6" s="19">
        <f t="shared" si="7"/>
        <v>0</v>
      </c>
      <c r="L6" s="18">
        <f t="shared" si="2"/>
        <v>3</v>
      </c>
      <c r="M6" s="18" t="str">
        <f>IF(ISERROR(VLOOKUP(C6,DYNAMICprerequisites!$A$6:$E$305,2,FALSE)),"",IF(VLOOKUP(C6,DYNAMICprerequisites!$A$6:$E$305,2,FALSE)=0,"",VLOOKUP(C6,DYNAMICprerequisites!$A$6:$E$305,2,FALSE)))</f>
        <v>FA, SP</v>
      </c>
      <c r="N6" s="18" t="str">
        <f t="shared" si="8"/>
        <v/>
      </c>
      <c r="O6" s="36" t="str">
        <f>IF(ISERROR(VLOOKUP(C6,DYNAMICprerequisites!$A$6:$E$305,5,FALSE)),"",VLOOKUP(C6,DYNAMICprerequisites!$A$6:$E$305,5,FALSE))</f>
        <v/>
      </c>
      <c r="P6" s="37"/>
      <c r="Q6" s="37"/>
      <c r="R6" s="37"/>
      <c r="S6" s="38"/>
      <c r="T6" s="84" t="str">
        <f t="shared" si="9"/>
        <v>Oral Communication</v>
      </c>
      <c r="U6" s="133">
        <f t="shared" si="10"/>
        <v>0</v>
      </c>
      <c r="V6" s="133">
        <f t="shared" si="11"/>
        <v>0</v>
      </c>
      <c r="W6" s="226"/>
    </row>
    <row r="7" spans="1:23" x14ac:dyDescent="0.25">
      <c r="A7" s="72" t="str">
        <f t="shared" si="0"/>
        <v/>
      </c>
      <c r="B7" s="72" t="str">
        <f t="shared" si="1"/>
        <v/>
      </c>
      <c r="C7" s="14" t="s">
        <v>50</v>
      </c>
      <c r="D7" s="15" t="str">
        <f>IF(ISERROR(VLOOKUP(C7,DYNAMICprerequisites!$A$6:$E$305,3,FALSE)),"",VLOOKUP(C7,DYNAMICprerequisites!$A$6:$E$305,3,FALSE))</f>
        <v>Elementary Statistics</v>
      </c>
      <c r="E7" s="16">
        <v>3</v>
      </c>
      <c r="F7" s="17" t="s">
        <v>41</v>
      </c>
      <c r="G7" s="18" t="str">
        <f t="shared" si="3"/>
        <v/>
      </c>
      <c r="H7" s="18" t="str">
        <f t="shared" si="4"/>
        <v/>
      </c>
      <c r="I7" s="18" t="str">
        <f t="shared" si="5"/>
        <v/>
      </c>
      <c r="J7" s="19">
        <f t="shared" si="6"/>
        <v>0</v>
      </c>
      <c r="K7" s="19">
        <f t="shared" si="7"/>
        <v>0</v>
      </c>
      <c r="L7" s="18">
        <f t="shared" si="2"/>
        <v>3</v>
      </c>
      <c r="M7" s="18" t="str">
        <f>IF(ISERROR(VLOOKUP(C7,DYNAMICprerequisites!$A$6:$E$305,2,FALSE)),"",IF(VLOOKUP(C7,DYNAMICprerequisites!$A$6:$E$305,2,FALSE)=0,"",VLOOKUP(C7,DYNAMICprerequisites!$A$6:$E$305,2,FALSE)))</f>
        <v>FA, SP</v>
      </c>
      <c r="N7" s="18" t="str">
        <f t="shared" si="8"/>
        <v/>
      </c>
      <c r="O7" s="36" t="str">
        <f ca="1">IF(ISERROR(VLOOKUP(C7,DYNAMICprerequisites!$A$6:$E$305,5,FALSE)),"",VLOOKUP(C7,DYNAMICprerequisites!$A$6:$E$305,5,FALSE))</f>
        <v>MAT 105 suitable ACT/SAT score</v>
      </c>
      <c r="P7" s="37"/>
      <c r="Q7" s="37"/>
      <c r="R7" s="37"/>
      <c r="S7" s="38"/>
      <c r="T7" s="84" t="str">
        <f t="shared" si="9"/>
        <v>Elementary Statistics</v>
      </c>
      <c r="U7" s="133">
        <f t="shared" si="10"/>
        <v>0</v>
      </c>
      <c r="V7" s="133">
        <f t="shared" si="11"/>
        <v>0</v>
      </c>
      <c r="W7" s="226"/>
    </row>
    <row r="8" spans="1:23" x14ac:dyDescent="0.25">
      <c r="A8" s="72" t="str">
        <f t="shared" si="0"/>
        <v/>
      </c>
      <c r="B8" s="72" t="str">
        <f t="shared" si="1"/>
        <v/>
      </c>
      <c r="C8" s="14" t="s">
        <v>52</v>
      </c>
      <c r="D8" s="15" t="str">
        <f>IF(ISERROR(VLOOKUP(C8,DYNAMICprerequisites!$A$6:$E$305,3,FALSE)),"",VLOOKUP(C8,DYNAMICprerequisites!$A$6:$E$305,3,FALSE))</f>
        <v>American History Survey</v>
      </c>
      <c r="E8" s="16">
        <v>3</v>
      </c>
      <c r="F8" s="17" t="s">
        <v>41</v>
      </c>
      <c r="G8" s="18" t="str">
        <f t="shared" si="3"/>
        <v/>
      </c>
      <c r="H8" s="18" t="str">
        <f t="shared" si="4"/>
        <v/>
      </c>
      <c r="I8" s="18" t="str">
        <f t="shared" si="5"/>
        <v/>
      </c>
      <c r="J8" s="19">
        <f t="shared" si="6"/>
        <v>0</v>
      </c>
      <c r="K8" s="19">
        <f t="shared" si="7"/>
        <v>0</v>
      </c>
      <c r="L8" s="18">
        <f t="shared" si="2"/>
        <v>3</v>
      </c>
      <c r="M8" s="18" t="str">
        <f>IF(ISERROR(VLOOKUP(C8,DYNAMICprerequisites!$A$6:$E$305,2,FALSE)),"",IF(VLOOKUP(C8,DYNAMICprerequisites!$A$6:$E$305,2,FALSE)=0,"",VLOOKUP(C8,DYNAMICprerequisites!$A$6:$E$305,2,FALSE)))</f>
        <v>FA, SP</v>
      </c>
      <c r="N8" s="18" t="str">
        <f t="shared" si="8"/>
        <v/>
      </c>
      <c r="O8" s="36" t="str">
        <f>IF(ISERROR(VLOOKUP(C8,DYNAMICprerequisites!$A$6:$E$305,5,FALSE)),"",VLOOKUP(C8,DYNAMICprerequisites!$A$6:$E$305,5,FALSE))</f>
        <v/>
      </c>
      <c r="P8" s="37"/>
      <c r="Q8" s="37"/>
      <c r="R8" s="37"/>
      <c r="S8" s="38"/>
      <c r="T8" s="84" t="str">
        <f t="shared" si="9"/>
        <v>American History Survey</v>
      </c>
      <c r="U8" s="133">
        <f t="shared" si="10"/>
        <v>0</v>
      </c>
      <c r="V8" s="133">
        <f t="shared" si="11"/>
        <v>0</v>
      </c>
      <c r="W8" s="226"/>
    </row>
    <row r="9" spans="1:23" x14ac:dyDescent="0.25">
      <c r="A9" s="72" t="str">
        <f t="shared" si="0"/>
        <v/>
      </c>
      <c r="B9" s="72" t="str">
        <f t="shared" si="1"/>
        <v/>
      </c>
      <c r="C9" s="14" t="s">
        <v>53</v>
      </c>
      <c r="D9" s="15" t="str">
        <f>IF(ISERROR(VLOOKUP(C9,DYNAMICprerequisites!$A$6:$E$305,3,FALSE)),"",VLOOKUP(C9,DYNAMICprerequisites!$A$6:$E$305,3,FALSE))</f>
        <v>American Government and Politics</v>
      </c>
      <c r="E9" s="16">
        <v>3</v>
      </c>
      <c r="F9" s="17" t="s">
        <v>41</v>
      </c>
      <c r="G9" s="18" t="str">
        <f t="shared" si="3"/>
        <v/>
      </c>
      <c r="H9" s="18" t="str">
        <f t="shared" si="4"/>
        <v/>
      </c>
      <c r="I9" s="18" t="str">
        <f t="shared" si="5"/>
        <v/>
      </c>
      <c r="J9" s="19">
        <f t="shared" si="6"/>
        <v>0</v>
      </c>
      <c r="K9" s="19">
        <f t="shared" si="7"/>
        <v>0</v>
      </c>
      <c r="L9" s="18">
        <f t="shared" si="2"/>
        <v>3</v>
      </c>
      <c r="M9" s="18" t="str">
        <f>IF(ISERROR(VLOOKUP(C9,DYNAMICprerequisites!$A$6:$E$305,2,FALSE)),"",IF(VLOOKUP(C9,DYNAMICprerequisites!$A$6:$E$305,2,FALSE)=0,"",VLOOKUP(C9,DYNAMICprerequisites!$A$6:$E$305,2,FALSE)))</f>
        <v>FA, SP</v>
      </c>
      <c r="N9" s="18" t="str">
        <f t="shared" si="8"/>
        <v/>
      </c>
      <c r="O9" s="36" t="str">
        <f>IF(ISERROR(VLOOKUP(C9,DYNAMICprerequisites!$A$6:$E$305,5,FALSE)),"",VLOOKUP(C9,DYNAMICprerequisites!$A$6:$E$305,5,FALSE))</f>
        <v/>
      </c>
      <c r="P9" s="37"/>
      <c r="Q9" s="37"/>
      <c r="R9" s="37"/>
      <c r="S9" s="38"/>
      <c r="T9" s="84" t="str">
        <f t="shared" si="9"/>
        <v>American Government and Politics</v>
      </c>
      <c r="U9" s="133">
        <f t="shared" si="10"/>
        <v>0</v>
      </c>
      <c r="V9" s="133">
        <f t="shared" si="11"/>
        <v>0</v>
      </c>
      <c r="W9" s="226"/>
    </row>
    <row r="10" spans="1:23" ht="15.75" thickBot="1" x14ac:dyDescent="0.3">
      <c r="A10" s="72" t="str">
        <f t="shared" si="0"/>
        <v/>
      </c>
      <c r="B10" s="72" t="str">
        <f t="shared" si="1"/>
        <v/>
      </c>
      <c r="C10" s="20" t="s">
        <v>67</v>
      </c>
      <c r="D10" s="21" t="str">
        <f>IF(ISERROR(VLOOKUP(C10,DYNAMICprerequisites!$A$6:$E$305,3,FALSE)),"",VLOOKUP(C10,DYNAMICprerequisites!$A$6:$E$305,3,FALSE))</f>
        <v>Whole Person Assessment</v>
      </c>
      <c r="E10" s="22">
        <v>0</v>
      </c>
      <c r="F10" s="23" t="s">
        <v>41</v>
      </c>
      <c r="G10" s="24" t="str">
        <f t="shared" si="3"/>
        <v/>
      </c>
      <c r="H10" s="24" t="str">
        <f t="shared" si="4"/>
        <v/>
      </c>
      <c r="I10" s="24" t="str">
        <f t="shared" si="5"/>
        <v/>
      </c>
      <c r="J10" s="25">
        <f t="shared" si="6"/>
        <v>0</v>
      </c>
      <c r="K10" s="25">
        <f t="shared" si="7"/>
        <v>0</v>
      </c>
      <c r="L10" s="24">
        <f t="shared" si="2"/>
        <v>0</v>
      </c>
      <c r="M10" s="24" t="str">
        <f>IF(ISERROR(VLOOKUP(C10,DYNAMICprerequisites!$A$6:$E$305,2,FALSE)),"",IF(VLOOKUP(C10,DYNAMICprerequisites!$A$6:$E$305,2,FALSE)=0,"",VLOOKUP(C10,DYNAMICprerequisites!$A$6:$E$305,2,FALSE)))</f>
        <v>FA, SP</v>
      </c>
      <c r="N10" s="24" t="str">
        <f>IF(OR(F10="F",F10="NP"),"Really?  Pull yourself together and retake the course!","")</f>
        <v/>
      </c>
      <c r="O10" s="39"/>
      <c r="P10" s="40"/>
      <c r="Q10" s="40"/>
      <c r="R10" s="40"/>
      <c r="S10" s="41"/>
      <c r="T10" s="129" t="str">
        <f t="shared" si="9"/>
        <v>Whole Person Assessment</v>
      </c>
      <c r="U10" s="134">
        <f t="shared" si="10"/>
        <v>0</v>
      </c>
      <c r="V10" s="134">
        <f t="shared" si="11"/>
        <v>0</v>
      </c>
      <c r="W10" s="226"/>
    </row>
    <row r="11" spans="1:23" ht="15.75" thickBot="1" x14ac:dyDescent="0.3">
      <c r="B11" s="1" t="s">
        <v>36</v>
      </c>
      <c r="E11" s="5"/>
      <c r="G11" s="6"/>
      <c r="H11" s="6"/>
      <c r="I11" s="6"/>
      <c r="J11" s="6"/>
      <c r="K11" s="6"/>
      <c r="L11" s="6"/>
      <c r="M11" s="6"/>
      <c r="N11" s="6"/>
      <c r="W11" s="226"/>
    </row>
    <row r="12" spans="1:23" x14ac:dyDescent="0.25">
      <c r="A12" s="72" t="str">
        <f>IF(F12="Taking",$T$2,"")</f>
        <v/>
      </c>
      <c r="B12" s="72" t="str">
        <f>IF(J12=1,$T$1,"")</f>
        <v/>
      </c>
      <c r="C12" s="45" t="s">
        <v>17</v>
      </c>
      <c r="D12" s="13" t="str">
        <f>IF(ISERROR(VLOOKUP(C12,DYNAMICprerequisites!$A$6:$E$305,3,FALSE)),"",VLOOKUP(C12,DYNAMICprerequisites!$A$6:$E$305,3,FALSE))</f>
        <v>Christian Worldview and Culture</v>
      </c>
      <c r="E12" s="46">
        <v>3</v>
      </c>
      <c r="F12" s="47" t="s">
        <v>41</v>
      </c>
      <c r="G12" s="48" t="str">
        <f>IF(F12="A",4,IF(F12="B",3,IF(F12="C",2,IF(F12="D",1,IF(OR(F12="F",F12="WF"),0,IF(F12="T","",IF(F12="X","","")))))))</f>
        <v/>
      </c>
      <c r="H12" s="48" t="str">
        <f>IF(G12="","",G12*E12)</f>
        <v/>
      </c>
      <c r="I12" s="48" t="str">
        <f>IF(H12="","",E12)</f>
        <v/>
      </c>
      <c r="J12" s="49">
        <f t="shared" ref="J12:J15" si="12">IF(OR(F12="F",F12="WF",F12="W",F12="NP",F12="Select"),0,1)</f>
        <v>0</v>
      </c>
      <c r="K12" s="49">
        <f t="shared" ref="K12:K15" si="13">J12*E12</f>
        <v>0</v>
      </c>
      <c r="L12" s="48">
        <f t="shared" ref="L12:L15" si="14">IF(J12=0,E12,0)</f>
        <v>3</v>
      </c>
      <c r="M12" s="48" t="str">
        <f>IF(ISERROR(VLOOKUP(C12,DYNAMICprerequisites!$A$6:$E$305,2,FALSE)),"",IF(VLOOKUP(C12,DYNAMICprerequisites!$A$6:$E$305,2,FALSE)=0,"",VLOOKUP(C12,DYNAMICprerequisites!$A$6:$E$305,2,FALSE)))</f>
        <v>FA, SP</v>
      </c>
      <c r="N12" s="48" t="str">
        <f t="shared" ref="N12:N15" si="15">IF(OR(F12="W",F12="F",F12="WF",F12="NP"),"Retake the course.","")</f>
        <v/>
      </c>
      <c r="O12" s="33" t="str">
        <f>IF(ISERROR(VLOOKUP(C12,DYNAMICprerequisites!$A$6:$E$305,5,FALSE)),"",VLOOKUP(C12,DYNAMICprerequisites!$A$6:$E$305,5,FALSE))</f>
        <v/>
      </c>
      <c r="P12" s="34"/>
      <c r="Q12" s="34"/>
      <c r="R12" s="34"/>
      <c r="S12" s="35"/>
      <c r="T12" s="82" t="str">
        <f t="shared" ref="T12:T15" si="16">IF(M12="FA",CONCATENATE(D12," *"),IF(M12="SP",CONCATENATE(D12," +"),IF(M12="FA, SUM",CONCATENATE(D12," *^"),IF(M12="SP, SUM",CONCATENATE(D12," +^"),D12))))</f>
        <v>Christian Worldview and Culture</v>
      </c>
      <c r="U12" s="132">
        <f t="shared" ref="U12:U15" si="17">IF(F12="Taking",E12,0)</f>
        <v>0</v>
      </c>
      <c r="V12" s="132">
        <f t="shared" ref="V12:V15" si="18">IF(F12="Trans.",E12,0)</f>
        <v>0</v>
      </c>
      <c r="W12" s="226"/>
    </row>
    <row r="13" spans="1:23" x14ac:dyDescent="0.25">
      <c r="A13" s="72" t="str">
        <f>IF(F13="Taking",$T$2,"")</f>
        <v/>
      </c>
      <c r="B13" s="72" t="str">
        <f>IF(J13=1,$T$1,"")</f>
        <v/>
      </c>
      <c r="C13" s="50" t="s">
        <v>41</v>
      </c>
      <c r="D13" s="15" t="str">
        <f>IF(ISERROR(VLOOKUP(C13,DYNAMICprerequisites!$A$6:$E$305,3,FALSE)),"",VLOOKUP(C13,DYNAMICprerequisites!$A$6:$E$305,3,FALSE))</f>
        <v/>
      </c>
      <c r="E13" s="16">
        <v>3</v>
      </c>
      <c r="F13" s="17" t="s">
        <v>41</v>
      </c>
      <c r="G13" s="18" t="str">
        <f t="shared" ref="G13:G15" si="19">IF(F13="A",4,IF(F13="B",3,IF(F13="C",2,IF(F13="D",1,IF(OR(F13="F",F13="WF"),0,IF(F13="T","",IF(F13="X","","")))))))</f>
        <v/>
      </c>
      <c r="H13" s="18" t="str">
        <f t="shared" ref="H13:H15" si="20">IF(G13="","",G13*E13)</f>
        <v/>
      </c>
      <c r="I13" s="18" t="str">
        <f t="shared" ref="I13:I15" si="21">IF(H13="","",E13)</f>
        <v/>
      </c>
      <c r="J13" s="19">
        <f t="shared" si="12"/>
        <v>0</v>
      </c>
      <c r="K13" s="19">
        <f t="shared" si="13"/>
        <v>0</v>
      </c>
      <c r="L13" s="18">
        <f t="shared" si="14"/>
        <v>3</v>
      </c>
      <c r="M13" s="18" t="str">
        <f>IF(ISERROR(VLOOKUP(C13,DYNAMICprerequisites!$A$6:$E$305,2,FALSE)),"",IF(VLOOKUP(C13,DYNAMICprerequisites!$A$6:$E$305,2,FALSE)=0,"",VLOOKUP(C13,DYNAMICprerequisites!$A$6:$E$305,2,FALSE)))</f>
        <v/>
      </c>
      <c r="N13" s="18" t="str">
        <f t="shared" si="15"/>
        <v/>
      </c>
      <c r="O13" s="36" t="str">
        <f>IF(ISERROR(VLOOKUP(C13,DYNAMICprerequisites!$A$6:$E$305,5,FALSE)),"",VLOOKUP(C13,DYNAMICprerequisites!$A$6:$E$305,5,FALSE))</f>
        <v/>
      </c>
      <c r="P13" s="37"/>
      <c r="Q13" s="37"/>
      <c r="R13" s="37"/>
      <c r="S13" s="38"/>
      <c r="T13" s="84" t="str">
        <f t="shared" si="16"/>
        <v/>
      </c>
      <c r="U13" s="133">
        <f t="shared" si="17"/>
        <v>0</v>
      </c>
      <c r="V13" s="133">
        <f t="shared" si="18"/>
        <v>0</v>
      </c>
      <c r="W13" s="226"/>
    </row>
    <row r="14" spans="1:23" x14ac:dyDescent="0.25">
      <c r="A14" s="72" t="str">
        <f>IF(F14="Taking",$T$2,"")</f>
        <v/>
      </c>
      <c r="B14" s="72" t="str">
        <f>IF(J14=1,$T$1,"")</f>
        <v/>
      </c>
      <c r="C14" s="50" t="s">
        <v>41</v>
      </c>
      <c r="D14" s="15" t="str">
        <f>IF(ISERROR(VLOOKUP(C14,DYNAMICprerequisites!$A$6:$E$305,3,FALSE)),"",VLOOKUP(C14,DYNAMICprerequisites!$A$6:$E$305,3,FALSE))</f>
        <v/>
      </c>
      <c r="E14" s="16">
        <v>3</v>
      </c>
      <c r="F14" s="17" t="s">
        <v>41</v>
      </c>
      <c r="G14" s="18" t="str">
        <f t="shared" si="19"/>
        <v/>
      </c>
      <c r="H14" s="18" t="str">
        <f t="shared" si="20"/>
        <v/>
      </c>
      <c r="I14" s="18" t="str">
        <f t="shared" si="21"/>
        <v/>
      </c>
      <c r="J14" s="19">
        <f t="shared" si="12"/>
        <v>0</v>
      </c>
      <c r="K14" s="19">
        <f t="shared" si="13"/>
        <v>0</v>
      </c>
      <c r="L14" s="18">
        <f t="shared" si="14"/>
        <v>3</v>
      </c>
      <c r="M14" s="18" t="str">
        <f>IF(ISERROR(VLOOKUP(C14,DYNAMICprerequisites!$A$6:$E$305,2,FALSE)),"",IF(VLOOKUP(C14,DYNAMICprerequisites!$A$6:$E$305,2,FALSE)=0,"",VLOOKUP(C14,DYNAMICprerequisites!$A$6:$E$305,2,FALSE)))</f>
        <v/>
      </c>
      <c r="N14" s="18" t="str">
        <f t="shared" si="15"/>
        <v/>
      </c>
      <c r="O14" s="36" t="str">
        <f>IF(ISERROR(VLOOKUP(C14,DYNAMICprerequisites!$A$6:$E$305,5,FALSE)),"",VLOOKUP(C14,DYNAMICprerequisites!$A$6:$E$305,5,FALSE))</f>
        <v/>
      </c>
      <c r="P14" s="37"/>
      <c r="Q14" s="37"/>
      <c r="R14" s="37"/>
      <c r="S14" s="38"/>
      <c r="T14" s="84" t="str">
        <f t="shared" si="16"/>
        <v/>
      </c>
      <c r="U14" s="133">
        <f t="shared" si="17"/>
        <v>0</v>
      </c>
      <c r="V14" s="133">
        <f t="shared" si="18"/>
        <v>0</v>
      </c>
      <c r="W14" s="226"/>
    </row>
    <row r="15" spans="1:23" ht="15.75" thickBot="1" x14ac:dyDescent="0.3">
      <c r="A15" s="72" t="str">
        <f>IF(F15="Taking",$T$2,"")</f>
        <v/>
      </c>
      <c r="B15" s="72" t="str">
        <f>IF(J15=1,$T$1,"")</f>
        <v/>
      </c>
      <c r="C15" s="51" t="s">
        <v>41</v>
      </c>
      <c r="D15" s="21" t="str">
        <f>IF(ISERROR(VLOOKUP(C15,DYNAMICprerequisites!$A$6:$E$305,3,FALSE)),"",VLOOKUP(C15,DYNAMICprerequisites!$A$6:$E$305,3,FALSE))</f>
        <v/>
      </c>
      <c r="E15" s="22">
        <v>3</v>
      </c>
      <c r="F15" s="23" t="s">
        <v>41</v>
      </c>
      <c r="G15" s="24" t="str">
        <f t="shared" si="19"/>
        <v/>
      </c>
      <c r="H15" s="24" t="str">
        <f t="shared" si="20"/>
        <v/>
      </c>
      <c r="I15" s="24" t="str">
        <f t="shared" si="21"/>
        <v/>
      </c>
      <c r="J15" s="25">
        <f t="shared" si="12"/>
        <v>0</v>
      </c>
      <c r="K15" s="25">
        <f t="shared" si="13"/>
        <v>0</v>
      </c>
      <c r="L15" s="24">
        <f t="shared" si="14"/>
        <v>3</v>
      </c>
      <c r="M15" s="24" t="str">
        <f>IF(ISERROR(VLOOKUP(C15,DYNAMICprerequisites!$A$6:$E$305,2,FALSE)),"",IF(VLOOKUP(C15,DYNAMICprerequisites!$A$6:$E$305,2,FALSE)=0,"",VLOOKUP(C15,DYNAMICprerequisites!$A$6:$E$305,2,FALSE)))</f>
        <v/>
      </c>
      <c r="N15" s="24" t="str">
        <f t="shared" si="15"/>
        <v/>
      </c>
      <c r="O15" s="39" t="str">
        <f>IF(ISERROR(VLOOKUP(C15,DYNAMICprerequisites!$A$6:$E$305,5,FALSE)),"",VLOOKUP(C15,DYNAMICprerequisites!$A$6:$E$305,5,FALSE))</f>
        <v/>
      </c>
      <c r="P15" s="40"/>
      <c r="Q15" s="40"/>
      <c r="R15" s="40"/>
      <c r="S15" s="41"/>
      <c r="T15" s="129" t="str">
        <f t="shared" si="16"/>
        <v/>
      </c>
      <c r="U15" s="134">
        <f t="shared" si="17"/>
        <v>0</v>
      </c>
      <c r="V15" s="134">
        <f t="shared" si="18"/>
        <v>0</v>
      </c>
      <c r="W15" s="226"/>
    </row>
    <row r="16" spans="1:23" ht="15.75" thickBot="1" x14ac:dyDescent="0.3">
      <c r="B16" s="1" t="s">
        <v>43</v>
      </c>
      <c r="E16" s="5"/>
      <c r="J16" s="7"/>
      <c r="K16" s="7"/>
      <c r="L16" s="6"/>
      <c r="W16" s="226"/>
    </row>
    <row r="17" spans="1:23" x14ac:dyDescent="0.25">
      <c r="A17" s="72" t="str">
        <f>IF(F17="Taking",$T$2,"")</f>
        <v/>
      </c>
      <c r="B17" s="72" t="str">
        <f>IF(J17=1,$T$1,"")</f>
        <v/>
      </c>
      <c r="C17" s="45" t="s">
        <v>44</v>
      </c>
      <c r="D17" s="13" t="str">
        <f>IF(ISERROR(VLOOKUP(C17,DYNAMICprerequisites!$A$6:$E$305,3,FALSE)),"",VLOOKUP(C17,DYNAMICprerequisites!$A$6:$E$305,3,FALSE))</f>
        <v>Survey of Old Testament Literature</v>
      </c>
      <c r="E17" s="46">
        <v>3</v>
      </c>
      <c r="F17" s="47" t="s">
        <v>41</v>
      </c>
      <c r="G17" s="48" t="str">
        <f t="shared" ref="G17:G19" si="22">IF(F17="A",4,IF(F17="B",3,IF(F17="C",2,IF(F17="D",1,IF(OR(F17="F",F17="WF"),0,IF(F17="T","",IF(F17="X","","")))))))</f>
        <v/>
      </c>
      <c r="H17" s="48" t="str">
        <f t="shared" ref="H17:H19" si="23">IF(G17="","",G17*E17)</f>
        <v/>
      </c>
      <c r="I17" s="48" t="str">
        <f t="shared" ref="I17:I19" si="24">IF(H17="","",E17)</f>
        <v/>
      </c>
      <c r="J17" s="49">
        <f t="shared" ref="J17:J19" si="25">IF(OR(F17="F",F17="WF",F17="W",F17="NP",F17="Select"),0,1)</f>
        <v>0</v>
      </c>
      <c r="K17" s="49">
        <f t="shared" ref="K17:K19" si="26">J17*E17</f>
        <v>0</v>
      </c>
      <c r="L17" s="48">
        <f t="shared" ref="L17:L19" si="27">IF(J17=0,E17,0)</f>
        <v>3</v>
      </c>
      <c r="M17" s="48" t="str">
        <f>IF(ISERROR(VLOOKUP(C17,DYNAMICprerequisites!$A$6:$E$305,2,FALSE)),"",IF(VLOOKUP(C17,DYNAMICprerequisites!$A$6:$E$305,2,FALSE)=0,"",VLOOKUP(C17,DYNAMICprerequisites!$A$6:$E$305,2,FALSE)))</f>
        <v>FA</v>
      </c>
      <c r="N17" s="48" t="str">
        <f t="shared" ref="N17:N19" si="28">IF(OR(F17="W",F17="F",F17="WF",F17="NP"),"Retake the course.","")</f>
        <v/>
      </c>
      <c r="O17" s="33" t="str">
        <f>IF(ISERROR(VLOOKUP(C17,DYNAMICprerequisites!$A$6:$E$305,5,FALSE)),"",VLOOKUP(C17,DYNAMICprerequisites!$A$6:$E$305,5,FALSE))</f>
        <v/>
      </c>
      <c r="P17" s="34"/>
      <c r="Q17" s="34"/>
      <c r="R17" s="34"/>
      <c r="S17" s="35"/>
      <c r="T17" s="82" t="str">
        <f t="shared" ref="T17:T19" si="29">IF(M17="FA",CONCATENATE(D17," *"),IF(M17="SP",CONCATENATE(D17," +"),IF(M17="FA, SUM",CONCATENATE(D17," *^"),IF(M17="SP, SUM",CONCATENATE(D17," +^"),D17))))</f>
        <v>Survey of Old Testament Literature *</v>
      </c>
      <c r="U17" s="132">
        <f t="shared" ref="U17:U19" si="30">IF(F17="Taking",E17,0)</f>
        <v>0</v>
      </c>
      <c r="V17" s="132">
        <f t="shared" ref="V17:V19" si="31">IF(F17="Trans.",E17,0)</f>
        <v>0</v>
      </c>
      <c r="W17" s="226"/>
    </row>
    <row r="18" spans="1:23" x14ac:dyDescent="0.25">
      <c r="A18" s="72" t="str">
        <f>IF(F18="Taking",$T$2,"")</f>
        <v/>
      </c>
      <c r="B18" s="72" t="str">
        <f>IF(J18=1,$T$1,"")</f>
        <v/>
      </c>
      <c r="C18" s="50" t="s">
        <v>45</v>
      </c>
      <c r="D18" s="15" t="str">
        <f>IF(ISERROR(VLOOKUP(C18,DYNAMICprerequisites!$A$6:$E$305,3,FALSE)),"",VLOOKUP(C18,DYNAMICprerequisites!$A$6:$E$305,3,FALSE))</f>
        <v>Survey of New Testament Literature</v>
      </c>
      <c r="E18" s="16">
        <v>3</v>
      </c>
      <c r="F18" s="17" t="s">
        <v>41</v>
      </c>
      <c r="G18" s="18" t="str">
        <f t="shared" si="22"/>
        <v/>
      </c>
      <c r="H18" s="18" t="str">
        <f t="shared" si="23"/>
        <v/>
      </c>
      <c r="I18" s="18" t="str">
        <f t="shared" si="24"/>
        <v/>
      </c>
      <c r="J18" s="19">
        <f t="shared" si="25"/>
        <v>0</v>
      </c>
      <c r="K18" s="19">
        <f t="shared" si="26"/>
        <v>0</v>
      </c>
      <c r="L18" s="18">
        <f t="shared" si="27"/>
        <v>3</v>
      </c>
      <c r="M18" s="18" t="str">
        <f>IF(ISERROR(VLOOKUP(C18,DYNAMICprerequisites!$A$6:$E$305,2,FALSE)),"",IF(VLOOKUP(C18,DYNAMICprerequisites!$A$6:$E$305,2,FALSE)=0,"",VLOOKUP(C18,DYNAMICprerequisites!$A$6:$E$305,2,FALSE)))</f>
        <v>SP</v>
      </c>
      <c r="N18" s="18" t="str">
        <f t="shared" si="28"/>
        <v/>
      </c>
      <c r="O18" s="36" t="str">
        <f>IF(ISERROR(VLOOKUP(C18,DYNAMICprerequisites!$A$6:$E$305,5,FALSE)),"",VLOOKUP(C18,DYNAMICprerequisites!$A$6:$E$305,5,FALSE))</f>
        <v/>
      </c>
      <c r="P18" s="37"/>
      <c r="Q18" s="37"/>
      <c r="R18" s="37"/>
      <c r="S18" s="38"/>
      <c r="T18" s="84" t="str">
        <f t="shared" si="29"/>
        <v>Survey of New Testament Literature +</v>
      </c>
      <c r="U18" s="133">
        <f t="shared" si="30"/>
        <v>0</v>
      </c>
      <c r="V18" s="133">
        <f t="shared" si="31"/>
        <v>0</v>
      </c>
      <c r="W18" s="226"/>
    </row>
    <row r="19" spans="1:23" ht="15.75" thickBot="1" x14ac:dyDescent="0.3">
      <c r="A19" s="72" t="str">
        <f>IF(F19="Taking",$T$2,"")</f>
        <v/>
      </c>
      <c r="B19" s="72" t="str">
        <f>IF(J19=1,$T$1,"")</f>
        <v/>
      </c>
      <c r="C19" s="20" t="s">
        <v>46</v>
      </c>
      <c r="D19" s="21" t="str">
        <f>IF(ISERROR(VLOOKUP(C19,DYNAMICprerequisites!$A$6:$E$305,3,FALSE)),"",VLOOKUP(C19,DYNAMICprerequisites!$A$6:$E$305,3,FALSE))</f>
        <v>Spirit-Empowered Living</v>
      </c>
      <c r="E19" s="22">
        <v>3</v>
      </c>
      <c r="F19" s="23" t="s">
        <v>41</v>
      </c>
      <c r="G19" s="24" t="str">
        <f t="shared" si="22"/>
        <v/>
      </c>
      <c r="H19" s="24" t="str">
        <f t="shared" si="23"/>
        <v/>
      </c>
      <c r="I19" s="24" t="str">
        <f t="shared" si="24"/>
        <v/>
      </c>
      <c r="J19" s="25">
        <f t="shared" si="25"/>
        <v>0</v>
      </c>
      <c r="K19" s="25">
        <f t="shared" si="26"/>
        <v>0</v>
      </c>
      <c r="L19" s="24">
        <f t="shared" si="27"/>
        <v>3</v>
      </c>
      <c r="M19" s="24" t="str">
        <f>IF(ISERROR(VLOOKUP(C19,DYNAMICprerequisites!$A$6:$E$305,2,FALSE)),"",IF(VLOOKUP(C19,DYNAMICprerequisites!$A$6:$E$305,2,FALSE)=0,"",VLOOKUP(C19,DYNAMICprerequisites!$A$6:$E$305,2,FALSE)))</f>
        <v>FA</v>
      </c>
      <c r="N19" s="24" t="str">
        <f t="shared" si="28"/>
        <v/>
      </c>
      <c r="O19" s="39" t="str">
        <f>IF(ISERROR(VLOOKUP(C19,DYNAMICprerequisites!$A$6:$E$305,5,FALSE)),"",VLOOKUP(C19,DYNAMICprerequisites!$A$6:$E$305,5,FALSE))</f>
        <v/>
      </c>
      <c r="P19" s="40"/>
      <c r="Q19" s="40"/>
      <c r="R19" s="40"/>
      <c r="S19" s="41"/>
      <c r="T19" s="129" t="str">
        <f t="shared" si="29"/>
        <v>Spirit-Empowered Living *</v>
      </c>
      <c r="U19" s="134">
        <f t="shared" si="30"/>
        <v>0</v>
      </c>
      <c r="V19" s="134">
        <f t="shared" si="31"/>
        <v>0</v>
      </c>
      <c r="W19" s="226"/>
    </row>
    <row r="20" spans="1:23" ht="15.75" thickBot="1" x14ac:dyDescent="0.3">
      <c r="B20" s="1" t="s">
        <v>48</v>
      </c>
      <c r="E20" s="5"/>
      <c r="L20" s="6"/>
      <c r="W20" s="226"/>
    </row>
    <row r="21" spans="1:23" x14ac:dyDescent="0.25">
      <c r="A21" s="72" t="str">
        <f>IF(F21="Taking",$T$2,"")</f>
        <v/>
      </c>
      <c r="B21" s="72" t="str">
        <f>IF(J21=1,$T$1,"")</f>
        <v/>
      </c>
      <c r="C21" s="231" t="s">
        <v>49</v>
      </c>
      <c r="D21" s="228" t="s">
        <v>566</v>
      </c>
      <c r="E21" s="46">
        <v>3</v>
      </c>
      <c r="F21" s="47" t="s">
        <v>41</v>
      </c>
      <c r="G21" s="48" t="str">
        <f t="shared" ref="G21" si="32">IF(F21="A",4,IF(F21="B",3,IF(F21="C",2,IF(F21="D",1,IF(OR(F21="F",F21="WF"),0,IF(F21="T","",IF(F21="X","","")))))))</f>
        <v/>
      </c>
      <c r="H21" s="48" t="str">
        <f t="shared" ref="H21" si="33">IF(G21="","",G21*E21)</f>
        <v/>
      </c>
      <c r="I21" s="48" t="str">
        <f t="shared" ref="I21" si="34">IF(H21="","",E21)</f>
        <v/>
      </c>
      <c r="J21" s="49">
        <f t="shared" ref="J21" si="35">IF(OR(F21="F",F21="WF",F21="W",F21="NP",F21="Select"),0,1)</f>
        <v>0</v>
      </c>
      <c r="K21" s="49">
        <f t="shared" ref="K21" si="36">J21*E21</f>
        <v>0</v>
      </c>
      <c r="L21" s="48">
        <f t="shared" ref="L21" si="37">IF(J21=0,E21,0)</f>
        <v>3</v>
      </c>
      <c r="M21" s="48" t="str">
        <f>IF(ISERROR(VLOOKUP(C21,DYNAMICprerequisites!$A$6:$E$305,2,FALSE)),"",IF(VLOOKUP(C21,DYNAMICprerequisites!$A$6:$E$305,2,FALSE)=0,"",VLOOKUP(C21,DYNAMICprerequisites!$A$6:$E$305,2,FALSE)))</f>
        <v/>
      </c>
      <c r="N21" s="48" t="str">
        <f t="shared" ref="N21" si="38">IF(OR(F21="W",F21="F",F21="WF",F21="NP"),"Retake the course.","")</f>
        <v/>
      </c>
      <c r="O21" s="33" t="str">
        <f>IF(ISERROR(VLOOKUP(C21,DYNAMICprerequisites!$A$6:$E$305,5,FALSE)),"",VLOOKUP(C21,DYNAMICprerequisites!$A$6:$E$305,5,FALSE))</f>
        <v/>
      </c>
      <c r="P21" s="34"/>
      <c r="Q21" s="34"/>
      <c r="R21" s="34"/>
      <c r="S21" s="35"/>
      <c r="T21" s="82" t="str">
        <f t="shared" ref="T21" si="39">IF(M21="FA",CONCATENATE(D21," *"),IF(M21="SP",CONCATENATE(D21," +"),IF(M21="FA, SUM",CONCATENATE(D21," *^"),IF(M21="SP, SUM",CONCATENATE(D21," +^"),D21))))</f>
        <v>Enter Lecture Course Name</v>
      </c>
      <c r="U21" s="132">
        <f t="shared" ref="U21" si="40">IF(F21="Taking",E21,0)</f>
        <v>0</v>
      </c>
      <c r="V21" s="132">
        <f t="shared" ref="V21:V24" si="41">IF(F21="Trans.",E21,0)</f>
        <v>0</v>
      </c>
      <c r="W21" s="226"/>
    </row>
    <row r="22" spans="1:23" ht="15.75" thickBot="1" x14ac:dyDescent="0.3">
      <c r="A22" s="72" t="str">
        <f>IF(F22="Taking",$T$2,"")</f>
        <v/>
      </c>
      <c r="B22" s="72" t="str">
        <f>IF(J22=1,$T$1,"")</f>
        <v/>
      </c>
      <c r="C22" s="233" t="s">
        <v>49</v>
      </c>
      <c r="D22" s="230" t="s">
        <v>565</v>
      </c>
      <c r="E22" s="22">
        <v>1</v>
      </c>
      <c r="F22" s="23" t="s">
        <v>41</v>
      </c>
      <c r="G22" s="24" t="str">
        <f t="shared" ref="G22" si="42">IF(F22="A",4,IF(F22="B",3,IF(F22="C",2,IF(F22="D",1,IF(OR(F22="F",F22="WF"),0,IF(F22="T","",IF(F22="X","","")))))))</f>
        <v/>
      </c>
      <c r="H22" s="24" t="str">
        <f t="shared" ref="H22" si="43">IF(G22="","",G22*E22)</f>
        <v/>
      </c>
      <c r="I22" s="24" t="str">
        <f t="shared" ref="I22" si="44">IF(H22="","",E22)</f>
        <v/>
      </c>
      <c r="J22" s="25">
        <f t="shared" ref="J22" si="45">IF(OR(F22="F",F22="WF",F22="W",F22="NP",F22="Select"),0,1)</f>
        <v>0</v>
      </c>
      <c r="K22" s="25">
        <f t="shared" ref="K22" si="46">J22*E22</f>
        <v>0</v>
      </c>
      <c r="L22" s="24">
        <f t="shared" ref="L22" si="47">IF(J22=0,E22,0)</f>
        <v>1</v>
      </c>
      <c r="M22" s="24" t="str">
        <f>IF(ISERROR(VLOOKUP(C22,DYNAMICprerequisites!$A$6:$E$305,2,FALSE)),"",IF(VLOOKUP(C22,DYNAMICprerequisites!$A$6:$E$305,2,FALSE)=0,"",VLOOKUP(C22,DYNAMICprerequisites!$A$6:$E$305,2,FALSE)))</f>
        <v/>
      </c>
      <c r="N22" s="24" t="str">
        <f t="shared" ref="N22" si="48">IF(OR(F22="W",F22="F",F22="WF",F22="NP"),"Retake the course.","")</f>
        <v/>
      </c>
      <c r="O22" s="39" t="str">
        <f>IF(ISERROR(VLOOKUP(C22,DYNAMICprerequisites!$A$6:$E$305,5,FALSE)),"",VLOOKUP(C22,DYNAMICprerequisites!$A$6:$E$305,5,FALSE))</f>
        <v/>
      </c>
      <c r="P22" s="40"/>
      <c r="Q22" s="40"/>
      <c r="R22" s="40"/>
      <c r="S22" s="41"/>
      <c r="T22" s="129" t="str">
        <f t="shared" ref="T22" si="49">IF(M22="FA",CONCATENATE(D22," *"),IF(M22="SP",CONCATENATE(D22," +"),IF(M22="FA, SUM",CONCATENATE(D22," *^"),IF(M22="SP, SUM",CONCATENATE(D22," +^"),D22))))</f>
        <v>Enter Laboratory Course Name</v>
      </c>
      <c r="U22" s="134">
        <f t="shared" ref="U22" si="50">IF(F22="Taking",E22,0)</f>
        <v>0</v>
      </c>
      <c r="V22" s="134">
        <f t="shared" si="41"/>
        <v>0</v>
      </c>
      <c r="W22" s="226"/>
    </row>
    <row r="23" spans="1:23" x14ac:dyDescent="0.25">
      <c r="A23" s="72" t="str">
        <f>IF(F23="Taking",$T$2,"")</f>
        <v/>
      </c>
      <c r="B23" s="72" t="str">
        <f>IF(J23=1,$T$1,"")</f>
        <v/>
      </c>
      <c r="C23" s="231" t="s">
        <v>49</v>
      </c>
      <c r="D23" s="228" t="s">
        <v>566</v>
      </c>
      <c r="E23" s="46">
        <v>3</v>
      </c>
      <c r="F23" s="47" t="s">
        <v>41</v>
      </c>
      <c r="G23" s="48" t="str">
        <f>IF(F23="A",4,IF(F23="B",3,IF(F23="C",2,IF(F23="D",1,IF(OR(F23="F",F23="WF"),0,IF(F23="T","",IF(F23="X","","")))))))</f>
        <v/>
      </c>
      <c r="H23" s="48" t="str">
        <f>IF(G23="","",G23*E23)</f>
        <v/>
      </c>
      <c r="I23" s="48" t="str">
        <f>IF(H23="","",E23)</f>
        <v/>
      </c>
      <c r="J23" s="49">
        <f>IF(OR(F23="F",F23="WF",F23="W",F23="NP",F23="Select"),0,1)</f>
        <v>0</v>
      </c>
      <c r="K23" s="49">
        <f>J23*E23</f>
        <v>0</v>
      </c>
      <c r="L23" s="48">
        <f>IF(J23=0,E23,0)</f>
        <v>3</v>
      </c>
      <c r="M23" s="48" t="str">
        <f>IF(ISERROR(VLOOKUP(C23,DYNAMICprerequisites!$A$6:$E$305,2,FALSE)),"",IF(VLOOKUP(C23,DYNAMICprerequisites!$A$6:$E$305,2,FALSE)=0,"",VLOOKUP(C23,DYNAMICprerequisites!$A$6:$E$305,2,FALSE)))</f>
        <v/>
      </c>
      <c r="N23" s="48" t="str">
        <f>IF(OR(F23="W",F23="F",F23="WF",F23="NP"),"Retake the course.","")</f>
        <v/>
      </c>
      <c r="O23" s="33" t="str">
        <f>IF(ISERROR(VLOOKUP(C23,DYNAMICprerequisites!$A$6:$E$305,5,FALSE)),"",VLOOKUP(C23,DYNAMICprerequisites!$A$6:$E$305,5,FALSE))</f>
        <v/>
      </c>
      <c r="P23" s="34"/>
      <c r="Q23" s="34"/>
      <c r="R23" s="34"/>
      <c r="S23" s="35"/>
      <c r="T23" s="82" t="str">
        <f>IF(M23="FA",CONCATENATE(D23," *"),IF(M23="SP",CONCATENATE(D23," +"),IF(M23="FA, SUM",CONCATENATE(D23," *^"),IF(M23="SP, SUM",CONCATENATE(D23," +^"),D23))))</f>
        <v>Enter Lecture Course Name</v>
      </c>
      <c r="U23" s="132">
        <f>IF(F23="Taking",E23,0)</f>
        <v>0</v>
      </c>
      <c r="V23" s="132">
        <f t="shared" si="41"/>
        <v>0</v>
      </c>
      <c r="W23" s="226"/>
    </row>
    <row r="24" spans="1:23" ht="15.75" thickBot="1" x14ac:dyDescent="0.3">
      <c r="A24" s="72" t="str">
        <f>IF(F24="Taking",$T$2,"")</f>
        <v/>
      </c>
      <c r="B24" s="72" t="str">
        <f>IF(J24=1,$T$1,"")</f>
        <v/>
      </c>
      <c r="C24" s="233" t="s">
        <v>49</v>
      </c>
      <c r="D24" s="230" t="s">
        <v>565</v>
      </c>
      <c r="E24" s="22">
        <v>1</v>
      </c>
      <c r="F24" s="23" t="s">
        <v>41</v>
      </c>
      <c r="G24" s="24" t="str">
        <f t="shared" ref="G24" si="51">IF(F24="A",4,IF(F24="B",3,IF(F24="C",2,IF(F24="D",1,IF(OR(F24="F",F24="WF"),0,IF(F24="T","",IF(F24="X","","")))))))</f>
        <v/>
      </c>
      <c r="H24" s="24" t="str">
        <f t="shared" ref="H24" si="52">IF(G24="","",G24*E24)</f>
        <v/>
      </c>
      <c r="I24" s="24" t="str">
        <f t="shared" ref="I24" si="53">IF(H24="","",E24)</f>
        <v/>
      </c>
      <c r="J24" s="25">
        <f t="shared" ref="J24" si="54">IF(OR(F24="F",F24="WF",F24="W",F24="NP",F24="Select"),0,1)</f>
        <v>0</v>
      </c>
      <c r="K24" s="25">
        <f t="shared" ref="K24" si="55">J24*E24</f>
        <v>0</v>
      </c>
      <c r="L24" s="24">
        <f t="shared" ref="L24" si="56">IF(J24=0,E24,0)</f>
        <v>1</v>
      </c>
      <c r="M24" s="24" t="str">
        <f>IF(ISERROR(VLOOKUP(C24,DYNAMICprerequisites!$A$6:$E$305,2,FALSE)),"",IF(VLOOKUP(C24,DYNAMICprerequisites!$A$6:$E$305,2,FALSE)=0,"",VLOOKUP(C24,DYNAMICprerequisites!$A$6:$E$305,2,FALSE)))</f>
        <v/>
      </c>
      <c r="N24" s="24" t="str">
        <f t="shared" ref="N24" si="57">IF(OR(F24="W",F24="F",F24="WF",F24="NP"),"Retake the course.","")</f>
        <v/>
      </c>
      <c r="O24" s="39" t="str">
        <f>IF(ISERROR(VLOOKUP(C24,DYNAMICprerequisites!$A$6:$E$305,5,FALSE)),"",VLOOKUP(C24,DYNAMICprerequisites!$A$6:$E$305,5,FALSE))</f>
        <v/>
      </c>
      <c r="P24" s="40"/>
      <c r="Q24" s="40"/>
      <c r="R24" s="40"/>
      <c r="S24" s="41"/>
      <c r="T24" s="129" t="str">
        <f t="shared" ref="T24" si="58">IF(M24="FA",CONCATENATE(D24," *"),IF(M24="SP",CONCATENATE(D24," +"),IF(M24="FA, SUM",CONCATENATE(D24," *^"),IF(M24="SP, SUM",CONCATENATE(D24," +^"),D24))))</f>
        <v>Enter Laboratory Course Name</v>
      </c>
      <c r="U24" s="134">
        <f t="shared" ref="U24" si="59">IF(F24="Taking",E24,0)</f>
        <v>0</v>
      </c>
      <c r="V24" s="134">
        <f t="shared" si="41"/>
        <v>0</v>
      </c>
      <c r="W24" s="226"/>
    </row>
    <row r="25" spans="1:23" ht="15.75" thickBot="1" x14ac:dyDescent="0.3">
      <c r="B25" s="1" t="s">
        <v>54</v>
      </c>
      <c r="E25" s="5"/>
      <c r="L25" s="6"/>
      <c r="W25" s="226"/>
    </row>
    <row r="26" spans="1:23" ht="15.75" thickBot="1" x14ac:dyDescent="0.3">
      <c r="A26" s="72" t="str">
        <f>IF(F26="Taking",$T$2,"")</f>
        <v/>
      </c>
      <c r="B26" s="72" t="str">
        <f>IF(J26=1,$T$1,"")</f>
        <v/>
      </c>
      <c r="C26" s="74" t="s">
        <v>41</v>
      </c>
      <c r="D26" s="32" t="str">
        <f>IF(ISERROR(VLOOKUP(C26,DYNAMICprerequisites!$A$6:$E$305,3,FALSE)),"",VLOOKUP(C26,DYNAMICprerequisites!$A$6:$E$305,3,FALSE))</f>
        <v/>
      </c>
      <c r="E26" s="53">
        <v>3</v>
      </c>
      <c r="F26" s="54" t="s">
        <v>41</v>
      </c>
      <c r="G26" s="55" t="str">
        <f>IF(F26="A",4,IF(F26="B",3,IF(F26="C",2,IF(F26="D",1,IF(OR(F26="F",F26="WF"),0,IF(F26="T","",IF(F26="X","","")))))))</f>
        <v/>
      </c>
      <c r="H26" s="55" t="str">
        <f>IF(G26="","",G26*E26)</f>
        <v/>
      </c>
      <c r="I26" s="55" t="str">
        <f>IF(H26="","",E26)</f>
        <v/>
      </c>
      <c r="J26" s="56">
        <f>IF(OR(F26="F",F26="WF",F26="W",F26="NP",F26="Select"),0,1)</f>
        <v>0</v>
      </c>
      <c r="K26" s="56">
        <f>J26*E26</f>
        <v>0</v>
      </c>
      <c r="L26" s="55">
        <f>IF(J26=0,E26,0)</f>
        <v>3</v>
      </c>
      <c r="M26" s="55" t="str">
        <f>IF(ISERROR(VLOOKUP(C26,DYNAMICprerequisites!$A$6:$E$305,2,FALSE)),"",IF(VLOOKUP(C26,DYNAMICprerequisites!$A$6:$E$305,2,FALSE)=0,"",VLOOKUP(C26,DYNAMICprerequisites!$A$6:$E$305,2,FALSE)))</f>
        <v/>
      </c>
      <c r="N26" s="55" t="str">
        <f t="shared" ref="N26" si="60">IF(OR(F26="W",F26="F",F26="WF",F26="NP"),"Retake the course.","")</f>
        <v/>
      </c>
      <c r="O26" s="57" t="str">
        <f>IF(ISERROR(VLOOKUP(C26,DYNAMICprerequisites!$A$6:$E$305,5,FALSE)),"",VLOOKUP(C26,DYNAMICprerequisites!$A$6:$E$305,5,FALSE))</f>
        <v/>
      </c>
      <c r="P26" s="58"/>
      <c r="Q26" s="58"/>
      <c r="R26" s="58"/>
      <c r="S26" s="59"/>
      <c r="T26" s="130" t="str">
        <f>IF(M26="FA",CONCATENATE(D26," *"),IF(M26="SP",CONCATENATE(D26," +"),IF(M26="FA, SUM",CONCATENATE(D26," *^"),IF(M26="SP, SUM",CONCATENATE(D26," +^"),D26))))</f>
        <v/>
      </c>
      <c r="U26" s="135">
        <f>IF(F26="Taking",E26,0)</f>
        <v>0</v>
      </c>
      <c r="V26" s="135">
        <f>IF(F26="Trans.",E26,0)</f>
        <v>0</v>
      </c>
      <c r="W26" s="226"/>
    </row>
    <row r="27" spans="1:23" ht="15.75" thickBot="1" x14ac:dyDescent="0.3">
      <c r="B27" s="1" t="s">
        <v>70</v>
      </c>
      <c r="E27" s="5"/>
      <c r="L27" s="6"/>
      <c r="W27" s="226"/>
    </row>
    <row r="28" spans="1:23" x14ac:dyDescent="0.25">
      <c r="A28" s="72" t="str">
        <f t="shared" ref="A28:A36" si="61">IF(F28="Taking",$T$2,"")</f>
        <v/>
      </c>
      <c r="B28" s="72" t="str">
        <f t="shared" ref="B28:B36" si="62">IF(J28=1,$T$1,"")</f>
        <v/>
      </c>
      <c r="C28" s="52" t="s">
        <v>71</v>
      </c>
      <c r="D28" s="13" t="str">
        <f>IF(ISERROR(VLOOKUP(C28,DYNAMICprerequisites!$A$6:$E$305,3,FALSE)),"",VLOOKUP(C28,DYNAMICprerequisites!$A$6:$E$305,3,FALSE))</f>
        <v>Health Fitness I</v>
      </c>
      <c r="E28" s="46">
        <v>1</v>
      </c>
      <c r="F28" s="47" t="s">
        <v>41</v>
      </c>
      <c r="G28" s="48" t="str">
        <f t="shared" ref="G28:G36" si="63">IF(F28="A",4,IF(F28="B",3,IF(F28="C",2,IF(F28="D",1,IF(OR(F28="F",F28="WF"),0,IF(F28="T","",IF(F28="X","","")))))))</f>
        <v/>
      </c>
      <c r="H28" s="48" t="str">
        <f t="shared" ref="H28:H36" si="64">IF(G28="","",G28*E28)</f>
        <v/>
      </c>
      <c r="I28" s="48" t="str">
        <f t="shared" ref="I28:I36" si="65">IF(H28="","",E28)</f>
        <v/>
      </c>
      <c r="J28" s="49">
        <f t="shared" ref="J28:J36" si="66">IF(OR(F28="F",F28="WF",F28="W",F28="NP",F28="Select"),0,1)</f>
        <v>0</v>
      </c>
      <c r="K28" s="49">
        <f t="shared" ref="K28:K36" si="67">J28*E28</f>
        <v>0</v>
      </c>
      <c r="L28" s="48">
        <f t="shared" ref="L28:L36" si="68">IF(J28=0,E28,0)</f>
        <v>1</v>
      </c>
      <c r="M28" s="48" t="str">
        <f>IF(ISERROR(VLOOKUP(C28,DYNAMICprerequisites!$A$6:$E$305,2,FALSE)),"",IF(VLOOKUP(C28,DYNAMICprerequisites!$A$6:$E$305,2,FALSE)=0,"",VLOOKUP(C28,DYNAMICprerequisites!$A$6:$E$305,2,FALSE)))</f>
        <v>FA, SP</v>
      </c>
      <c r="N28" s="48" t="str">
        <f t="shared" ref="N28:N36" si="69">IF(OR(F28="W",F28="F",F28="WF",F28="NP"),"Retake the course.","")</f>
        <v/>
      </c>
      <c r="O28" s="33" t="str">
        <f>IF(ISERROR(VLOOKUP(C28,DYNAMICprerequisites!$A$6:$E$305,5,FALSE)),"",VLOOKUP(C28,DYNAMICprerequisites!$A$6:$E$305,5,FALSE))</f>
        <v/>
      </c>
      <c r="P28" s="34"/>
      <c r="Q28" s="34"/>
      <c r="R28" s="34"/>
      <c r="S28" s="35"/>
      <c r="T28" s="82" t="str">
        <f t="shared" ref="T28:T36" si="70">IF(M28="FA",CONCATENATE(D28," *"),IF(M28="SP",CONCATENATE(D28," +"),IF(M28="FA, SUM",CONCATENATE(D28," *^"),IF(M28="SP, SUM",CONCATENATE(D28," +^"),D28))))</f>
        <v>Health Fitness I</v>
      </c>
      <c r="U28" s="132">
        <f t="shared" ref="U28:U36" si="71">IF(F28="Taking",E28,0)</f>
        <v>0</v>
      </c>
      <c r="V28" s="132">
        <f t="shared" ref="V28:V36" si="72">IF(F28="Trans.",E28,0)</f>
        <v>0</v>
      </c>
      <c r="W28" s="226"/>
    </row>
    <row r="29" spans="1:23" x14ac:dyDescent="0.25">
      <c r="A29" s="72" t="str">
        <f t="shared" si="61"/>
        <v/>
      </c>
      <c r="B29" s="72" t="str">
        <f t="shared" si="62"/>
        <v/>
      </c>
      <c r="C29" s="14" t="s">
        <v>72</v>
      </c>
      <c r="D29" s="15" t="str">
        <f>IF(ISERROR(VLOOKUP(C29,DYNAMICprerequisites!$A$6:$E$305,3,FALSE)),"",VLOOKUP(C29,DYNAMICprerequisites!$A$6:$E$305,3,FALSE))</f>
        <v>Health Fitness II</v>
      </c>
      <c r="E29" s="16">
        <v>1</v>
      </c>
      <c r="F29" s="17" t="s">
        <v>41</v>
      </c>
      <c r="G29" s="18" t="str">
        <f t="shared" si="63"/>
        <v/>
      </c>
      <c r="H29" s="18" t="str">
        <f t="shared" si="64"/>
        <v/>
      </c>
      <c r="I29" s="18" t="str">
        <f t="shared" si="65"/>
        <v/>
      </c>
      <c r="J29" s="19">
        <f t="shared" si="66"/>
        <v>0</v>
      </c>
      <c r="K29" s="19">
        <f t="shared" si="67"/>
        <v>0</v>
      </c>
      <c r="L29" s="18">
        <f t="shared" si="68"/>
        <v>1</v>
      </c>
      <c r="M29" s="18" t="str">
        <f>IF(ISERROR(VLOOKUP(C29,DYNAMICprerequisites!$A$6:$E$305,2,FALSE)),"",IF(VLOOKUP(C29,DYNAMICprerequisites!$A$6:$E$305,2,FALSE)=0,"",VLOOKUP(C29,DYNAMICprerequisites!$A$6:$E$305,2,FALSE)))</f>
        <v>FA, SP</v>
      </c>
      <c r="N29" s="18" t="str">
        <f t="shared" si="69"/>
        <v/>
      </c>
      <c r="O29" s="36" t="str">
        <f ca="1">IF(ISERROR(VLOOKUP(C29,DYNAMICprerequisites!$A$6:$E$305,5,FALSE)),"",VLOOKUP(C29,DYNAMICprerequisites!$A$6:$E$305,5,FALSE))</f>
        <v>HPE 001</v>
      </c>
      <c r="P29" s="37"/>
      <c r="Q29" s="37"/>
      <c r="R29" s="37"/>
      <c r="S29" s="38"/>
      <c r="T29" s="84" t="str">
        <f t="shared" si="70"/>
        <v>Health Fitness II</v>
      </c>
      <c r="U29" s="133">
        <f t="shared" si="71"/>
        <v>0</v>
      </c>
      <c r="V29" s="133">
        <f t="shared" si="72"/>
        <v>0</v>
      </c>
      <c r="W29" s="226"/>
    </row>
    <row r="30" spans="1:23" x14ac:dyDescent="0.25">
      <c r="A30" s="72" t="str">
        <f t="shared" si="61"/>
        <v/>
      </c>
      <c r="B30" s="72" t="str">
        <f t="shared" si="62"/>
        <v/>
      </c>
      <c r="C30" s="14" t="s">
        <v>75</v>
      </c>
      <c r="D30" s="15" t="str">
        <f>IF(ISERROR(VLOOKUP(C30,DYNAMICprerequisites!$A$6:$E$305,3,FALSE)),"",VLOOKUP(C30,DYNAMICprerequisites!$A$6:$E$305,3,FALSE))</f>
        <v>Swimming Proficiency</v>
      </c>
      <c r="E30" s="16">
        <v>0</v>
      </c>
      <c r="F30" s="17" t="s">
        <v>41</v>
      </c>
      <c r="G30" s="18" t="str">
        <f t="shared" si="63"/>
        <v/>
      </c>
      <c r="H30" s="18" t="str">
        <f t="shared" si="64"/>
        <v/>
      </c>
      <c r="I30" s="18" t="str">
        <f t="shared" si="65"/>
        <v/>
      </c>
      <c r="J30" s="19">
        <f t="shared" si="66"/>
        <v>0</v>
      </c>
      <c r="K30" s="19">
        <f t="shared" si="67"/>
        <v>0</v>
      </c>
      <c r="L30" s="18">
        <f t="shared" si="68"/>
        <v>0</v>
      </c>
      <c r="M30" s="18" t="str">
        <f>IF(ISERROR(VLOOKUP(C30,DYNAMICprerequisites!$A$6:$E$305,2,FALSE)),"",IF(VLOOKUP(C30,DYNAMICprerequisites!$A$6:$E$305,2,FALSE)=0,"",VLOOKUP(C30,DYNAMICprerequisites!$A$6:$E$305,2,FALSE)))</f>
        <v>FA, SP</v>
      </c>
      <c r="N30" s="18" t="str">
        <f>IF(OR(F30="F",F30="W",F30="WF",F30="NP"),"Learn to swim!","")</f>
        <v/>
      </c>
      <c r="O30" s="36" t="str">
        <f>IF(ISERROR(VLOOKUP(C30,DYNAMICprerequisites!$A$6:$E$305,5,FALSE)),"",VLOOKUP(C30,DYNAMICprerequisites!$A$6:$E$305,5,FALSE))</f>
        <v/>
      </c>
      <c r="P30" s="37"/>
      <c r="Q30" s="37"/>
      <c r="R30" s="37"/>
      <c r="S30" s="38"/>
      <c r="T30" s="84" t="str">
        <f t="shared" si="70"/>
        <v>Swimming Proficiency</v>
      </c>
      <c r="U30" s="133">
        <f t="shared" si="71"/>
        <v>0</v>
      </c>
      <c r="V30" s="133">
        <f t="shared" si="72"/>
        <v>0</v>
      </c>
      <c r="W30" s="226"/>
    </row>
    <row r="31" spans="1:23" x14ac:dyDescent="0.25">
      <c r="A31" s="72" t="str">
        <f t="shared" si="61"/>
        <v/>
      </c>
      <c r="B31" s="72" t="str">
        <f t="shared" si="62"/>
        <v/>
      </c>
      <c r="C31" s="232" t="s">
        <v>49</v>
      </c>
      <c r="D31" s="229" t="s">
        <v>582</v>
      </c>
      <c r="E31" s="60">
        <v>0.5</v>
      </c>
      <c r="F31" s="17" t="s">
        <v>41</v>
      </c>
      <c r="G31" s="18" t="str">
        <f t="shared" si="63"/>
        <v/>
      </c>
      <c r="H31" s="18" t="str">
        <f t="shared" si="64"/>
        <v/>
      </c>
      <c r="I31" s="18" t="str">
        <f t="shared" si="65"/>
        <v/>
      </c>
      <c r="J31" s="19">
        <f t="shared" si="66"/>
        <v>0</v>
      </c>
      <c r="K31" s="19">
        <f t="shared" si="67"/>
        <v>0</v>
      </c>
      <c r="L31" s="18">
        <f t="shared" si="68"/>
        <v>0.5</v>
      </c>
      <c r="M31" s="18" t="str">
        <f>IF(ISERROR(VLOOKUP(C31,DYNAMICprerequisites!$A$6:$E$305,2,FALSE)),"",IF(VLOOKUP(C31,DYNAMICprerequisites!$A$6:$E$305,2,FALSE)=0,"",VLOOKUP(C31,DYNAMICprerequisites!$A$6:$E$305,2,FALSE)))</f>
        <v/>
      </c>
      <c r="N31" s="18" t="str">
        <f t="shared" si="69"/>
        <v/>
      </c>
      <c r="O31" s="36" t="str">
        <f>IF(ISERROR(VLOOKUP(C31,DYNAMICprerequisites!$A$6:$E$305,5,FALSE)),"",VLOOKUP(C31,DYNAMICprerequisites!$A$6:$E$305,5,FALSE))</f>
        <v/>
      </c>
      <c r="P31" s="37"/>
      <c r="Q31" s="37"/>
      <c r="R31" s="37"/>
      <c r="S31" s="38"/>
      <c r="T31" s="84" t="str">
        <f t="shared" si="70"/>
        <v>Enter Course Name - Do Not Paste</v>
      </c>
      <c r="U31" s="133">
        <f t="shared" si="71"/>
        <v>0</v>
      </c>
      <c r="V31" s="133">
        <f t="shared" si="72"/>
        <v>0</v>
      </c>
      <c r="W31" s="226"/>
    </row>
    <row r="32" spans="1:23" x14ac:dyDescent="0.25">
      <c r="A32" s="72" t="str">
        <f t="shared" si="61"/>
        <v/>
      </c>
      <c r="B32" s="72" t="str">
        <f t="shared" si="62"/>
        <v/>
      </c>
      <c r="C32" s="232" t="s">
        <v>49</v>
      </c>
      <c r="D32" s="229" t="s">
        <v>582</v>
      </c>
      <c r="E32" s="60">
        <v>0.5</v>
      </c>
      <c r="F32" s="17" t="s">
        <v>41</v>
      </c>
      <c r="G32" s="18" t="str">
        <f t="shared" si="63"/>
        <v/>
      </c>
      <c r="H32" s="18" t="str">
        <f t="shared" si="64"/>
        <v/>
      </c>
      <c r="I32" s="18" t="str">
        <f t="shared" si="65"/>
        <v/>
      </c>
      <c r="J32" s="19">
        <f t="shared" si="66"/>
        <v>0</v>
      </c>
      <c r="K32" s="19">
        <f t="shared" si="67"/>
        <v>0</v>
      </c>
      <c r="L32" s="18">
        <f t="shared" si="68"/>
        <v>0.5</v>
      </c>
      <c r="M32" s="18" t="str">
        <f>IF(ISERROR(VLOOKUP(C32,DYNAMICprerequisites!$A$6:$E$305,2,FALSE)),"",IF(VLOOKUP(C32,DYNAMICprerequisites!$A$6:$E$305,2,FALSE)=0,"",VLOOKUP(C32,DYNAMICprerequisites!$A$6:$E$305,2,FALSE)))</f>
        <v/>
      </c>
      <c r="N32" s="18" t="str">
        <f t="shared" si="69"/>
        <v/>
      </c>
      <c r="O32" s="36" t="str">
        <f>IF(ISERROR(VLOOKUP(C32,DYNAMICprerequisites!$A$6:$E$305,5,FALSE)),"",VLOOKUP(C32,DYNAMICprerequisites!$A$6:$E$305,5,FALSE))</f>
        <v/>
      </c>
      <c r="P32" s="37"/>
      <c r="Q32" s="37"/>
      <c r="R32" s="37"/>
      <c r="S32" s="38"/>
      <c r="T32" s="84" t="str">
        <f t="shared" si="70"/>
        <v>Enter Course Name - Do Not Paste</v>
      </c>
      <c r="U32" s="133">
        <f t="shared" si="71"/>
        <v>0</v>
      </c>
      <c r="V32" s="133">
        <f t="shared" si="72"/>
        <v>0</v>
      </c>
      <c r="W32" s="226"/>
    </row>
    <row r="33" spans="1:23" x14ac:dyDescent="0.25">
      <c r="A33" s="72" t="str">
        <f t="shared" si="61"/>
        <v/>
      </c>
      <c r="B33" s="72" t="str">
        <f t="shared" si="62"/>
        <v/>
      </c>
      <c r="C33" s="232" t="s">
        <v>49</v>
      </c>
      <c r="D33" s="229" t="s">
        <v>582</v>
      </c>
      <c r="E33" s="60">
        <v>0.5</v>
      </c>
      <c r="F33" s="17" t="s">
        <v>41</v>
      </c>
      <c r="G33" s="18" t="str">
        <f t="shared" si="63"/>
        <v/>
      </c>
      <c r="H33" s="18" t="str">
        <f t="shared" si="64"/>
        <v/>
      </c>
      <c r="I33" s="18" t="str">
        <f t="shared" si="65"/>
        <v/>
      </c>
      <c r="J33" s="19">
        <f t="shared" si="66"/>
        <v>0</v>
      </c>
      <c r="K33" s="19">
        <f t="shared" si="67"/>
        <v>0</v>
      </c>
      <c r="L33" s="18">
        <f t="shared" si="68"/>
        <v>0.5</v>
      </c>
      <c r="M33" s="18" t="str">
        <f>IF(ISERROR(VLOOKUP(C33,DYNAMICprerequisites!$A$6:$E$305,2,FALSE)),"",IF(VLOOKUP(C33,DYNAMICprerequisites!$A$6:$E$305,2,FALSE)=0,"",VLOOKUP(C33,DYNAMICprerequisites!$A$6:$E$305,2,FALSE)))</f>
        <v/>
      </c>
      <c r="N33" s="18" t="str">
        <f t="shared" si="69"/>
        <v/>
      </c>
      <c r="O33" s="36" t="str">
        <f>IF(ISERROR(VLOOKUP(C33,DYNAMICprerequisites!$A$6:$E$305,5,FALSE)),"",VLOOKUP(C33,DYNAMICprerequisites!$A$6:$E$305,5,FALSE))</f>
        <v/>
      </c>
      <c r="P33" s="37"/>
      <c r="Q33" s="37"/>
      <c r="R33" s="37"/>
      <c r="S33" s="38"/>
      <c r="T33" s="84" t="str">
        <f t="shared" si="70"/>
        <v>Enter Course Name - Do Not Paste</v>
      </c>
      <c r="U33" s="133">
        <f t="shared" si="71"/>
        <v>0</v>
      </c>
      <c r="V33" s="133">
        <f t="shared" si="72"/>
        <v>0</v>
      </c>
      <c r="W33" s="226"/>
    </row>
    <row r="34" spans="1:23" x14ac:dyDescent="0.25">
      <c r="A34" s="72" t="str">
        <f t="shared" si="61"/>
        <v/>
      </c>
      <c r="B34" s="72" t="str">
        <f t="shared" si="62"/>
        <v/>
      </c>
      <c r="C34" s="232" t="s">
        <v>49</v>
      </c>
      <c r="D34" s="229" t="s">
        <v>582</v>
      </c>
      <c r="E34" s="60">
        <v>0.5</v>
      </c>
      <c r="F34" s="17" t="s">
        <v>41</v>
      </c>
      <c r="G34" s="18" t="str">
        <f t="shared" si="63"/>
        <v/>
      </c>
      <c r="H34" s="18" t="str">
        <f t="shared" si="64"/>
        <v/>
      </c>
      <c r="I34" s="18" t="str">
        <f t="shared" si="65"/>
        <v/>
      </c>
      <c r="J34" s="19">
        <f t="shared" si="66"/>
        <v>0</v>
      </c>
      <c r="K34" s="19">
        <f t="shared" si="67"/>
        <v>0</v>
      </c>
      <c r="L34" s="18">
        <f t="shared" si="68"/>
        <v>0.5</v>
      </c>
      <c r="M34" s="18" t="str">
        <f>IF(ISERROR(VLOOKUP(C34,DYNAMICprerequisites!$A$6:$E$305,2,FALSE)),"",IF(VLOOKUP(C34,DYNAMICprerequisites!$A$6:$E$305,2,FALSE)=0,"",VLOOKUP(C34,DYNAMICprerequisites!$A$6:$E$305,2,FALSE)))</f>
        <v/>
      </c>
      <c r="N34" s="18" t="str">
        <f t="shared" si="69"/>
        <v/>
      </c>
      <c r="O34" s="36" t="str">
        <f>IF(ISERROR(VLOOKUP(C34,DYNAMICprerequisites!$A$6:$E$305,5,FALSE)),"",VLOOKUP(C34,DYNAMICprerequisites!$A$6:$E$305,5,FALSE))</f>
        <v/>
      </c>
      <c r="P34" s="37"/>
      <c r="Q34" s="37"/>
      <c r="R34" s="37"/>
      <c r="S34" s="38"/>
      <c r="T34" s="84" t="str">
        <f t="shared" si="70"/>
        <v>Enter Course Name - Do Not Paste</v>
      </c>
      <c r="U34" s="133">
        <f t="shared" si="71"/>
        <v>0</v>
      </c>
      <c r="V34" s="133">
        <f t="shared" si="72"/>
        <v>0</v>
      </c>
      <c r="W34" s="226"/>
    </row>
    <row r="35" spans="1:23" x14ac:dyDescent="0.25">
      <c r="A35" s="72" t="str">
        <f t="shared" si="61"/>
        <v/>
      </c>
      <c r="B35" s="72" t="str">
        <f t="shared" si="62"/>
        <v/>
      </c>
      <c r="C35" s="232" t="s">
        <v>49</v>
      </c>
      <c r="D35" s="229" t="s">
        <v>582</v>
      </c>
      <c r="E35" s="60">
        <v>0.5</v>
      </c>
      <c r="F35" s="17" t="s">
        <v>41</v>
      </c>
      <c r="G35" s="18" t="str">
        <f t="shared" si="63"/>
        <v/>
      </c>
      <c r="H35" s="18" t="str">
        <f t="shared" si="64"/>
        <v/>
      </c>
      <c r="I35" s="18" t="str">
        <f t="shared" si="65"/>
        <v/>
      </c>
      <c r="J35" s="19">
        <f t="shared" si="66"/>
        <v>0</v>
      </c>
      <c r="K35" s="19">
        <f t="shared" si="67"/>
        <v>0</v>
      </c>
      <c r="L35" s="18">
        <f t="shared" si="68"/>
        <v>0.5</v>
      </c>
      <c r="M35" s="18" t="str">
        <f>IF(ISERROR(VLOOKUP(C35,DYNAMICprerequisites!$A$6:$E$305,2,FALSE)),"",IF(VLOOKUP(C35,DYNAMICprerequisites!$A$6:$E$305,2,FALSE)=0,"",VLOOKUP(C35,DYNAMICprerequisites!$A$6:$E$305,2,FALSE)))</f>
        <v/>
      </c>
      <c r="N35" s="18" t="str">
        <f t="shared" si="69"/>
        <v/>
      </c>
      <c r="O35" s="36" t="str">
        <f>IF(ISERROR(VLOOKUP(C35,DYNAMICprerequisites!$A$6:$E$305,5,FALSE)),"",VLOOKUP(C35,DYNAMICprerequisites!$A$6:$E$305,5,FALSE))</f>
        <v/>
      </c>
      <c r="P35" s="37"/>
      <c r="Q35" s="37"/>
      <c r="R35" s="37"/>
      <c r="S35" s="38"/>
      <c r="T35" s="84" t="str">
        <f t="shared" si="70"/>
        <v>Enter Course Name - Do Not Paste</v>
      </c>
      <c r="U35" s="133">
        <f t="shared" si="71"/>
        <v>0</v>
      </c>
      <c r="V35" s="133">
        <f t="shared" si="72"/>
        <v>0</v>
      </c>
      <c r="W35" s="226"/>
    </row>
    <row r="36" spans="1:23" ht="15.75" thickBot="1" x14ac:dyDescent="0.3">
      <c r="A36" s="72" t="str">
        <f t="shared" si="61"/>
        <v/>
      </c>
      <c r="B36" s="72" t="str">
        <f t="shared" si="62"/>
        <v/>
      </c>
      <c r="C36" s="233" t="s">
        <v>49</v>
      </c>
      <c r="D36" s="230" t="s">
        <v>582</v>
      </c>
      <c r="E36" s="61">
        <v>0.5</v>
      </c>
      <c r="F36" s="62" t="s">
        <v>41</v>
      </c>
      <c r="G36" s="24" t="str">
        <f t="shared" si="63"/>
        <v/>
      </c>
      <c r="H36" s="24" t="str">
        <f t="shared" si="64"/>
        <v/>
      </c>
      <c r="I36" s="24" t="str">
        <f t="shared" si="65"/>
        <v/>
      </c>
      <c r="J36" s="25">
        <f t="shared" si="66"/>
        <v>0</v>
      </c>
      <c r="K36" s="25">
        <f t="shared" si="67"/>
        <v>0</v>
      </c>
      <c r="L36" s="24">
        <f t="shared" si="68"/>
        <v>0.5</v>
      </c>
      <c r="M36" s="24" t="str">
        <f>IF(ISERROR(VLOOKUP(C36,DYNAMICprerequisites!$A$6:$E$305,2,FALSE)),"",IF(VLOOKUP(C36,DYNAMICprerequisites!$A$6:$E$305,2,FALSE)=0,"",VLOOKUP(C36,DYNAMICprerequisites!$A$6:$E$305,2,FALSE)))</f>
        <v/>
      </c>
      <c r="N36" s="24" t="str">
        <f t="shared" si="69"/>
        <v/>
      </c>
      <c r="O36" s="39" t="str">
        <f>IF(ISERROR(VLOOKUP(C36,DYNAMICprerequisites!$A$6:$E$305,5,FALSE)),"",VLOOKUP(C36,DYNAMICprerequisites!$A$6:$E$305,5,FALSE))</f>
        <v/>
      </c>
      <c r="P36" s="40"/>
      <c r="Q36" s="40"/>
      <c r="R36" s="40"/>
      <c r="S36" s="41"/>
      <c r="T36" s="129" t="str">
        <f t="shared" si="70"/>
        <v>Enter Course Name - Do Not Paste</v>
      </c>
      <c r="U36" s="134">
        <f t="shared" si="71"/>
        <v>0</v>
      </c>
      <c r="V36" s="134">
        <f t="shared" si="72"/>
        <v>0</v>
      </c>
      <c r="W36" s="226"/>
    </row>
    <row r="37" spans="1:23" x14ac:dyDescent="0.25">
      <c r="D37" s="8" t="s">
        <v>154</v>
      </c>
      <c r="E37" s="9">
        <f>SUM(E4:E36)</f>
        <v>55</v>
      </c>
      <c r="F37" s="10" t="str">
        <f>IF(ISERROR(SUM(H4:H36)/SUM(I4:I36)),"",SUM(H4:H36)/SUM(I4:I36))</f>
        <v/>
      </c>
      <c r="M37" s="11" t="s">
        <v>77</v>
      </c>
      <c r="W37" s="226"/>
    </row>
    <row r="38" spans="1:23" x14ac:dyDescent="0.25">
      <c r="A38" s="1" t="s">
        <v>95</v>
      </c>
      <c r="W38" s="226"/>
    </row>
    <row r="39" spans="1:23" ht="15.75" thickBot="1" x14ac:dyDescent="0.3">
      <c r="C39" s="1" t="s">
        <v>3</v>
      </c>
      <c r="D39" s="1" t="s">
        <v>4</v>
      </c>
      <c r="E39" s="1" t="s">
        <v>5</v>
      </c>
      <c r="F39" s="4" t="s">
        <v>16</v>
      </c>
      <c r="G39" s="1" t="s">
        <v>10</v>
      </c>
      <c r="H39" s="1" t="s">
        <v>6</v>
      </c>
      <c r="I39" s="1" t="s">
        <v>40</v>
      </c>
      <c r="J39" s="1" t="s">
        <v>149</v>
      </c>
      <c r="K39" s="42" t="s">
        <v>170</v>
      </c>
      <c r="L39" s="42" t="s">
        <v>169</v>
      </c>
      <c r="M39" s="1" t="s">
        <v>171</v>
      </c>
      <c r="N39" s="42" t="s">
        <v>583</v>
      </c>
      <c r="O39" s="1" t="s">
        <v>151</v>
      </c>
      <c r="T39" s="1" t="s">
        <v>456</v>
      </c>
      <c r="U39" s="1" t="s">
        <v>460</v>
      </c>
      <c r="V39" s="1" t="s">
        <v>576</v>
      </c>
      <c r="W39" s="1" t="s">
        <v>568</v>
      </c>
    </row>
    <row r="40" spans="1:23" x14ac:dyDescent="0.25">
      <c r="A40" s="72" t="str">
        <f t="shared" ref="A40:A47" si="73">IF(F40="Taking",$T$2,"")</f>
        <v/>
      </c>
      <c r="B40" s="72" t="str">
        <f t="shared" ref="B40:B47" si="74">IF(J40=1,$T$1,"")</f>
        <v/>
      </c>
      <c r="C40" s="52" t="s">
        <v>79</v>
      </c>
      <c r="D40" s="13" t="str">
        <f>IF(ISERROR(VLOOKUP(C40,DYNAMICprerequisites!$A$6:$E$305,3,FALSE)),"",VLOOKUP(C40,DYNAMICprerequisites!$A$6:$E$305,3,FALSE))</f>
        <v>Intermediate Accounting I</v>
      </c>
      <c r="E40" s="46">
        <v>3</v>
      </c>
      <c r="F40" s="47" t="s">
        <v>41</v>
      </c>
      <c r="G40" s="48" t="str">
        <f t="shared" ref="G40:G47" si="75">IF(F40="A",4,IF(F40="B",3,IF(F40="C",2,IF(F40="D",1,IF(OR(F40="F",F40="WF"),0,IF(F40="T","",IF(F40="X","","")))))))</f>
        <v/>
      </c>
      <c r="H40" s="48" t="str">
        <f t="shared" ref="H40:H47" si="76">IF(G40="","",G40*E40)</f>
        <v/>
      </c>
      <c r="I40" s="48" t="str">
        <f t="shared" ref="I40:I47" si="77">IF(H40="","",E40)</f>
        <v/>
      </c>
      <c r="J40" s="49">
        <f>IF(OR(F40="D",F40="F",F40="WF",F40="W",F40="NP",F40="Select"),0,1)</f>
        <v>0</v>
      </c>
      <c r="K40" s="49">
        <f t="shared" ref="K40:K47" si="78">J40*E40</f>
        <v>0</v>
      </c>
      <c r="L40" s="48">
        <f t="shared" ref="L40:L47" si="79">IF(J40=0,E40,0)</f>
        <v>3</v>
      </c>
      <c r="M40" s="48" t="str">
        <f>IF(ISERROR(VLOOKUP(C40,DYNAMICprerequisites!$A$6:$E$305,2,FALSE)),"",IF(VLOOKUP(C40,DYNAMICprerequisites!$A$6:$E$305,2,FALSE)=0,"",VLOOKUP(C40,DYNAMICprerequisites!$A$6:$E$305,2,FALSE)))</f>
        <v>FA, SUM</v>
      </c>
      <c r="N40" s="48" t="str">
        <f>IF(OR(F40="D",F40="F",F40="W",F40="WF",F40="NP"),"Retake the course.","")</f>
        <v/>
      </c>
      <c r="O40" s="33" t="str">
        <f ca="1">IF(ISERROR(VLOOKUP(C40,DYNAMICprerequisites!$A$6:$E$305,5,FALSE)),"",VLOOKUP(C40,DYNAMICprerequisites!$A$6:$E$305,5,FALSE))</f>
        <v>ACT 216</v>
      </c>
      <c r="P40" s="34"/>
      <c r="Q40" s="34"/>
      <c r="R40" s="34"/>
      <c r="S40" s="35"/>
      <c r="T40" s="82" t="str">
        <f t="shared" ref="T40:T47" si="80">IF(M40="FA",CONCATENATE(D40," *"),IF(M40="SP",CONCATENATE(D40," +"),IF(M40="FA, SUM",CONCATENATE(D40," *^"),IF(M40="SP, SUM",CONCATENATE(D40," +^"),D40))))</f>
        <v>Intermediate Accounting I *^</v>
      </c>
      <c r="U40" s="132">
        <f t="shared" ref="U40:U47" si="81">IF(F40="Taking",E40,0)</f>
        <v>0</v>
      </c>
      <c r="V40" s="132">
        <f t="shared" ref="V40:V47" si="82">IF(F40="Trans.",E40,0)</f>
        <v>0</v>
      </c>
      <c r="W40" s="226"/>
    </row>
    <row r="41" spans="1:23" x14ac:dyDescent="0.25">
      <c r="A41" s="72" t="str">
        <f t="shared" si="73"/>
        <v/>
      </c>
      <c r="B41" s="72" t="str">
        <f t="shared" si="74"/>
        <v/>
      </c>
      <c r="C41" s="14" t="s">
        <v>80</v>
      </c>
      <c r="D41" s="15" t="str">
        <f>IF(ISERROR(VLOOKUP(C41,DYNAMICprerequisites!$A$6:$E$305,3,FALSE)),"",VLOOKUP(C41,DYNAMICprerequisites!$A$6:$E$305,3,FALSE))</f>
        <v>Intermediate Accounting II</v>
      </c>
      <c r="E41" s="16">
        <v>3</v>
      </c>
      <c r="F41" s="17" t="s">
        <v>41</v>
      </c>
      <c r="G41" s="18" t="str">
        <f t="shared" si="75"/>
        <v/>
      </c>
      <c r="H41" s="18" t="str">
        <f t="shared" si="76"/>
        <v/>
      </c>
      <c r="I41" s="18" t="str">
        <f t="shared" si="77"/>
        <v/>
      </c>
      <c r="J41" s="19">
        <f t="shared" ref="J41:J47" si="83">IF(OR(F41="D",F41="F",F41="WF",F41="W",F41="NP",F41="Select"),0,1)</f>
        <v>0</v>
      </c>
      <c r="K41" s="19">
        <f t="shared" si="78"/>
        <v>0</v>
      </c>
      <c r="L41" s="18">
        <f t="shared" si="79"/>
        <v>3</v>
      </c>
      <c r="M41" s="18" t="str">
        <f>IF(ISERROR(VLOOKUP(C41,DYNAMICprerequisites!$A$6:$E$305,2,FALSE)),"",IF(VLOOKUP(C41,DYNAMICprerequisites!$A$6:$E$305,2,FALSE)=0,"",VLOOKUP(C41,DYNAMICprerequisites!$A$6:$E$305,2,FALSE)))</f>
        <v>SP, SUM</v>
      </c>
      <c r="N41" s="18" t="str">
        <f t="shared" ref="N41:N43" si="84">IF(OR(F41="D",F41="F",F41="W",F41="WF",F41="NP"),"Retake the course.","")</f>
        <v/>
      </c>
      <c r="O41" s="36" t="str">
        <f ca="1">IF(ISERROR(VLOOKUP(C41,DYNAMICprerequisites!$A$6:$E$305,5,FALSE)),"",VLOOKUP(C41,DYNAMICprerequisites!$A$6:$E$305,5,FALSE))</f>
        <v>ACT 327</v>
      </c>
      <c r="P41" s="37"/>
      <c r="Q41" s="37"/>
      <c r="R41" s="37"/>
      <c r="S41" s="38"/>
      <c r="T41" s="84" t="str">
        <f t="shared" si="80"/>
        <v>Intermediate Accounting II +^</v>
      </c>
      <c r="U41" s="133">
        <f t="shared" si="81"/>
        <v>0</v>
      </c>
      <c r="V41" s="133">
        <f t="shared" si="82"/>
        <v>0</v>
      </c>
      <c r="W41" s="226"/>
    </row>
    <row r="42" spans="1:23" x14ac:dyDescent="0.25">
      <c r="A42" s="72" t="str">
        <f t="shared" si="73"/>
        <v/>
      </c>
      <c r="B42" s="72" t="str">
        <f t="shared" si="74"/>
        <v/>
      </c>
      <c r="C42" s="14" t="s">
        <v>81</v>
      </c>
      <c r="D42" s="15" t="str">
        <f>IF(ISERROR(VLOOKUP(C42,DYNAMICprerequisites!$A$6:$E$305,3,FALSE)),"",VLOOKUP(C42,DYNAMICprerequisites!$A$6:$E$305,3,FALSE))</f>
        <v>Federal Income Tax Accounting</v>
      </c>
      <c r="E42" s="16">
        <v>3</v>
      </c>
      <c r="F42" s="17" t="s">
        <v>41</v>
      </c>
      <c r="G42" s="18" t="str">
        <f t="shared" si="75"/>
        <v/>
      </c>
      <c r="H42" s="18" t="str">
        <f t="shared" si="76"/>
        <v/>
      </c>
      <c r="I42" s="18" t="str">
        <f t="shared" si="77"/>
        <v/>
      </c>
      <c r="J42" s="19">
        <f t="shared" si="83"/>
        <v>0</v>
      </c>
      <c r="K42" s="19">
        <f t="shared" si="78"/>
        <v>0</v>
      </c>
      <c r="L42" s="18">
        <f t="shared" si="79"/>
        <v>3</v>
      </c>
      <c r="M42" s="18" t="str">
        <f>IF(ISERROR(VLOOKUP(C42,DYNAMICprerequisites!$A$6:$E$305,2,FALSE)),"",IF(VLOOKUP(C42,DYNAMICprerequisites!$A$6:$E$305,2,FALSE)=0,"",VLOOKUP(C42,DYNAMICprerequisites!$A$6:$E$305,2,FALSE)))</f>
        <v>FA, SP</v>
      </c>
      <c r="N42" s="18" t="str">
        <f t="shared" si="84"/>
        <v/>
      </c>
      <c r="O42" s="36" t="str">
        <f ca="1">IF(ISERROR(VLOOKUP(C42,DYNAMICprerequisites!$A$6:$E$305,5,FALSE)),"",VLOOKUP(C42,DYNAMICprerequisites!$A$6:$E$305,5,FALSE))</f>
        <v>ACT 216</v>
      </c>
      <c r="P42" s="37"/>
      <c r="Q42" s="37"/>
      <c r="R42" s="37"/>
      <c r="S42" s="38"/>
      <c r="T42" s="84" t="str">
        <f t="shared" si="80"/>
        <v>Federal Income Tax Accounting</v>
      </c>
      <c r="U42" s="133">
        <f t="shared" si="81"/>
        <v>0</v>
      </c>
      <c r="V42" s="133">
        <f t="shared" si="82"/>
        <v>0</v>
      </c>
      <c r="W42" s="226"/>
    </row>
    <row r="43" spans="1:23" x14ac:dyDescent="0.25">
      <c r="A43" s="72" t="str">
        <f t="shared" si="73"/>
        <v/>
      </c>
      <c r="B43" s="72" t="str">
        <f t="shared" si="74"/>
        <v/>
      </c>
      <c r="C43" s="14" t="s">
        <v>82</v>
      </c>
      <c r="D43" s="15" t="str">
        <f>IF(ISERROR(VLOOKUP(C43,DYNAMICprerequisites!$A$6:$E$305,3,FALSE)),"",VLOOKUP(C43,DYNAMICprerequisites!$A$6:$E$305,3,FALSE))</f>
        <v>Senior Paper</v>
      </c>
      <c r="E43" s="16">
        <v>3</v>
      </c>
      <c r="F43" s="17" t="s">
        <v>41</v>
      </c>
      <c r="G43" s="18" t="str">
        <f t="shared" si="75"/>
        <v/>
      </c>
      <c r="H43" s="18" t="str">
        <f t="shared" si="76"/>
        <v/>
      </c>
      <c r="I43" s="18" t="str">
        <f t="shared" si="77"/>
        <v/>
      </c>
      <c r="J43" s="19">
        <f t="shared" si="83"/>
        <v>0</v>
      </c>
      <c r="K43" s="19">
        <f t="shared" si="78"/>
        <v>0</v>
      </c>
      <c r="L43" s="18">
        <f t="shared" si="79"/>
        <v>3</v>
      </c>
      <c r="M43" s="18" t="str">
        <f>IF(ISERROR(VLOOKUP(C43,DYNAMICprerequisites!$A$6:$E$305,2,FALSE)),"",IF(VLOOKUP(C43,DYNAMICprerequisites!$A$6:$E$305,2,FALSE)=0,"",VLOOKUP(C43,DYNAMICprerequisites!$A$6:$E$305,2,FALSE)))</f>
        <v>FA, SP</v>
      </c>
      <c r="N43" s="18" t="str">
        <f t="shared" si="84"/>
        <v/>
      </c>
      <c r="O43" s="36" t="str">
        <f ca="1">IF(ISERROR(VLOOKUP(C43,DYNAMICprerequisites!$A$6:$E$305,5,FALSE)),"",VLOOKUP(C43,DYNAMICprerequisites!$A$6:$E$305,5,FALSE))</f>
        <v>ACT 216 BUS 201 FIN 338 MGT 130 MKT 130 senior standing</v>
      </c>
      <c r="P43" s="37"/>
      <c r="Q43" s="37"/>
      <c r="R43" s="37"/>
      <c r="S43" s="38"/>
      <c r="T43" s="84" t="str">
        <f t="shared" si="80"/>
        <v>Senior Paper</v>
      </c>
      <c r="U43" s="133">
        <f t="shared" si="81"/>
        <v>0</v>
      </c>
      <c r="V43" s="133">
        <f t="shared" si="82"/>
        <v>0</v>
      </c>
      <c r="W43" s="226"/>
    </row>
    <row r="44" spans="1:23" x14ac:dyDescent="0.25">
      <c r="A44" s="72" t="str">
        <f t="shared" si="73"/>
        <v/>
      </c>
      <c r="B44" s="72" t="str">
        <f t="shared" si="74"/>
        <v/>
      </c>
      <c r="C44" s="14" t="s">
        <v>83</v>
      </c>
      <c r="D44" s="15" t="str">
        <f>IF(ISERROR(VLOOKUP(C44,DYNAMICprerequisites!$A$6:$E$305,3,FALSE)),"",VLOOKUP(C44,DYNAMICprerequisites!$A$6:$E$305,3,FALSE))</f>
        <v>Personal Financial Planning</v>
      </c>
      <c r="E44" s="16">
        <v>3</v>
      </c>
      <c r="F44" s="17" t="s">
        <v>41</v>
      </c>
      <c r="G44" s="18" t="str">
        <f t="shared" si="75"/>
        <v/>
      </c>
      <c r="H44" s="18" t="str">
        <f t="shared" si="76"/>
        <v/>
      </c>
      <c r="I44" s="18" t="str">
        <f t="shared" si="77"/>
        <v/>
      </c>
      <c r="J44" s="19">
        <f t="shared" si="83"/>
        <v>0</v>
      </c>
      <c r="K44" s="19">
        <f t="shared" si="78"/>
        <v>0</v>
      </c>
      <c r="L44" s="18">
        <f t="shared" si="79"/>
        <v>3</v>
      </c>
      <c r="M44" s="18" t="str">
        <f>IF(ISERROR(VLOOKUP(C44,DYNAMICprerequisites!$A$6:$E$305,2,FALSE)),"",IF(VLOOKUP(C44,DYNAMICprerequisites!$A$6:$E$305,2,FALSE)=0,"",VLOOKUP(C44,DYNAMICprerequisites!$A$6:$E$305,2,FALSE)))</f>
        <v>FA, SP</v>
      </c>
      <c r="N44" s="18" t="str">
        <f>IF(OR(F44="D",F44="F",F44="W",F44="WF",F44="NP"),"Retake the course.","")</f>
        <v/>
      </c>
      <c r="O44" s="36" t="str">
        <f>IF(ISERROR(VLOOKUP(C44,DYNAMICprerequisites!$A$6:$E$305,5,FALSE)),"",VLOOKUP(C44,DYNAMICprerequisites!$A$6:$E$305,5,FALSE))</f>
        <v/>
      </c>
      <c r="P44" s="37"/>
      <c r="Q44" s="37"/>
      <c r="R44" s="37"/>
      <c r="S44" s="38"/>
      <c r="T44" s="84" t="str">
        <f t="shared" si="80"/>
        <v>Personal Financial Planning</v>
      </c>
      <c r="U44" s="133">
        <f t="shared" si="81"/>
        <v>0</v>
      </c>
      <c r="V44" s="133">
        <f t="shared" si="82"/>
        <v>0</v>
      </c>
      <c r="W44" s="226"/>
    </row>
    <row r="45" spans="1:23" x14ac:dyDescent="0.25">
      <c r="A45" s="72" t="str">
        <f t="shared" si="73"/>
        <v/>
      </c>
      <c r="B45" s="72" t="str">
        <f t="shared" si="74"/>
        <v/>
      </c>
      <c r="C45" s="14" t="s">
        <v>84</v>
      </c>
      <c r="D45" s="15" t="str">
        <f>IF(ISERROR(VLOOKUP(C45,DYNAMICprerequisites!$A$6:$E$305,3,FALSE)),"",VLOOKUP(C45,DYNAMICprerequisites!$A$6:$E$305,3,FALSE))</f>
        <v>Financial Management</v>
      </c>
      <c r="E45" s="16">
        <v>3</v>
      </c>
      <c r="F45" s="17" t="s">
        <v>41</v>
      </c>
      <c r="G45" s="18" t="str">
        <f t="shared" si="75"/>
        <v/>
      </c>
      <c r="H45" s="18" t="str">
        <f t="shared" si="76"/>
        <v/>
      </c>
      <c r="I45" s="18" t="str">
        <f t="shared" si="77"/>
        <v/>
      </c>
      <c r="J45" s="19">
        <f t="shared" si="83"/>
        <v>0</v>
      </c>
      <c r="K45" s="19">
        <f t="shared" si="78"/>
        <v>0</v>
      </c>
      <c r="L45" s="18">
        <f t="shared" si="79"/>
        <v>3</v>
      </c>
      <c r="M45" s="18" t="str">
        <f>IF(ISERROR(VLOOKUP(C45,DYNAMICprerequisites!$A$6:$E$305,2,FALSE)),"",IF(VLOOKUP(C45,DYNAMICprerequisites!$A$6:$E$305,2,FALSE)=0,"",VLOOKUP(C45,DYNAMICprerequisites!$A$6:$E$305,2,FALSE)))</f>
        <v>FA, SP</v>
      </c>
      <c r="N45" s="18" t="str">
        <f>IF(OR(F45="D",F45="F",F45="W",F45="WF",F45="NP"),"Retake the course.",IF(F45="A","Great job!",""))</f>
        <v/>
      </c>
      <c r="O45" s="36" t="str">
        <f ca="1">IF(ISERROR(VLOOKUP(C45,DYNAMICprerequisites!$A$6:$E$305,5,FALSE)),"",VLOOKUP(C45,DYNAMICprerequisites!$A$6:$E$305,5,FALSE))</f>
        <v>ACT 216 BUS 202 MAT 232</v>
      </c>
      <c r="P45" s="37"/>
      <c r="Q45" s="37"/>
      <c r="R45" s="37"/>
      <c r="S45" s="38"/>
      <c r="T45" s="84" t="str">
        <f t="shared" si="80"/>
        <v>Financial Management</v>
      </c>
      <c r="U45" s="133">
        <f t="shared" si="81"/>
        <v>0</v>
      </c>
      <c r="V45" s="133">
        <f t="shared" si="82"/>
        <v>0</v>
      </c>
      <c r="W45" s="226"/>
    </row>
    <row r="46" spans="1:23" x14ac:dyDescent="0.25">
      <c r="A46" s="72" t="str">
        <f t="shared" si="73"/>
        <v/>
      </c>
      <c r="B46" s="72" t="str">
        <f t="shared" si="74"/>
        <v/>
      </c>
      <c r="C46" s="14" t="s">
        <v>85</v>
      </c>
      <c r="D46" s="15" t="str">
        <f>IF(ISERROR(VLOOKUP(C46,DYNAMICprerequisites!$A$6:$E$305,3,FALSE)),"",VLOOKUP(C46,DYNAMICprerequisites!$A$6:$E$305,3,FALSE))</f>
        <v>Investments</v>
      </c>
      <c r="E46" s="16">
        <v>3</v>
      </c>
      <c r="F46" s="17" t="s">
        <v>41</v>
      </c>
      <c r="G46" s="18" t="str">
        <f t="shared" si="75"/>
        <v/>
      </c>
      <c r="H46" s="18" t="str">
        <f t="shared" si="76"/>
        <v/>
      </c>
      <c r="I46" s="18" t="str">
        <f t="shared" si="77"/>
        <v/>
      </c>
      <c r="J46" s="19">
        <f t="shared" si="83"/>
        <v>0</v>
      </c>
      <c r="K46" s="19">
        <f t="shared" si="78"/>
        <v>0</v>
      </c>
      <c r="L46" s="18">
        <f t="shared" si="79"/>
        <v>3</v>
      </c>
      <c r="M46" s="18" t="str">
        <f>IF(ISERROR(VLOOKUP(C46,DYNAMICprerequisites!$A$6:$E$305,2,FALSE)),"",IF(VLOOKUP(C46,DYNAMICprerequisites!$A$6:$E$305,2,FALSE)=0,"",VLOOKUP(C46,DYNAMICprerequisites!$A$6:$E$305,2,FALSE)))</f>
        <v>FA</v>
      </c>
      <c r="N46" s="18" t="str">
        <f>IF(OR(F46="D",F46="F",F46="W",F46="WF",F46="NP"),"Retake the course.",IF(F46="A","Excellent!",""))</f>
        <v/>
      </c>
      <c r="O46" s="36" t="str">
        <f ca="1">IF(ISERROR(VLOOKUP(C46,DYNAMICprerequisites!$A$6:$E$305,5,FALSE)),"",VLOOKUP(C46,DYNAMICprerequisites!$A$6:$E$305,5,FALSE))</f>
        <v>junior or senior status</v>
      </c>
      <c r="P46" s="37"/>
      <c r="Q46" s="37"/>
      <c r="R46" s="37"/>
      <c r="S46" s="38"/>
      <c r="T46" s="84" t="str">
        <f t="shared" si="80"/>
        <v>Investments *</v>
      </c>
      <c r="U46" s="133">
        <f t="shared" si="81"/>
        <v>0</v>
      </c>
      <c r="V46" s="133">
        <f t="shared" si="82"/>
        <v>0</v>
      </c>
      <c r="W46" s="226"/>
    </row>
    <row r="47" spans="1:23" ht="15.75" thickBot="1" x14ac:dyDescent="0.3">
      <c r="A47" s="72" t="str">
        <f t="shared" si="73"/>
        <v/>
      </c>
      <c r="B47" s="72" t="str">
        <f t="shared" si="74"/>
        <v/>
      </c>
      <c r="C47" s="20" t="s">
        <v>86</v>
      </c>
      <c r="D47" s="21" t="str">
        <f>IF(ISERROR(VLOOKUP(C47,DYNAMICprerequisites!$A$6:$E$305,3,FALSE)),"",VLOOKUP(C47,DYNAMICprerequisites!$A$6:$E$305,3,FALSE))</f>
        <v>Advanced Financial Management</v>
      </c>
      <c r="E47" s="22">
        <v>3</v>
      </c>
      <c r="F47" s="23" t="s">
        <v>41</v>
      </c>
      <c r="G47" s="24" t="str">
        <f t="shared" si="75"/>
        <v/>
      </c>
      <c r="H47" s="24" t="str">
        <f t="shared" si="76"/>
        <v/>
      </c>
      <c r="I47" s="24" t="str">
        <f t="shared" si="77"/>
        <v/>
      </c>
      <c r="J47" s="25">
        <f t="shared" si="83"/>
        <v>0</v>
      </c>
      <c r="K47" s="25">
        <f t="shared" si="78"/>
        <v>0</v>
      </c>
      <c r="L47" s="24">
        <f t="shared" si="79"/>
        <v>3</v>
      </c>
      <c r="M47" s="24" t="str">
        <f>IF(ISERROR(VLOOKUP(C47,DYNAMICprerequisites!$A$6:$E$305,2,FALSE)),"",IF(VLOOKUP(C47,DYNAMICprerequisites!$A$6:$E$305,2,FALSE)=0,"",VLOOKUP(C47,DYNAMICprerequisites!$A$6:$E$305,2,FALSE)))</f>
        <v>SP</v>
      </c>
      <c r="N47" s="24" t="str">
        <f>IF(OR(F47="D",F47="F",F47="W",F47="WF",F47="NP"),"Retake the course.",IF(F47="A","Well done!",""))</f>
        <v/>
      </c>
      <c r="O47" s="39" t="str">
        <f ca="1">IF(ISERROR(VLOOKUP(C47,DYNAMICprerequisites!$A$6:$E$305,5,FALSE)),"",VLOOKUP(C47,DYNAMICprerequisites!$A$6:$E$305,5,FALSE))</f>
        <v>FIN 338</v>
      </c>
      <c r="P47" s="40"/>
      <c r="Q47" s="40"/>
      <c r="R47" s="40"/>
      <c r="S47" s="41"/>
      <c r="T47" s="129" t="str">
        <f t="shared" si="80"/>
        <v>Advanced Financial Management +</v>
      </c>
      <c r="U47" s="134">
        <f t="shared" si="81"/>
        <v>0</v>
      </c>
      <c r="V47" s="134">
        <f t="shared" si="82"/>
        <v>0</v>
      </c>
      <c r="W47" s="226"/>
    </row>
    <row r="48" spans="1:23" ht="15.75" thickBot="1" x14ac:dyDescent="0.3">
      <c r="B48" s="1" t="s">
        <v>96</v>
      </c>
      <c r="E48" s="5"/>
      <c r="W48" s="226"/>
    </row>
    <row r="49" spans="1:23" x14ac:dyDescent="0.25">
      <c r="A49" s="72" t="str">
        <f>IF(F49="Taking",$T$2,"")</f>
        <v/>
      </c>
      <c r="B49" s="72" t="str">
        <f>IF(J49=1,$T$1,"")</f>
        <v/>
      </c>
      <c r="C49" s="45" t="s">
        <v>41</v>
      </c>
      <c r="D49" s="13" t="str">
        <f>IF(ISERROR(VLOOKUP(C49,DYNAMICprerequisites!$A$6:$E$305,3,FALSE)),"",VLOOKUP(C49,DYNAMICprerequisites!$A$6:$E$305,3,FALSE))</f>
        <v/>
      </c>
      <c r="E49" s="46">
        <v>3</v>
      </c>
      <c r="F49" s="47" t="s">
        <v>41</v>
      </c>
      <c r="G49" s="48" t="str">
        <f t="shared" ref="G49:G50" si="85">IF(F49="A",4,IF(F49="B",3,IF(F49="C",2,IF(F49="D",1,IF(OR(F49="F",F49="WF"),0,IF(F49="T","",IF(F49="X","","")))))))</f>
        <v/>
      </c>
      <c r="H49" s="48" t="str">
        <f t="shared" ref="H49:H50" si="86">IF(G49="","",G49*E49)</f>
        <v/>
      </c>
      <c r="I49" s="48" t="str">
        <f t="shared" ref="I49:I50" si="87">IF(H49="","",E49)</f>
        <v/>
      </c>
      <c r="J49" s="49">
        <f t="shared" ref="J49:J50" si="88">IF(OR(F49="D",F49="F",F49="WF",F49="W",F49="NP",F49="Select"),0,1)</f>
        <v>0</v>
      </c>
      <c r="K49" s="49">
        <f t="shared" ref="K49:K50" si="89">J49*E49</f>
        <v>0</v>
      </c>
      <c r="L49" s="48">
        <f t="shared" ref="L49:L50" si="90">IF(J49=0,E49,0)</f>
        <v>3</v>
      </c>
      <c r="M49" s="48" t="str">
        <f>IF(ISERROR(VLOOKUP(C49,DYNAMICprerequisites!$A$6:$E$305,2,FALSE)),"",IF(VLOOKUP(C49,DYNAMICprerequisites!$A$6:$E$305,2,FALSE)=0,"",VLOOKUP(C49,DYNAMICprerequisites!$A$6:$E$305,2,FALSE)))</f>
        <v/>
      </c>
      <c r="N49" s="48" t="str">
        <f t="shared" ref="N49:N50" si="91">IF(OR(F49="D",F49="F",F49="W",F49="WF",F49="NP"),"Retake the course.","")</f>
        <v/>
      </c>
      <c r="O49" s="33" t="str">
        <f>IF(ISERROR(VLOOKUP(C49,DYNAMICprerequisites!$A$6:$E$305,5,FALSE)),"",VLOOKUP(C49,DYNAMICprerequisites!$A$6:$E$305,5,FALSE))</f>
        <v/>
      </c>
      <c r="P49" s="34"/>
      <c r="Q49" s="34"/>
      <c r="R49" s="34"/>
      <c r="S49" s="35"/>
      <c r="T49" s="82" t="str">
        <f t="shared" ref="T49:T50" si="92">IF(M49="FA",CONCATENATE(D49," *"),IF(M49="SP",CONCATENATE(D49," +"),IF(M49="FA, SUM",CONCATENATE(D49," *^"),IF(M49="SP, SUM",CONCATENATE(D49," +^"),D49))))</f>
        <v/>
      </c>
      <c r="U49" s="132">
        <f t="shared" ref="U49:U50" si="93">IF(F49="Taking",E49,0)</f>
        <v>0</v>
      </c>
      <c r="V49" s="132">
        <f t="shared" ref="V49:V50" si="94">IF(F49="Trans.",E49,0)</f>
        <v>0</v>
      </c>
      <c r="W49" s="226"/>
    </row>
    <row r="50" spans="1:23" ht="15.75" thickBot="1" x14ac:dyDescent="0.3">
      <c r="A50" s="72" t="str">
        <f>IF(F50="Taking",$T$2,"")</f>
        <v/>
      </c>
      <c r="B50" s="72" t="str">
        <f>IF(J50=1,$T$1,"")</f>
        <v/>
      </c>
      <c r="C50" s="51" t="s">
        <v>41</v>
      </c>
      <c r="D50" s="21" t="str">
        <f>IF(ISERROR(VLOOKUP(C50,DYNAMICprerequisites!$A$6:$E$305,3,FALSE)),"",VLOOKUP(C50,DYNAMICprerequisites!$A$6:$E$305,3,FALSE))</f>
        <v/>
      </c>
      <c r="E50" s="63">
        <v>3</v>
      </c>
      <c r="F50" s="62" t="s">
        <v>41</v>
      </c>
      <c r="G50" s="24" t="str">
        <f t="shared" si="85"/>
        <v/>
      </c>
      <c r="H50" s="24" t="str">
        <f t="shared" si="86"/>
        <v/>
      </c>
      <c r="I50" s="24" t="str">
        <f t="shared" si="87"/>
        <v/>
      </c>
      <c r="J50" s="25">
        <f t="shared" si="88"/>
        <v>0</v>
      </c>
      <c r="K50" s="25">
        <f t="shared" si="89"/>
        <v>0</v>
      </c>
      <c r="L50" s="24">
        <f t="shared" si="90"/>
        <v>3</v>
      </c>
      <c r="M50" s="24" t="str">
        <f>IF(ISERROR(VLOOKUP(C50,DYNAMICprerequisites!$A$6:$E$305,2,FALSE)),"",IF(VLOOKUP(C50,DYNAMICprerequisites!$A$6:$E$305,2,FALSE)=0,"",VLOOKUP(C50,DYNAMICprerequisites!$A$6:$E$305,2,FALSE)))</f>
        <v/>
      </c>
      <c r="N50" s="24" t="str">
        <f t="shared" si="91"/>
        <v/>
      </c>
      <c r="O50" s="39" t="str">
        <f>IF(ISERROR(VLOOKUP(C50,DYNAMICprerequisites!$A$6:$E$305,5,FALSE)),"",VLOOKUP(C50,DYNAMICprerequisites!$A$6:$E$305,5,FALSE))</f>
        <v/>
      </c>
      <c r="P50" s="40"/>
      <c r="Q50" s="40"/>
      <c r="R50" s="40"/>
      <c r="S50" s="41"/>
      <c r="T50" s="129" t="str">
        <f t="shared" si="92"/>
        <v/>
      </c>
      <c r="U50" s="134">
        <f t="shared" si="93"/>
        <v>0</v>
      </c>
      <c r="V50" s="134">
        <f t="shared" si="94"/>
        <v>0</v>
      </c>
      <c r="W50" s="226"/>
    </row>
    <row r="51" spans="1:23" x14ac:dyDescent="0.25">
      <c r="D51" s="8" t="s">
        <v>155</v>
      </c>
      <c r="E51" s="9">
        <f>SUM(E49:E50,E40:E47)</f>
        <v>30</v>
      </c>
      <c r="F51" s="12" t="str">
        <f>IF(ISERROR(SUM(H40:H50)/SUM(I40:I50)),"",SUM(H40:H50)/SUM(I40:I50))</f>
        <v/>
      </c>
      <c r="M51" s="1" t="s">
        <v>152</v>
      </c>
      <c r="W51" s="226"/>
    </row>
    <row r="52" spans="1:23" x14ac:dyDescent="0.25">
      <c r="A52" s="1" t="s">
        <v>113</v>
      </c>
      <c r="E52" s="5"/>
      <c r="W52" s="226"/>
    </row>
    <row r="53" spans="1:23" ht="15.75" thickBot="1" x14ac:dyDescent="0.3">
      <c r="C53" s="1" t="s">
        <v>3</v>
      </c>
      <c r="D53" s="1" t="s">
        <v>4</v>
      </c>
      <c r="E53" s="1" t="s">
        <v>5</v>
      </c>
      <c r="F53" s="4" t="s">
        <v>16</v>
      </c>
      <c r="G53" s="1" t="s">
        <v>10</v>
      </c>
      <c r="H53" s="1" t="s">
        <v>6</v>
      </c>
      <c r="I53" s="1" t="s">
        <v>40</v>
      </c>
      <c r="J53" s="1" t="s">
        <v>149</v>
      </c>
      <c r="K53" s="42" t="s">
        <v>170</v>
      </c>
      <c r="L53" s="42" t="s">
        <v>169</v>
      </c>
      <c r="M53" s="1" t="s">
        <v>171</v>
      </c>
      <c r="N53" s="42" t="s">
        <v>583</v>
      </c>
      <c r="O53" s="1" t="s">
        <v>151</v>
      </c>
      <c r="T53" s="1" t="s">
        <v>456</v>
      </c>
      <c r="U53" s="1" t="s">
        <v>460</v>
      </c>
      <c r="V53" s="1" t="s">
        <v>576</v>
      </c>
      <c r="W53" s="1" t="s">
        <v>568</v>
      </c>
    </row>
    <row r="54" spans="1:23" x14ac:dyDescent="0.25">
      <c r="A54" s="72" t="str">
        <f t="shared" ref="A54:A66" si="95">IF(F54="Taking",$T$2,"")</f>
        <v/>
      </c>
      <c r="B54" s="72" t="str">
        <f t="shared" ref="B54:B66" si="96">IF(J54=1,$T$1,"")</f>
        <v/>
      </c>
      <c r="C54" s="52" t="s">
        <v>114</v>
      </c>
      <c r="D54" s="13" t="str">
        <f>IF(ISERROR(VLOOKUP(C54,DYNAMICprerequisites!$A$6:$E$305,3,FALSE)),"",VLOOKUP(C54,DYNAMICprerequisites!$A$6:$E$305,3,FALSE))</f>
        <v>Principles of Financial Accounting I</v>
      </c>
      <c r="E54" s="46">
        <v>3</v>
      </c>
      <c r="F54" s="47" t="s">
        <v>41</v>
      </c>
      <c r="G54" s="48" t="str">
        <f t="shared" ref="G54:G66" si="97">IF(F54="A",4,IF(F54="B",3,IF(F54="C",2,IF(F54="D",1,IF(OR(F54="F",F54="WF"),0,IF(F54="T","",IF(F54="X","","")))))))</f>
        <v/>
      </c>
      <c r="H54" s="48" t="str">
        <f t="shared" ref="H54:H66" si="98">IF(G54="","",G54*E54)</f>
        <v/>
      </c>
      <c r="I54" s="48" t="str">
        <f t="shared" ref="I54:I66" si="99">IF(H54="","",E54)</f>
        <v/>
      </c>
      <c r="J54" s="49">
        <f t="shared" ref="J54:J66" si="100">IF(OR(F54="F",F54="WF",F54="W",F54="NP",F54="Select"),0,1)</f>
        <v>0</v>
      </c>
      <c r="K54" s="49">
        <f t="shared" ref="K54:K66" si="101">J54*E54</f>
        <v>0</v>
      </c>
      <c r="L54" s="48">
        <f t="shared" ref="L54:L66" si="102">IF(J54=0,E54,0)</f>
        <v>3</v>
      </c>
      <c r="M54" s="48" t="str">
        <f>IF(ISERROR(VLOOKUP(C54,DYNAMICprerequisites!$A$6:$E$305,2,FALSE)),"",IF(VLOOKUP(C54,DYNAMICprerequisites!$A$6:$E$305,2,FALSE)=0,"",VLOOKUP(C54,DYNAMICprerequisites!$A$6:$E$305,2,FALSE)))</f>
        <v>FA, SP, SUM</v>
      </c>
      <c r="N54" s="48" t="str">
        <f t="shared" ref="N54:N66" si="103">IF(OR(F54="W",F54="F",F54="WF",F54="NP"),"Retake the course.","")</f>
        <v/>
      </c>
      <c r="O54" s="33" t="str">
        <f>IF(ISERROR(VLOOKUP(C54,DYNAMICprerequisites!$A$6:$E$305,5,FALSE)),"",VLOOKUP(C54,DYNAMICprerequisites!$A$6:$E$305,5,FALSE))</f>
        <v/>
      </c>
      <c r="P54" s="34"/>
      <c r="Q54" s="34"/>
      <c r="R54" s="34"/>
      <c r="S54" s="35"/>
      <c r="T54" s="82" t="str">
        <f t="shared" ref="T54:T66" si="104">IF(M54="FA",CONCATENATE(D54," *"),IF(M54="SP",CONCATENATE(D54," +"),IF(M54="FA, SUM",CONCATENATE(D54," *^"),IF(M54="SP, SUM",CONCATENATE(D54," +^"),D54))))</f>
        <v>Principles of Financial Accounting I</v>
      </c>
      <c r="U54" s="132">
        <f t="shared" ref="U54:U66" si="105">IF(F54="Taking",E54,0)</f>
        <v>0</v>
      </c>
      <c r="V54" s="132">
        <f t="shared" ref="V54:V66" si="106">IF(F54="Trans.",E54,0)</f>
        <v>0</v>
      </c>
      <c r="W54" s="226"/>
    </row>
    <row r="55" spans="1:23" x14ac:dyDescent="0.25">
      <c r="A55" s="72" t="str">
        <f t="shared" si="95"/>
        <v/>
      </c>
      <c r="B55" s="72" t="str">
        <f t="shared" si="96"/>
        <v/>
      </c>
      <c r="C55" s="14" t="s">
        <v>115</v>
      </c>
      <c r="D55" s="15" t="str">
        <f>IF(ISERROR(VLOOKUP(C55,DYNAMICprerequisites!$A$6:$E$305,3,FALSE)),"",VLOOKUP(C55,DYNAMICprerequisites!$A$6:$E$305,3,FALSE))</f>
        <v>Prin. of Financial and Managerial Acct. II</v>
      </c>
      <c r="E55" s="16">
        <v>3</v>
      </c>
      <c r="F55" s="17" t="s">
        <v>41</v>
      </c>
      <c r="G55" s="18" t="str">
        <f t="shared" si="97"/>
        <v/>
      </c>
      <c r="H55" s="18" t="str">
        <f t="shared" si="98"/>
        <v/>
      </c>
      <c r="I55" s="18" t="str">
        <f t="shared" si="99"/>
        <v/>
      </c>
      <c r="J55" s="19">
        <f t="shared" si="100"/>
        <v>0</v>
      </c>
      <c r="K55" s="19">
        <f t="shared" si="101"/>
        <v>0</v>
      </c>
      <c r="L55" s="18">
        <f t="shared" si="102"/>
        <v>3</v>
      </c>
      <c r="M55" s="18" t="str">
        <f>IF(ISERROR(VLOOKUP(C55,DYNAMICprerequisites!$A$6:$E$305,2,FALSE)),"",IF(VLOOKUP(C55,DYNAMICprerequisites!$A$6:$E$305,2,FALSE)=0,"",VLOOKUP(C55,DYNAMICprerequisites!$A$6:$E$305,2,FALSE)))</f>
        <v>SP, SUM</v>
      </c>
      <c r="N55" s="18" t="str">
        <f t="shared" si="103"/>
        <v/>
      </c>
      <c r="O55" s="36" t="str">
        <f ca="1">IF(ISERROR(VLOOKUP(C55,DYNAMICprerequisites!$A$6:$E$305,5,FALSE)),"",VLOOKUP(C55,DYNAMICprerequisites!$A$6:$E$305,5,FALSE))</f>
        <v>ACT 215</v>
      </c>
      <c r="P55" s="37"/>
      <c r="Q55" s="37"/>
      <c r="R55" s="37"/>
      <c r="S55" s="38"/>
      <c r="T55" s="84" t="str">
        <f t="shared" si="104"/>
        <v>Prin. of Financial and Managerial Acct. II +^</v>
      </c>
      <c r="U55" s="133">
        <f t="shared" si="105"/>
        <v>0</v>
      </c>
      <c r="V55" s="133">
        <f t="shared" si="106"/>
        <v>0</v>
      </c>
      <c r="W55" s="226"/>
    </row>
    <row r="56" spans="1:23" x14ac:dyDescent="0.25">
      <c r="A56" s="72" t="str">
        <f t="shared" si="95"/>
        <v/>
      </c>
      <c r="B56" s="72" t="str">
        <f t="shared" si="96"/>
        <v/>
      </c>
      <c r="C56" s="14" t="s">
        <v>116</v>
      </c>
      <c r="D56" s="15" t="str">
        <f>IF(ISERROR(VLOOKUP(C56,DYNAMICprerequisites!$A$6:$E$305,3,FALSE)),"",VLOOKUP(C56,DYNAMICprerequisites!$A$6:$E$305,3,FALSE))</f>
        <v>Quantitative Analysis</v>
      </c>
      <c r="E56" s="16">
        <v>3</v>
      </c>
      <c r="F56" s="17" t="s">
        <v>41</v>
      </c>
      <c r="G56" s="18" t="str">
        <f t="shared" si="97"/>
        <v/>
      </c>
      <c r="H56" s="18" t="str">
        <f t="shared" si="98"/>
        <v/>
      </c>
      <c r="I56" s="18" t="str">
        <f t="shared" si="99"/>
        <v/>
      </c>
      <c r="J56" s="19">
        <f t="shared" si="100"/>
        <v>0</v>
      </c>
      <c r="K56" s="19">
        <f t="shared" si="101"/>
        <v>0</v>
      </c>
      <c r="L56" s="18">
        <f t="shared" si="102"/>
        <v>3</v>
      </c>
      <c r="M56" s="18" t="str">
        <f>IF(ISERROR(VLOOKUP(C56,DYNAMICprerequisites!$A$6:$E$305,2,FALSE)),"",IF(VLOOKUP(C56,DYNAMICprerequisites!$A$6:$E$305,2,FALSE)=0,"",VLOOKUP(C56,DYNAMICprerequisites!$A$6:$E$305,2,FALSE)))</f>
        <v>FA, SP</v>
      </c>
      <c r="N56" s="18" t="str">
        <f t="shared" si="103"/>
        <v/>
      </c>
      <c r="O56" s="36" t="str">
        <f ca="1">IF(ISERROR(VLOOKUP(C56,DYNAMICprerequisites!$A$6:$E$305,5,FALSE)),"",VLOOKUP(C56,DYNAMICprerequisites!$A$6:$E$305,5,FALSE))</f>
        <v>ACT 215 ACT 216 MAT 232</v>
      </c>
      <c r="P56" s="37"/>
      <c r="Q56" s="37"/>
      <c r="R56" s="37"/>
      <c r="S56" s="38"/>
      <c r="T56" s="84" t="str">
        <f t="shared" si="104"/>
        <v>Quantitative Analysis</v>
      </c>
      <c r="U56" s="133">
        <f t="shared" si="105"/>
        <v>0</v>
      </c>
      <c r="V56" s="133">
        <f t="shared" si="106"/>
        <v>0</v>
      </c>
      <c r="W56" s="226"/>
    </row>
    <row r="57" spans="1:23" x14ac:dyDescent="0.25">
      <c r="A57" s="72" t="str">
        <f t="shared" si="95"/>
        <v/>
      </c>
      <c r="B57" s="72" t="str">
        <f t="shared" si="96"/>
        <v/>
      </c>
      <c r="C57" s="14" t="s">
        <v>117</v>
      </c>
      <c r="D57" s="15" t="str">
        <f>IF(ISERROR(VLOOKUP(C57,DYNAMICprerequisites!$A$6:$E$305,3,FALSE)),"",VLOOKUP(C57,DYNAMICprerequisites!$A$6:$E$305,3,FALSE))</f>
        <v>Principles of Economics I</v>
      </c>
      <c r="E57" s="16">
        <v>3</v>
      </c>
      <c r="F57" s="17" t="s">
        <v>41</v>
      </c>
      <c r="G57" s="18" t="str">
        <f t="shared" si="97"/>
        <v/>
      </c>
      <c r="H57" s="18" t="str">
        <f t="shared" si="98"/>
        <v/>
      </c>
      <c r="I57" s="18" t="str">
        <f t="shared" si="99"/>
        <v/>
      </c>
      <c r="J57" s="19">
        <f t="shared" si="100"/>
        <v>0</v>
      </c>
      <c r="K57" s="19">
        <f t="shared" si="101"/>
        <v>0</v>
      </c>
      <c r="L57" s="18">
        <f t="shared" si="102"/>
        <v>3</v>
      </c>
      <c r="M57" s="18" t="str">
        <f>IF(ISERROR(VLOOKUP(C57,DYNAMICprerequisites!$A$6:$E$305,2,FALSE)),"",IF(VLOOKUP(C57,DYNAMICprerequisites!$A$6:$E$305,2,FALSE)=0,"",VLOOKUP(C57,DYNAMICprerequisites!$A$6:$E$305,2,FALSE)))</f>
        <v>FA</v>
      </c>
      <c r="N57" s="18" t="str">
        <f t="shared" si="103"/>
        <v/>
      </c>
      <c r="O57" s="36" t="str">
        <f>IF(ISERROR(VLOOKUP(C57,DYNAMICprerequisites!$A$6:$E$305,5,FALSE)),"",VLOOKUP(C57,DYNAMICprerequisites!$A$6:$E$305,5,FALSE))</f>
        <v/>
      </c>
      <c r="P57" s="37"/>
      <c r="Q57" s="37"/>
      <c r="R57" s="37"/>
      <c r="S57" s="38"/>
      <c r="T57" s="84" t="str">
        <f t="shared" si="104"/>
        <v>Principles of Economics I *</v>
      </c>
      <c r="U57" s="133">
        <f t="shared" si="105"/>
        <v>0</v>
      </c>
      <c r="V57" s="133">
        <f t="shared" si="106"/>
        <v>0</v>
      </c>
      <c r="W57" s="226"/>
    </row>
    <row r="58" spans="1:23" x14ac:dyDescent="0.25">
      <c r="A58" s="72" t="str">
        <f t="shared" si="95"/>
        <v/>
      </c>
      <c r="B58" s="72" t="str">
        <f t="shared" si="96"/>
        <v/>
      </c>
      <c r="C58" s="14" t="s">
        <v>118</v>
      </c>
      <c r="D58" s="15" t="str">
        <f>IF(ISERROR(VLOOKUP(C58,DYNAMICprerequisites!$A$6:$E$305,3,FALSE)),"",VLOOKUP(C58,DYNAMICprerequisites!$A$6:$E$305,3,FALSE))</f>
        <v>Principles of Economics II</v>
      </c>
      <c r="E58" s="16">
        <v>3</v>
      </c>
      <c r="F58" s="17" t="s">
        <v>41</v>
      </c>
      <c r="G58" s="18" t="str">
        <f t="shared" si="97"/>
        <v/>
      </c>
      <c r="H58" s="18" t="str">
        <f t="shared" si="98"/>
        <v/>
      </c>
      <c r="I58" s="18" t="str">
        <f t="shared" si="99"/>
        <v/>
      </c>
      <c r="J58" s="19">
        <f t="shared" si="100"/>
        <v>0</v>
      </c>
      <c r="K58" s="19">
        <f t="shared" si="101"/>
        <v>0</v>
      </c>
      <c r="L58" s="18">
        <f t="shared" si="102"/>
        <v>3</v>
      </c>
      <c r="M58" s="18" t="str">
        <f>IF(ISERROR(VLOOKUP(C58,DYNAMICprerequisites!$A$6:$E$305,2,FALSE)),"",IF(VLOOKUP(C58,DYNAMICprerequisites!$A$6:$E$305,2,FALSE)=0,"",VLOOKUP(C58,DYNAMICprerequisites!$A$6:$E$305,2,FALSE)))</f>
        <v>SP</v>
      </c>
      <c r="N58" s="18" t="str">
        <f t="shared" si="103"/>
        <v/>
      </c>
      <c r="O58" s="36" t="str">
        <f ca="1">IF(ISERROR(VLOOKUP(C58,DYNAMICprerequisites!$A$6:$E$305,5,FALSE)),"",VLOOKUP(C58,DYNAMICprerequisites!$A$6:$E$305,5,FALSE))</f>
        <v>BUS 201</v>
      </c>
      <c r="P58" s="37"/>
      <c r="Q58" s="37"/>
      <c r="R58" s="37"/>
      <c r="S58" s="38"/>
      <c r="T58" s="84" t="str">
        <f t="shared" si="104"/>
        <v>Principles of Economics II +</v>
      </c>
      <c r="U58" s="133">
        <f t="shared" si="105"/>
        <v>0</v>
      </c>
      <c r="V58" s="133">
        <f t="shared" si="106"/>
        <v>0</v>
      </c>
      <c r="W58" s="226"/>
    </row>
    <row r="59" spans="1:23" x14ac:dyDescent="0.25">
      <c r="A59" s="72" t="str">
        <f t="shared" si="95"/>
        <v/>
      </c>
      <c r="B59" s="72" t="str">
        <f t="shared" si="96"/>
        <v/>
      </c>
      <c r="C59" s="14" t="s">
        <v>119</v>
      </c>
      <c r="D59" s="15" t="str">
        <f>IF(ISERROR(VLOOKUP(C59,DYNAMICprerequisites!$A$6:$E$305,3,FALSE)),"",VLOOKUP(C59,DYNAMICprerequisites!$A$6:$E$305,3,FALSE))</f>
        <v>Business Law I</v>
      </c>
      <c r="E59" s="16">
        <v>3</v>
      </c>
      <c r="F59" s="17" t="s">
        <v>41</v>
      </c>
      <c r="G59" s="18" t="str">
        <f t="shared" si="97"/>
        <v/>
      </c>
      <c r="H59" s="18" t="str">
        <f t="shared" si="98"/>
        <v/>
      </c>
      <c r="I59" s="18" t="str">
        <f t="shared" si="99"/>
        <v/>
      </c>
      <c r="J59" s="19">
        <f t="shared" si="100"/>
        <v>0</v>
      </c>
      <c r="K59" s="19">
        <f t="shared" si="101"/>
        <v>0</v>
      </c>
      <c r="L59" s="18">
        <f t="shared" si="102"/>
        <v>3</v>
      </c>
      <c r="M59" s="18" t="str">
        <f>IF(ISERROR(VLOOKUP(C59,DYNAMICprerequisites!$A$6:$E$305,2,FALSE)),"",IF(VLOOKUP(C59,DYNAMICprerequisites!$A$6:$E$305,2,FALSE)=0,"",VLOOKUP(C59,DYNAMICprerequisites!$A$6:$E$305,2,FALSE)))</f>
        <v>FA</v>
      </c>
      <c r="N59" s="18" t="str">
        <f t="shared" si="103"/>
        <v/>
      </c>
      <c r="O59" s="36" t="str">
        <f ca="1">IF(ISERROR(VLOOKUP(C59,DYNAMICprerequisites!$A$6:$E$305,5,FALSE)),"",VLOOKUP(C59,DYNAMICprerequisites!$A$6:$E$305,5,FALSE))</f>
        <v>BUS 202 senior standing</v>
      </c>
      <c r="P59" s="37"/>
      <c r="Q59" s="37"/>
      <c r="R59" s="37"/>
      <c r="S59" s="38"/>
      <c r="T59" s="84" t="str">
        <f t="shared" si="104"/>
        <v>Business Law I *</v>
      </c>
      <c r="U59" s="133">
        <f t="shared" si="105"/>
        <v>0</v>
      </c>
      <c r="V59" s="133">
        <f t="shared" si="106"/>
        <v>0</v>
      </c>
      <c r="W59" s="226"/>
    </row>
    <row r="60" spans="1:23" x14ac:dyDescent="0.25">
      <c r="A60" s="72" t="str">
        <f t="shared" si="95"/>
        <v/>
      </c>
      <c r="B60" s="72" t="str">
        <f t="shared" si="96"/>
        <v/>
      </c>
      <c r="C60" s="14" t="s">
        <v>120</v>
      </c>
      <c r="D60" s="15" t="str">
        <f>IF(ISERROR(VLOOKUP(C60,DYNAMICprerequisites!$A$6:$E$305,3,FALSE)),"",VLOOKUP(C60,DYNAMICprerequisites!$A$6:$E$305,3,FALSE))</f>
        <v>Business Law II</v>
      </c>
      <c r="E60" s="16">
        <v>3</v>
      </c>
      <c r="F60" s="17" t="s">
        <v>41</v>
      </c>
      <c r="G60" s="18" t="str">
        <f t="shared" si="97"/>
        <v/>
      </c>
      <c r="H60" s="18" t="str">
        <f t="shared" si="98"/>
        <v/>
      </c>
      <c r="I60" s="18" t="str">
        <f t="shared" si="99"/>
        <v/>
      </c>
      <c r="J60" s="19">
        <f t="shared" si="100"/>
        <v>0</v>
      </c>
      <c r="K60" s="19">
        <f t="shared" si="101"/>
        <v>0</v>
      </c>
      <c r="L60" s="18">
        <f t="shared" si="102"/>
        <v>3</v>
      </c>
      <c r="M60" s="18" t="str">
        <f>IF(ISERROR(VLOOKUP(C60,DYNAMICprerequisites!$A$6:$E$305,2,FALSE)),"",IF(VLOOKUP(C60,DYNAMICprerequisites!$A$6:$E$305,2,FALSE)=0,"",VLOOKUP(C60,DYNAMICprerequisites!$A$6:$E$305,2,FALSE)))</f>
        <v>SP</v>
      </c>
      <c r="N60" s="18" t="str">
        <f t="shared" si="103"/>
        <v/>
      </c>
      <c r="O60" s="36" t="str">
        <f ca="1">IF(ISERROR(VLOOKUP(C60,DYNAMICprerequisites!$A$6:$E$305,5,FALSE)),"",VLOOKUP(C60,DYNAMICprerequisites!$A$6:$E$305,5,FALSE))</f>
        <v>BUS 325</v>
      </c>
      <c r="P60" s="37"/>
      <c r="Q60" s="37"/>
      <c r="R60" s="37"/>
      <c r="S60" s="38"/>
      <c r="T60" s="84" t="str">
        <f t="shared" si="104"/>
        <v>Business Law II +</v>
      </c>
      <c r="U60" s="133">
        <f t="shared" si="105"/>
        <v>0</v>
      </c>
      <c r="V60" s="133">
        <f t="shared" si="106"/>
        <v>0</v>
      </c>
      <c r="W60" s="226"/>
    </row>
    <row r="61" spans="1:23" x14ac:dyDescent="0.25">
      <c r="A61" s="72" t="str">
        <f t="shared" si="95"/>
        <v/>
      </c>
      <c r="B61" s="72" t="str">
        <f t="shared" si="96"/>
        <v/>
      </c>
      <c r="C61" s="14" t="s">
        <v>121</v>
      </c>
      <c r="D61" s="15" t="str">
        <f>IF(ISERROR(VLOOKUP(C61,DYNAMICprerequisites!$A$6:$E$305,3,FALSE)),"",VLOOKUP(C61,DYNAMICprerequisites!$A$6:$E$305,3,FALSE))</f>
        <v>Business Seminar</v>
      </c>
      <c r="E61" s="16">
        <v>0</v>
      </c>
      <c r="F61" s="17" t="s">
        <v>41</v>
      </c>
      <c r="G61" s="18" t="str">
        <f t="shared" si="97"/>
        <v/>
      </c>
      <c r="H61" s="18" t="str">
        <f t="shared" si="98"/>
        <v/>
      </c>
      <c r="I61" s="18" t="str">
        <f t="shared" si="99"/>
        <v/>
      </c>
      <c r="J61" s="19">
        <f t="shared" si="100"/>
        <v>0</v>
      </c>
      <c r="K61" s="19">
        <f t="shared" si="101"/>
        <v>0</v>
      </c>
      <c r="L61" s="18">
        <f t="shared" si="102"/>
        <v>0</v>
      </c>
      <c r="M61" s="18" t="str">
        <f>IF(ISERROR(VLOOKUP(C61,DYNAMICprerequisites!$A$6:$E$305,2,FALSE)),"",IF(VLOOKUP(C61,DYNAMICprerequisites!$A$6:$E$305,2,FALSE)=0,"",VLOOKUP(C61,DYNAMICprerequisites!$A$6:$E$305,2,FALSE)))</f>
        <v>FA, SP</v>
      </c>
      <c r="N61" s="18" t="str">
        <f t="shared" si="103"/>
        <v/>
      </c>
      <c r="O61" s="36" t="str">
        <f>IF(ISERROR(VLOOKUP(C61,DYNAMICprerequisites!$A$6:$E$305,5,FALSE)),"",VLOOKUP(C61,DYNAMICprerequisites!$A$6:$E$305,5,FALSE))</f>
        <v/>
      </c>
      <c r="P61" s="37"/>
      <c r="Q61" s="37"/>
      <c r="R61" s="37"/>
      <c r="S61" s="38"/>
      <c r="T61" s="84" t="str">
        <f t="shared" si="104"/>
        <v>Business Seminar</v>
      </c>
      <c r="U61" s="133">
        <f t="shared" si="105"/>
        <v>0</v>
      </c>
      <c r="V61" s="133">
        <f t="shared" si="106"/>
        <v>0</v>
      </c>
      <c r="W61" s="226"/>
    </row>
    <row r="62" spans="1:23" x14ac:dyDescent="0.25">
      <c r="A62" s="72" t="str">
        <f t="shared" si="95"/>
        <v/>
      </c>
      <c r="B62" s="72" t="str">
        <f t="shared" si="96"/>
        <v/>
      </c>
      <c r="C62" s="14" t="s">
        <v>121</v>
      </c>
      <c r="D62" s="15" t="str">
        <f>IF(ISERROR(VLOOKUP(C62,DYNAMICprerequisites!$A$6:$E$305,3,FALSE)),"",VLOOKUP(C62,DYNAMICprerequisites!$A$6:$E$305,3,FALSE))</f>
        <v>Business Seminar</v>
      </c>
      <c r="E62" s="16">
        <v>0</v>
      </c>
      <c r="F62" s="17" t="s">
        <v>41</v>
      </c>
      <c r="G62" s="18" t="str">
        <f t="shared" si="97"/>
        <v/>
      </c>
      <c r="H62" s="18" t="str">
        <f t="shared" si="98"/>
        <v/>
      </c>
      <c r="I62" s="18" t="str">
        <f t="shared" si="99"/>
        <v/>
      </c>
      <c r="J62" s="19">
        <f t="shared" si="100"/>
        <v>0</v>
      </c>
      <c r="K62" s="19">
        <f t="shared" si="101"/>
        <v>0</v>
      </c>
      <c r="L62" s="18">
        <f t="shared" si="102"/>
        <v>0</v>
      </c>
      <c r="M62" s="18" t="str">
        <f>IF(ISERROR(VLOOKUP(C62,DYNAMICprerequisites!$A$6:$E$305,2,FALSE)),"",IF(VLOOKUP(C62,DYNAMICprerequisites!$A$6:$E$305,2,FALSE)=0,"",VLOOKUP(C62,DYNAMICprerequisites!$A$6:$E$305,2,FALSE)))</f>
        <v>FA, SP</v>
      </c>
      <c r="N62" s="18" t="str">
        <f t="shared" si="103"/>
        <v/>
      </c>
      <c r="O62" s="36" t="str">
        <f>IF(ISERROR(VLOOKUP(C62,DYNAMICprerequisites!$A$6:$E$305,5,FALSE)),"",VLOOKUP(C62,DYNAMICprerequisites!$A$6:$E$305,5,FALSE))</f>
        <v/>
      </c>
      <c r="P62" s="37"/>
      <c r="Q62" s="37"/>
      <c r="R62" s="37"/>
      <c r="S62" s="38"/>
      <c r="T62" s="84" t="str">
        <f t="shared" si="104"/>
        <v>Business Seminar</v>
      </c>
      <c r="U62" s="133">
        <f t="shared" si="105"/>
        <v>0</v>
      </c>
      <c r="V62" s="133">
        <f t="shared" si="106"/>
        <v>0</v>
      </c>
      <c r="W62" s="226"/>
    </row>
    <row r="63" spans="1:23" x14ac:dyDescent="0.25">
      <c r="A63" s="72" t="str">
        <f t="shared" si="95"/>
        <v/>
      </c>
      <c r="B63" s="72" t="str">
        <f t="shared" si="96"/>
        <v/>
      </c>
      <c r="C63" s="14" t="s">
        <v>122</v>
      </c>
      <c r="D63" s="15" t="str">
        <f>IF(ISERROR(VLOOKUP(C63,DYNAMICprerequisites!$A$6:$E$305,3,FALSE)),"",VLOOKUP(C63,DYNAMICprerequisites!$A$6:$E$305,3,FALSE))</f>
        <v>College Algebra</v>
      </c>
      <c r="E63" s="16">
        <v>3</v>
      </c>
      <c r="F63" s="17" t="s">
        <v>41</v>
      </c>
      <c r="G63" s="18" t="str">
        <f t="shared" si="97"/>
        <v/>
      </c>
      <c r="H63" s="18" t="str">
        <f t="shared" si="98"/>
        <v/>
      </c>
      <c r="I63" s="18" t="str">
        <f t="shared" si="99"/>
        <v/>
      </c>
      <c r="J63" s="19">
        <f t="shared" si="100"/>
        <v>0</v>
      </c>
      <c r="K63" s="19">
        <f t="shared" si="101"/>
        <v>0</v>
      </c>
      <c r="L63" s="18">
        <f t="shared" si="102"/>
        <v>3</v>
      </c>
      <c r="M63" s="18" t="str">
        <f>IF(ISERROR(VLOOKUP(C63,DYNAMICprerequisites!$A$6:$E$305,2,FALSE)),"",IF(VLOOKUP(C63,DYNAMICprerequisites!$A$6:$E$305,2,FALSE)=0,"",VLOOKUP(C63,DYNAMICprerequisites!$A$6:$E$305,2,FALSE)))</f>
        <v>FA, SP</v>
      </c>
      <c r="N63" s="18" t="str">
        <f>IF(OR(F63="W",F63="F",F63="WF",F63="NP"),"Retake the course.","")</f>
        <v/>
      </c>
      <c r="O63" s="36" t="str">
        <f>IF(ISERROR(VLOOKUP(C63,DYNAMICprerequisites!$A$6:$E$305,5,FALSE)),"",VLOOKUP(C63,DYNAMICprerequisites!$A$6:$E$305,5,FALSE))</f>
        <v/>
      </c>
      <c r="P63" s="37"/>
      <c r="Q63" s="37"/>
      <c r="R63" s="37"/>
      <c r="S63" s="38"/>
      <c r="T63" s="84" t="str">
        <f t="shared" si="104"/>
        <v>College Algebra</v>
      </c>
      <c r="U63" s="133">
        <f t="shared" si="105"/>
        <v>0</v>
      </c>
      <c r="V63" s="133">
        <f t="shared" si="106"/>
        <v>0</v>
      </c>
      <c r="W63" s="226"/>
    </row>
    <row r="64" spans="1:23" x14ac:dyDescent="0.25">
      <c r="A64" s="72" t="str">
        <f t="shared" si="95"/>
        <v/>
      </c>
      <c r="B64" s="72" t="str">
        <f t="shared" si="96"/>
        <v/>
      </c>
      <c r="C64" s="14" t="s">
        <v>123</v>
      </c>
      <c r="D64" s="15" t="str">
        <f>IF(ISERROR(VLOOKUP(C64,DYNAMICprerequisites!$A$6:$E$305,3,FALSE)),"",VLOOKUP(C64,DYNAMICprerequisites!$A$6:$E$305,3,FALSE))</f>
        <v>Principles of Management</v>
      </c>
      <c r="E64" s="16">
        <v>3</v>
      </c>
      <c r="F64" s="17" t="s">
        <v>41</v>
      </c>
      <c r="G64" s="18" t="str">
        <f t="shared" si="97"/>
        <v/>
      </c>
      <c r="H64" s="18" t="str">
        <f t="shared" si="98"/>
        <v/>
      </c>
      <c r="I64" s="18" t="str">
        <f t="shared" si="99"/>
        <v/>
      </c>
      <c r="J64" s="19">
        <f t="shared" si="100"/>
        <v>0</v>
      </c>
      <c r="K64" s="19">
        <f t="shared" si="101"/>
        <v>0</v>
      </c>
      <c r="L64" s="18">
        <f t="shared" si="102"/>
        <v>3</v>
      </c>
      <c r="M64" s="18" t="str">
        <f>IF(ISERROR(VLOOKUP(C64,DYNAMICprerequisites!$A$6:$E$305,2,FALSE)),"",IF(VLOOKUP(C64,DYNAMICprerequisites!$A$6:$E$305,2,FALSE)=0,"",VLOOKUP(C64,DYNAMICprerequisites!$A$6:$E$305,2,FALSE)))</f>
        <v>FA, SP</v>
      </c>
      <c r="N64" s="18" t="str">
        <f t="shared" si="103"/>
        <v/>
      </c>
      <c r="O64" s="36" t="str">
        <f>IF(ISERROR(VLOOKUP(C64,DYNAMICprerequisites!$A$6:$E$305,5,FALSE)),"",VLOOKUP(C64,DYNAMICprerequisites!$A$6:$E$305,5,FALSE))</f>
        <v/>
      </c>
      <c r="P64" s="37"/>
      <c r="Q64" s="37"/>
      <c r="R64" s="37"/>
      <c r="S64" s="38"/>
      <c r="T64" s="84" t="str">
        <f t="shared" si="104"/>
        <v>Principles of Management</v>
      </c>
      <c r="U64" s="133">
        <f t="shared" si="105"/>
        <v>0</v>
      </c>
      <c r="V64" s="133">
        <f t="shared" si="106"/>
        <v>0</v>
      </c>
      <c r="W64" s="226"/>
    </row>
    <row r="65" spans="1:23" x14ac:dyDescent="0.25">
      <c r="A65" s="72" t="str">
        <f t="shared" si="95"/>
        <v/>
      </c>
      <c r="B65" s="72" t="str">
        <f t="shared" si="96"/>
        <v/>
      </c>
      <c r="C65" s="14" t="s">
        <v>124</v>
      </c>
      <c r="D65" s="15" t="str">
        <f>IF(ISERROR(VLOOKUP(C65,DYNAMICprerequisites!$A$6:$E$305,3,FALSE)),"",VLOOKUP(C65,DYNAMICprerequisites!$A$6:$E$305,3,FALSE))</f>
        <v>Strategic Management</v>
      </c>
      <c r="E65" s="16">
        <v>3</v>
      </c>
      <c r="F65" s="17" t="s">
        <v>41</v>
      </c>
      <c r="G65" s="18" t="str">
        <f t="shared" si="97"/>
        <v/>
      </c>
      <c r="H65" s="18" t="str">
        <f t="shared" si="98"/>
        <v/>
      </c>
      <c r="I65" s="18" t="str">
        <f t="shared" si="99"/>
        <v/>
      </c>
      <c r="J65" s="19">
        <f t="shared" si="100"/>
        <v>0</v>
      </c>
      <c r="K65" s="19">
        <f t="shared" si="101"/>
        <v>0</v>
      </c>
      <c r="L65" s="18">
        <f t="shared" si="102"/>
        <v>3</v>
      </c>
      <c r="M65" s="18" t="str">
        <f>IF(ISERROR(VLOOKUP(C65,DYNAMICprerequisites!$A$6:$E$305,2,FALSE)),"",IF(VLOOKUP(C65,DYNAMICprerequisites!$A$6:$E$305,2,FALSE)=0,"",VLOOKUP(C65,DYNAMICprerequisites!$A$6:$E$305,2,FALSE)))</f>
        <v>FA, SP</v>
      </c>
      <c r="N65" s="18" t="str">
        <f t="shared" si="103"/>
        <v/>
      </c>
      <c r="O65" s="36" t="str">
        <f ca="1">IF(ISERROR(VLOOKUP(C65,DYNAMICprerequisites!$A$6:$E$305,5,FALSE)),"",VLOOKUP(C65,DYNAMICprerequisites!$A$6:$E$305,5,FALSE))</f>
        <v>FIN 338 senior standing</v>
      </c>
      <c r="P65" s="37"/>
      <c r="Q65" s="37"/>
      <c r="R65" s="37"/>
      <c r="S65" s="38"/>
      <c r="T65" s="84" t="str">
        <f t="shared" si="104"/>
        <v>Strategic Management</v>
      </c>
      <c r="U65" s="133">
        <f t="shared" si="105"/>
        <v>0</v>
      </c>
      <c r="V65" s="133">
        <f t="shared" si="106"/>
        <v>0</v>
      </c>
      <c r="W65" s="226"/>
    </row>
    <row r="66" spans="1:23" ht="15.75" thickBot="1" x14ac:dyDescent="0.3">
      <c r="A66" s="72" t="str">
        <f t="shared" si="95"/>
        <v/>
      </c>
      <c r="B66" s="72" t="str">
        <f t="shared" si="96"/>
        <v/>
      </c>
      <c r="C66" s="20" t="s">
        <v>125</v>
      </c>
      <c r="D66" s="21" t="str">
        <f>IF(ISERROR(VLOOKUP(C66,DYNAMICprerequisites!$A$6:$E$305,3,FALSE)),"",VLOOKUP(C66,DYNAMICprerequisites!$A$6:$E$305,3,FALSE))</f>
        <v>Principles of Marketing</v>
      </c>
      <c r="E66" s="63">
        <v>3</v>
      </c>
      <c r="F66" s="62" t="s">
        <v>41</v>
      </c>
      <c r="G66" s="24" t="str">
        <f t="shared" si="97"/>
        <v/>
      </c>
      <c r="H66" s="24" t="str">
        <f t="shared" si="98"/>
        <v/>
      </c>
      <c r="I66" s="24" t="str">
        <f t="shared" si="99"/>
        <v/>
      </c>
      <c r="J66" s="25">
        <f t="shared" si="100"/>
        <v>0</v>
      </c>
      <c r="K66" s="25">
        <f t="shared" si="101"/>
        <v>0</v>
      </c>
      <c r="L66" s="24">
        <f t="shared" si="102"/>
        <v>3</v>
      </c>
      <c r="M66" s="24" t="str">
        <f>IF(ISERROR(VLOOKUP(C66,DYNAMICprerequisites!$A$6:$E$305,2,FALSE)),"",IF(VLOOKUP(C66,DYNAMICprerequisites!$A$6:$E$305,2,FALSE)=0,"",VLOOKUP(C66,DYNAMICprerequisites!$A$6:$E$305,2,FALSE)))</f>
        <v>FA, SP</v>
      </c>
      <c r="N66" s="24" t="str">
        <f t="shared" si="103"/>
        <v/>
      </c>
      <c r="O66" s="39" t="str">
        <f>IF(ISERROR(VLOOKUP(C66,DYNAMICprerequisites!$A$6:$E$305,5,FALSE)),"",VLOOKUP(C66,DYNAMICprerequisites!$A$6:$E$305,5,FALSE))</f>
        <v/>
      </c>
      <c r="P66" s="40"/>
      <c r="Q66" s="40"/>
      <c r="R66" s="40"/>
      <c r="S66" s="41"/>
      <c r="T66" s="129" t="str">
        <f t="shared" si="104"/>
        <v>Principles of Marketing</v>
      </c>
      <c r="U66" s="134">
        <f t="shared" si="105"/>
        <v>0</v>
      </c>
      <c r="V66" s="134">
        <f t="shared" si="106"/>
        <v>0</v>
      </c>
      <c r="W66" s="226"/>
    </row>
    <row r="67" spans="1:23" x14ac:dyDescent="0.25">
      <c r="D67" s="8" t="s">
        <v>156</v>
      </c>
      <c r="E67" s="9">
        <f>SUM(E54:E66)</f>
        <v>33</v>
      </c>
      <c r="F67" s="12" t="str">
        <f>IF(ISERROR(SUM(H54:H66)/SUM(I54:I66)),"",SUM(H54:H66)/SUM(I54:I66))</f>
        <v/>
      </c>
      <c r="M67" s="1" t="s">
        <v>153</v>
      </c>
      <c r="W67" s="226"/>
    </row>
    <row r="68" spans="1:23" x14ac:dyDescent="0.25">
      <c r="A68" s="1" t="s">
        <v>168</v>
      </c>
      <c r="E68" s="5"/>
      <c r="W68" s="226"/>
    </row>
    <row r="69" spans="1:23" ht="15.75" thickBot="1" x14ac:dyDescent="0.3">
      <c r="C69" s="1" t="s">
        <v>3</v>
      </c>
      <c r="D69" s="1" t="s">
        <v>4</v>
      </c>
      <c r="E69" s="1" t="s">
        <v>5</v>
      </c>
      <c r="F69" s="4" t="s">
        <v>16</v>
      </c>
      <c r="G69" s="1" t="s">
        <v>10</v>
      </c>
      <c r="H69" s="1" t="s">
        <v>6</v>
      </c>
      <c r="I69" s="1" t="s">
        <v>40</v>
      </c>
      <c r="J69" s="1" t="s">
        <v>149</v>
      </c>
      <c r="K69" s="42" t="s">
        <v>170</v>
      </c>
      <c r="L69" s="42" t="s">
        <v>169</v>
      </c>
      <c r="M69" s="1" t="s">
        <v>171</v>
      </c>
      <c r="N69" s="42" t="s">
        <v>583</v>
      </c>
      <c r="O69" s="1" t="s">
        <v>151</v>
      </c>
      <c r="T69" s="1" t="s">
        <v>456</v>
      </c>
      <c r="U69" s="1" t="s">
        <v>460</v>
      </c>
      <c r="V69" s="1" t="s">
        <v>576</v>
      </c>
      <c r="W69" s="1" t="s">
        <v>568</v>
      </c>
    </row>
    <row r="70" spans="1:23" x14ac:dyDescent="0.25">
      <c r="A70" s="72" t="str">
        <f t="shared" ref="A70:A75" si="107">IF(F70="Taking",$T$2,"")</f>
        <v/>
      </c>
      <c r="B70" s="72" t="str">
        <f t="shared" ref="B70:B75" si="108">IF(J70=1,$T$1,"")</f>
        <v/>
      </c>
      <c r="C70" s="45" t="s">
        <v>49</v>
      </c>
      <c r="D70" s="228" t="s">
        <v>582</v>
      </c>
      <c r="E70" s="64">
        <v>3</v>
      </c>
      <c r="F70" s="47" t="s">
        <v>41</v>
      </c>
      <c r="G70" s="48" t="str">
        <f t="shared" ref="G70:G75" si="109">IF(F70="A",4,IF(F70="B",3,IF(F70="C",2,IF(F70="D",1,IF(OR(F70="F",F70="WF"),0,IF(F70="T","",IF(F70="X","","")))))))</f>
        <v/>
      </c>
      <c r="H70" s="48" t="str">
        <f t="shared" ref="H70:H75" si="110">IF(G70="","",G70*E70)</f>
        <v/>
      </c>
      <c r="I70" s="48" t="str">
        <f t="shared" ref="I70:I75" si="111">IF(H70="","",E70)</f>
        <v/>
      </c>
      <c r="J70" s="49">
        <f t="shared" ref="J70:J75" si="112">IF(OR(F70="F",F70="WF",F70="W",F70="NP",F70="Select"),0,1)</f>
        <v>0</v>
      </c>
      <c r="K70" s="49">
        <f t="shared" ref="K70:K75" si="113">J70*E70</f>
        <v>0</v>
      </c>
      <c r="L70" s="48">
        <f t="shared" ref="L70:L75" si="114">IF(J70=0,E70,0)</f>
        <v>3</v>
      </c>
      <c r="M70" s="65"/>
      <c r="N70" s="48" t="str">
        <f t="shared" ref="N70:N75" si="115">IF(OR(F70="W",F70="F",F70="WF",F70="NP"),"Retake the course.","")</f>
        <v/>
      </c>
      <c r="O70" s="33" t="str">
        <f>IF(ISERROR(VLOOKUP(C70,DYNAMICprerequisites!$A$6:$E$305,5,FALSE)),"",VLOOKUP(C70,DYNAMICprerequisites!$A$6:$E$305,5,FALSE))</f>
        <v/>
      </c>
      <c r="P70" s="34"/>
      <c r="Q70" s="34"/>
      <c r="R70" s="34"/>
      <c r="S70" s="35"/>
      <c r="T70" s="82" t="str">
        <f t="shared" ref="T70:T75" si="116">IF(M70="FA",CONCATENATE(D70," *"),IF(M70="SP",CONCATENATE(D70," +"),IF(M70="FA, SUM",CONCATENATE(D70," *^"),IF(M70="SP, SUM",CONCATENATE(D70," +^"),D70))))</f>
        <v>Enter Course Name - Do Not Paste</v>
      </c>
      <c r="U70" s="132">
        <f t="shared" ref="U70:U75" si="117">IF(F70="Taking",E70,0)</f>
        <v>0</v>
      </c>
      <c r="V70" s="132">
        <f t="shared" ref="V70:V74" si="118">IF(F70="Trans.",E70,0)</f>
        <v>0</v>
      </c>
      <c r="W70" s="226"/>
    </row>
    <row r="71" spans="1:23" x14ac:dyDescent="0.25">
      <c r="A71" s="72" t="str">
        <f t="shared" si="107"/>
        <v/>
      </c>
      <c r="B71" s="72" t="str">
        <f t="shared" si="108"/>
        <v/>
      </c>
      <c r="C71" s="232" t="s">
        <v>49</v>
      </c>
      <c r="D71" s="229" t="s">
        <v>582</v>
      </c>
      <c r="E71" s="60">
        <v>3</v>
      </c>
      <c r="F71" s="17" t="s">
        <v>41</v>
      </c>
      <c r="G71" s="18" t="str">
        <f t="shared" si="109"/>
        <v/>
      </c>
      <c r="H71" s="18" t="str">
        <f t="shared" si="110"/>
        <v/>
      </c>
      <c r="I71" s="18" t="str">
        <f t="shared" si="111"/>
        <v/>
      </c>
      <c r="J71" s="19">
        <f t="shared" si="112"/>
        <v>0</v>
      </c>
      <c r="K71" s="19">
        <f t="shared" si="113"/>
        <v>0</v>
      </c>
      <c r="L71" s="18">
        <f t="shared" si="114"/>
        <v>3</v>
      </c>
      <c r="M71" s="66"/>
      <c r="N71" s="18" t="str">
        <f t="shared" si="115"/>
        <v/>
      </c>
      <c r="O71" s="36" t="str">
        <f>IF(ISERROR(VLOOKUP(C71,DYNAMICprerequisites!$A$6:$E$305,5,FALSE)),"",VLOOKUP(C71,DYNAMICprerequisites!$A$6:$E$305,5,FALSE))</f>
        <v/>
      </c>
      <c r="P71" s="37"/>
      <c r="Q71" s="37"/>
      <c r="R71" s="37"/>
      <c r="S71" s="38"/>
      <c r="T71" s="84" t="str">
        <f t="shared" si="116"/>
        <v>Enter Course Name - Do Not Paste</v>
      </c>
      <c r="U71" s="133">
        <f t="shared" si="117"/>
        <v>0</v>
      </c>
      <c r="V71" s="133">
        <f t="shared" si="118"/>
        <v>0</v>
      </c>
      <c r="W71" s="226"/>
    </row>
    <row r="72" spans="1:23" x14ac:dyDescent="0.25">
      <c r="A72" s="72" t="str">
        <f t="shared" si="107"/>
        <v/>
      </c>
      <c r="B72" s="72" t="str">
        <f t="shared" si="108"/>
        <v/>
      </c>
      <c r="C72" s="232" t="s">
        <v>49</v>
      </c>
      <c r="D72" s="229" t="s">
        <v>582</v>
      </c>
      <c r="E72" s="60">
        <v>3</v>
      </c>
      <c r="F72" s="17" t="s">
        <v>41</v>
      </c>
      <c r="G72" s="18" t="str">
        <f t="shared" si="109"/>
        <v/>
      </c>
      <c r="H72" s="18" t="str">
        <f t="shared" si="110"/>
        <v/>
      </c>
      <c r="I72" s="18" t="str">
        <f t="shared" si="111"/>
        <v/>
      </c>
      <c r="J72" s="19">
        <f t="shared" si="112"/>
        <v>0</v>
      </c>
      <c r="K72" s="19">
        <f t="shared" si="113"/>
        <v>0</v>
      </c>
      <c r="L72" s="18">
        <f t="shared" si="114"/>
        <v>3</v>
      </c>
      <c r="M72" s="66"/>
      <c r="N72" s="18" t="str">
        <f t="shared" si="115"/>
        <v/>
      </c>
      <c r="O72" s="36" t="str">
        <f>IF(ISERROR(VLOOKUP(C72,DYNAMICprerequisites!$A$6:$E$305,5,FALSE)),"",VLOOKUP(C72,DYNAMICprerequisites!$A$6:$E$305,5,FALSE))</f>
        <v/>
      </c>
      <c r="P72" s="37"/>
      <c r="Q72" s="37"/>
      <c r="R72" s="37"/>
      <c r="S72" s="38"/>
      <c r="T72" s="84" t="str">
        <f t="shared" si="116"/>
        <v>Enter Course Name - Do Not Paste</v>
      </c>
      <c r="U72" s="133">
        <f t="shared" si="117"/>
        <v>0</v>
      </c>
      <c r="V72" s="133">
        <f t="shared" si="118"/>
        <v>0</v>
      </c>
      <c r="W72" s="226"/>
    </row>
    <row r="73" spans="1:23" x14ac:dyDescent="0.25">
      <c r="A73" s="72" t="str">
        <f t="shared" si="107"/>
        <v/>
      </c>
      <c r="B73" s="72" t="str">
        <f t="shared" si="108"/>
        <v/>
      </c>
      <c r="C73" s="232" t="s">
        <v>49</v>
      </c>
      <c r="D73" s="229" t="s">
        <v>582</v>
      </c>
      <c r="E73" s="60">
        <v>1</v>
      </c>
      <c r="F73" s="17" t="s">
        <v>41</v>
      </c>
      <c r="G73" s="18" t="str">
        <f t="shared" si="109"/>
        <v/>
      </c>
      <c r="H73" s="18" t="str">
        <f t="shared" si="110"/>
        <v/>
      </c>
      <c r="I73" s="18" t="str">
        <f t="shared" si="111"/>
        <v/>
      </c>
      <c r="J73" s="19">
        <f t="shared" si="112"/>
        <v>0</v>
      </c>
      <c r="K73" s="19">
        <f t="shared" si="113"/>
        <v>0</v>
      </c>
      <c r="L73" s="18">
        <f t="shared" si="114"/>
        <v>1</v>
      </c>
      <c r="M73" s="66"/>
      <c r="N73" s="18" t="str">
        <f t="shared" si="115"/>
        <v/>
      </c>
      <c r="O73" s="36" t="str">
        <f>IF(ISERROR(VLOOKUP(C73,DYNAMICprerequisites!$A$6:$E$305,5,FALSE)),"",VLOOKUP(C73,DYNAMICprerequisites!$A$6:$E$305,5,FALSE))</f>
        <v/>
      </c>
      <c r="P73" s="37"/>
      <c r="Q73" s="37"/>
      <c r="R73" s="37"/>
      <c r="S73" s="38"/>
      <c r="T73" s="84" t="str">
        <f t="shared" si="116"/>
        <v>Enter Course Name - Do Not Paste</v>
      </c>
      <c r="U73" s="133">
        <f t="shared" si="117"/>
        <v>0</v>
      </c>
      <c r="V73" s="133">
        <f t="shared" si="118"/>
        <v>0</v>
      </c>
      <c r="W73" s="226"/>
    </row>
    <row r="74" spans="1:23" x14ac:dyDescent="0.25">
      <c r="A74" s="72" t="str">
        <f t="shared" si="107"/>
        <v/>
      </c>
      <c r="B74" s="72" t="str">
        <f t="shared" si="108"/>
        <v/>
      </c>
      <c r="C74" s="232" t="s">
        <v>49</v>
      </c>
      <c r="D74" s="229" t="s">
        <v>582</v>
      </c>
      <c r="E74" s="60">
        <v>0</v>
      </c>
      <c r="F74" s="17" t="s">
        <v>41</v>
      </c>
      <c r="G74" s="18" t="str">
        <f t="shared" si="109"/>
        <v/>
      </c>
      <c r="H74" s="18" t="str">
        <f t="shared" si="110"/>
        <v/>
      </c>
      <c r="I74" s="18" t="str">
        <f t="shared" si="111"/>
        <v/>
      </c>
      <c r="J74" s="19">
        <f t="shared" si="112"/>
        <v>0</v>
      </c>
      <c r="K74" s="19">
        <f t="shared" si="113"/>
        <v>0</v>
      </c>
      <c r="L74" s="18">
        <f t="shared" si="114"/>
        <v>0</v>
      </c>
      <c r="M74" s="66"/>
      <c r="N74" s="18" t="str">
        <f t="shared" si="115"/>
        <v/>
      </c>
      <c r="O74" s="36" t="str">
        <f>IF(ISERROR(VLOOKUP(C74,DYNAMICprerequisites!$A$6:$E$305,5,FALSE)),"",VLOOKUP(C74,DYNAMICprerequisites!$A$6:$E$305,5,FALSE))</f>
        <v/>
      </c>
      <c r="P74" s="37"/>
      <c r="Q74" s="37"/>
      <c r="R74" s="37"/>
      <c r="S74" s="38"/>
      <c r="T74" s="84" t="str">
        <f t="shared" si="116"/>
        <v>Enter Course Name - Do Not Paste</v>
      </c>
      <c r="U74" s="133">
        <f t="shared" si="117"/>
        <v>0</v>
      </c>
      <c r="V74" s="133">
        <f t="shared" si="118"/>
        <v>0</v>
      </c>
      <c r="W74" s="226"/>
    </row>
    <row r="75" spans="1:23" ht="15.75" thickBot="1" x14ac:dyDescent="0.3">
      <c r="A75" s="72" t="str">
        <f t="shared" si="107"/>
        <v/>
      </c>
      <c r="B75" s="72" t="str">
        <f t="shared" si="108"/>
        <v/>
      </c>
      <c r="C75" s="51" t="s">
        <v>49</v>
      </c>
      <c r="D75" s="230" t="s">
        <v>582</v>
      </c>
      <c r="E75" s="61">
        <v>0</v>
      </c>
      <c r="F75" s="62" t="s">
        <v>41</v>
      </c>
      <c r="G75" s="24" t="str">
        <f t="shared" si="109"/>
        <v/>
      </c>
      <c r="H75" s="24" t="str">
        <f t="shared" si="110"/>
        <v/>
      </c>
      <c r="I75" s="24" t="str">
        <f t="shared" si="111"/>
        <v/>
      </c>
      <c r="J75" s="25">
        <f t="shared" si="112"/>
        <v>0</v>
      </c>
      <c r="K75" s="25">
        <f t="shared" si="113"/>
        <v>0</v>
      </c>
      <c r="L75" s="24">
        <f t="shared" si="114"/>
        <v>0</v>
      </c>
      <c r="M75" s="67"/>
      <c r="N75" s="24" t="str">
        <f t="shared" si="115"/>
        <v/>
      </c>
      <c r="O75" s="39" t="str">
        <f>IF(ISERROR(VLOOKUP(C75,DYNAMICprerequisites!$A$6:$E$305,5,FALSE)),"",VLOOKUP(C75,DYNAMICprerequisites!$A$6:$E$305,5,FALSE))</f>
        <v/>
      </c>
      <c r="P75" s="40"/>
      <c r="Q75" s="40"/>
      <c r="R75" s="40"/>
      <c r="S75" s="41"/>
      <c r="T75" s="129" t="str">
        <f t="shared" si="116"/>
        <v>Enter Course Name - Do Not Paste</v>
      </c>
      <c r="U75" s="134">
        <f t="shared" si="117"/>
        <v>0</v>
      </c>
      <c r="V75" s="134">
        <f>IF(F75="Trans.",E75,0)</f>
        <v>0</v>
      </c>
      <c r="W75" s="226"/>
    </row>
    <row r="76" spans="1:23" ht="16.5" thickTop="1" thickBot="1" x14ac:dyDescent="0.3">
      <c r="D76" s="8" t="s">
        <v>157</v>
      </c>
      <c r="E76" s="68">
        <f>SUM(E70:E75)</f>
        <v>10</v>
      </c>
      <c r="F76" s="69" t="str">
        <f>IF(ISERROR(SUM(H70:H75)/SUM(I70:I75)),"",SUM(H70:H75)/SUM(I70:I75))</f>
        <v/>
      </c>
      <c r="M76" s="1" t="s">
        <v>159</v>
      </c>
      <c r="W76" s="226"/>
    </row>
    <row r="77" spans="1:23" ht="15.75" thickTop="1" x14ac:dyDescent="0.25">
      <c r="D77" s="8" t="s">
        <v>158</v>
      </c>
      <c r="E77" s="9">
        <f>SUM(E76,E67,E51,E37)</f>
        <v>128</v>
      </c>
      <c r="F77" s="12" t="str">
        <f>IF(ISERROR(SUM(H4:H36,H40:H50,H54:H66,H70:H75)/SUM(I4:I36,I40:I50,I54:I66,I70:I75)),"",SUM(H4:H36,H40:H50,H54:H66,H70:H75)/SUM(I4:I36,I40:I50,I54:I66,I70:I75))</f>
        <v/>
      </c>
      <c r="M77" s="1" t="s">
        <v>160</v>
      </c>
      <c r="W77" s="226"/>
    </row>
    <row r="78" spans="1:23" x14ac:dyDescent="0.25">
      <c r="C78" s="91"/>
      <c r="W78" s="226"/>
    </row>
    <row r="79" spans="1:23" ht="15.75" thickBot="1" x14ac:dyDescent="0.3">
      <c r="E79" s="4" t="s">
        <v>461</v>
      </c>
      <c r="F79" s="4" t="s">
        <v>42</v>
      </c>
      <c r="M79" s="4" t="s">
        <v>462</v>
      </c>
      <c r="W79" s="226"/>
    </row>
    <row r="80" spans="1:23" x14ac:dyDescent="0.25">
      <c r="D80" s="8"/>
      <c r="E80" s="131">
        <f>SUM(K4:K36)-F80</f>
        <v>0</v>
      </c>
      <c r="F80" s="131">
        <f>SUM(U4:U36)</f>
        <v>0</v>
      </c>
      <c r="M80" s="131">
        <f>SUM(L4:L36)</f>
        <v>55</v>
      </c>
      <c r="N80" s="1" t="s">
        <v>467</v>
      </c>
      <c r="W80" s="226"/>
    </row>
    <row r="81" spans="4:23" x14ac:dyDescent="0.25">
      <c r="D81" s="8"/>
      <c r="E81" s="9">
        <f>SUM(K40:K50)-F81</f>
        <v>0</v>
      </c>
      <c r="F81" s="9">
        <f>SUM(U40:U50)</f>
        <v>0</v>
      </c>
      <c r="M81" s="9">
        <f>SUM(L40:L50)</f>
        <v>30</v>
      </c>
      <c r="N81" s="1" t="s">
        <v>463</v>
      </c>
      <c r="W81" s="226"/>
    </row>
    <row r="82" spans="4:23" x14ac:dyDescent="0.25">
      <c r="D82" s="8"/>
      <c r="E82" s="9">
        <f>SUM(K54:K66)-F82</f>
        <v>0</v>
      </c>
      <c r="F82" s="9">
        <f>SUM(U54:U66)</f>
        <v>0</v>
      </c>
      <c r="M82" s="9">
        <f>SUM(L54:L66)</f>
        <v>33</v>
      </c>
      <c r="N82" s="1" t="s">
        <v>464</v>
      </c>
      <c r="W82" s="226"/>
    </row>
    <row r="83" spans="4:23" ht="15.75" thickBot="1" x14ac:dyDescent="0.3">
      <c r="D83" s="8"/>
      <c r="E83" s="70">
        <f>SUM(K70:K75)-F83</f>
        <v>0</v>
      </c>
      <c r="F83" s="70">
        <f>SUM(U70:U75)</f>
        <v>0</v>
      </c>
      <c r="M83" s="70">
        <f>SUM(L70:L75)</f>
        <v>10</v>
      </c>
      <c r="N83" s="1" t="s">
        <v>465</v>
      </c>
      <c r="W83" s="226"/>
    </row>
    <row r="84" spans="4:23" ht="15.75" thickTop="1" x14ac:dyDescent="0.25">
      <c r="D84" s="8"/>
      <c r="E84" s="9">
        <f>SUM(E80:E83)</f>
        <v>0</v>
      </c>
      <c r="F84" s="9">
        <f>SUM(F80:F83)</f>
        <v>0</v>
      </c>
      <c r="M84" s="9">
        <f>SUM(M80:M83)</f>
        <v>128</v>
      </c>
      <c r="N84" s="1" t="s">
        <v>466</v>
      </c>
      <c r="W84" s="226"/>
    </row>
    <row r="85" spans="4:23" x14ac:dyDescent="0.25">
      <c r="W85" s="226"/>
    </row>
    <row r="86" spans="4:23" x14ac:dyDescent="0.25">
      <c r="F86" s="12">
        <f>IF($F$77="",3.4,IF((((3.4*$E$77)-($E$84*$F$77))/($M$84+$F$84))&gt;4,"N/A",IF((((3.4*$E$77)-($E$84*$F$77))/($M$84+$F$84))&lt;2,2,(((3.4*$E$77)-($E$84*$F$77))/($M$84+$F$84)))))</f>
        <v>3.4</v>
      </c>
      <c r="M86" s="1" t="s">
        <v>424</v>
      </c>
      <c r="W86" s="226"/>
    </row>
    <row r="87" spans="4:23" x14ac:dyDescent="0.25">
      <c r="F87" s="12">
        <f>IF($F$77="",3.6,IF((((3.6*$E$77)-($E$84*$F$77))/($M$84+$F$84))&gt;4,"N/A",IF((((3.6*$E$77)-($E$84*$F$77))/($M$84+$F$84))&lt;2,2,(((3.6*$E$77)-($E$84*$F$77))/($M$84+$F$84)))))</f>
        <v>3.6</v>
      </c>
      <c r="M87" s="1" t="s">
        <v>425</v>
      </c>
      <c r="W87" s="226"/>
    </row>
    <row r="88" spans="4:23" x14ac:dyDescent="0.25">
      <c r="F88" s="12">
        <f>IF($F$77="",3.8,IF((((3.8*$E$77)-($E$84*$F$77))/($M$84+$F$84))&gt;4,"N/A",IF((((3.8*$E$77)-($E$84*$F$77))/($M$84+$F$84))&lt;2,2,(((3.8*$E$77)-($E$84*$F$77))/($M$84+$F$84)))))</f>
        <v>3.8</v>
      </c>
      <c r="M88" s="1" t="s">
        <v>426</v>
      </c>
      <c r="W88" s="226"/>
    </row>
    <row r="89" spans="4:23" x14ac:dyDescent="0.25">
      <c r="M89" s="1" t="s">
        <v>423</v>
      </c>
      <c r="W89" s="226"/>
    </row>
    <row r="90" spans="4:23" x14ac:dyDescent="0.25">
      <c r="W90" s="226"/>
    </row>
    <row r="91" spans="4:23" x14ac:dyDescent="0.25">
      <c r="F91" s="9">
        <f>SUM(H4:H75)</f>
        <v>0</v>
      </c>
      <c r="M91" s="1" t="s">
        <v>579</v>
      </c>
      <c r="W91" s="226"/>
    </row>
    <row r="92" spans="4:23" x14ac:dyDescent="0.25">
      <c r="F92" s="9">
        <f>SUM(I4:I75)</f>
        <v>0</v>
      </c>
      <c r="M92" s="1" t="s">
        <v>577</v>
      </c>
      <c r="W92" s="226"/>
    </row>
    <row r="93" spans="4:23" x14ac:dyDescent="0.25">
      <c r="W93" s="226"/>
    </row>
    <row r="94" spans="4:23" x14ac:dyDescent="0.25">
      <c r="F94" s="9">
        <f>F96-F95</f>
        <v>0</v>
      </c>
      <c r="M94" s="101" t="s">
        <v>580</v>
      </c>
      <c r="W94" s="226"/>
    </row>
    <row r="95" spans="4:23" ht="15.75" thickBot="1" x14ac:dyDescent="0.3">
      <c r="F95" s="70">
        <f>SUM(V4:V75)</f>
        <v>0</v>
      </c>
      <c r="M95" s="1" t="s">
        <v>578</v>
      </c>
      <c r="W95" s="226"/>
    </row>
    <row r="96" spans="4:23" ht="15.75" thickTop="1" x14ac:dyDescent="0.25">
      <c r="F96" s="9">
        <f>E84</f>
        <v>0</v>
      </c>
      <c r="M96" s="1" t="s">
        <v>581</v>
      </c>
      <c r="W96" s="226"/>
    </row>
    <row r="97" spans="3:23" x14ac:dyDescent="0.25">
      <c r="W97" s="226"/>
    </row>
    <row r="98" spans="3:23" x14ac:dyDescent="0.25">
      <c r="C98" s="237" t="s">
        <v>575</v>
      </c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W98" s="226"/>
    </row>
    <row r="99" spans="3:23" x14ac:dyDescent="0.25"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W99" s="226"/>
    </row>
    <row r="100" spans="3:23" x14ac:dyDescent="0.25"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W100" s="226"/>
    </row>
    <row r="101" spans="3:23" x14ac:dyDescent="0.25"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</row>
  </sheetData>
  <sheetProtection password="EDE3" sheet="1" objects="1" scenarios="1" selectLockedCells="1"/>
  <mergeCells count="1">
    <mergeCell ref="C98:R101"/>
  </mergeCells>
  <conditionalFormatting sqref="F4:F10 F12:F15 F17:F19 F26 F28:F36 F54:F66 F70:F75 F21 F23">
    <cfRule type="expression" dxfId="32" priority="5">
      <formula>IF(OR(F4="F",F4="WF",F4="NP"),TRUE,FALSE)</formula>
    </cfRule>
  </conditionalFormatting>
  <conditionalFormatting sqref="F40:F47 F49:F50">
    <cfRule type="expression" dxfId="31" priority="4">
      <formula>IF(OR(F40="D",F40="F",F40="WF",F40="NP"),TRUE,FALSE)</formula>
    </cfRule>
  </conditionalFormatting>
  <conditionalFormatting sqref="F22">
    <cfRule type="expression" dxfId="30" priority="2">
      <formula>IF(OR(F22="F",F22="WF",F22="NP"),TRUE,FALSE)</formula>
    </cfRule>
  </conditionalFormatting>
  <conditionalFormatting sqref="F24">
    <cfRule type="expression" dxfId="29" priority="1">
      <formula>IF(OR(F24="F",F24="WF",F24="NP"),TRUE,FALSE)</formula>
    </cfRule>
  </conditionalFormatting>
  <conditionalFormatting sqref="C1:S1">
    <cfRule type="expression" dxfId="28" priority="13" stopIfTrue="1">
      <formula>IF($U$1&lt;&gt;$V$1,TRUE,FALSE)</formula>
    </cfRule>
  </conditionalFormatting>
  <dataValidations count="12">
    <dataValidation type="list" allowBlank="1" showInputMessage="1" showErrorMessage="1" sqref="F70:F75">
      <formula1>FullGradeRange</formula1>
    </dataValidation>
    <dataValidation type="list" allowBlank="1" showInputMessage="1" showErrorMessage="1" sqref="C18">
      <formula1>NewTestament</formula1>
    </dataValidation>
    <dataValidation type="list" allowBlank="1" showInputMessage="1" showErrorMessage="1" sqref="C17">
      <formula1>OldTestament</formula1>
    </dataValidation>
    <dataValidation type="list" allowBlank="1" showInputMessage="1" showErrorMessage="1" sqref="E70:E75">
      <formula1>VariableCredits</formula1>
    </dataValidation>
    <dataValidation type="list" allowBlank="1" showInputMessage="1" showErrorMessage="1" sqref="C49:C50">
      <formula1>FinanceElectives</formula1>
    </dataValidation>
    <dataValidation type="list" allowBlank="1" showInputMessage="1" showErrorMessage="1" sqref="E31:E36">
      <formula1>HPEcredits</formula1>
    </dataValidation>
    <dataValidation type="list" allowBlank="1" showInputMessage="1" showErrorMessage="1" sqref="F10 F61:F62 F30">
      <formula1>WPAgrades</formula1>
    </dataValidation>
    <dataValidation type="list" allowBlank="1" showInputMessage="1" showErrorMessage="1" sqref="C26">
      <formula1>SocialSciences</formula1>
    </dataValidation>
    <dataValidation type="list" allowBlank="1" showInputMessage="1" showErrorMessage="1" sqref="F26 F54:F60 F28:F29 F11:F15 F4:F9 F17:F19 F40:F47 F49:F50 F31:F36 F63:F66 F21:F24">
      <formula1>LetterGradeRange</formula1>
    </dataValidation>
    <dataValidation type="list" allowBlank="1" showInputMessage="1" showErrorMessage="1" sqref="C12">
      <formula1>HumanitiesRange3</formula1>
    </dataValidation>
    <dataValidation type="list" allowBlank="1" showInputMessage="1" showErrorMessage="1" sqref="C15">
      <formula1>IF(RequiredHumanitiesSum&lt;1,HumanitiesRange,HumanitiesRange2)</formula1>
    </dataValidation>
    <dataValidation type="list" allowBlank="1" showInputMessage="1" showErrorMessage="1" sqref="C13:C14">
      <formula1>HumanitiesRange2</formula1>
    </dataValidation>
  </dataValidations>
  <pageMargins left="0.7" right="0.7" top="0.75" bottom="0.75" header="0.3" footer="0.3"/>
  <pageSetup scale="78" orientation="landscape" r:id="rId1"/>
  <headerFooter>
    <oddHeader>&amp;C&amp;"-,Bold"&amp;18 2014-2015 Finance Degree Plan Sheet</oddHeader>
  </headerFooter>
  <rowBreaks count="2" manualBreakCount="2">
    <brk id="37" max="18" man="1"/>
    <brk id="67" max="18" man="1"/>
  </rowBreaks>
  <ignoredErrors>
    <ignoredError sqref="N30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42</vt:i4>
      </vt:variant>
    </vt:vector>
  </HeadingPairs>
  <TitlesOfParts>
    <vt:vector size="58" baseType="lpstr">
      <vt:lpstr>README</vt:lpstr>
      <vt:lpstr>MASTERsupport</vt:lpstr>
      <vt:lpstr>MASTERprerequisitesMATRIX</vt:lpstr>
      <vt:lpstr>DYNAMICprerequisites</vt:lpstr>
      <vt:lpstr>ACCOUNTING</vt:lpstr>
      <vt:lpstr>ACCOUNTINGchecklist</vt:lpstr>
      <vt:lpstr>BUSADMIN</vt:lpstr>
      <vt:lpstr>BUSADMINchecklist</vt:lpstr>
      <vt:lpstr>FINANCE</vt:lpstr>
      <vt:lpstr>FINANCEchecklist</vt:lpstr>
      <vt:lpstr>INTLBUS</vt:lpstr>
      <vt:lpstr>INTLBUSchecklist</vt:lpstr>
      <vt:lpstr>MANAGEMENT</vt:lpstr>
      <vt:lpstr>MANAGEMENTchecklist</vt:lpstr>
      <vt:lpstr>MARKETING</vt:lpstr>
      <vt:lpstr>MARKETINGchecklist</vt:lpstr>
      <vt:lpstr>AccountingElectives</vt:lpstr>
      <vt:lpstr>ChineseElectives</vt:lpstr>
      <vt:lpstr>ChineseMinorMain</vt:lpstr>
      <vt:lpstr>CognateChoice</vt:lpstr>
      <vt:lpstr>FinanceElectives</vt:lpstr>
      <vt:lpstr>FrenchElectives</vt:lpstr>
      <vt:lpstr>FrenchMinorMain</vt:lpstr>
      <vt:lpstr>FullGradeRange</vt:lpstr>
      <vt:lpstr>GermanElectives</vt:lpstr>
      <vt:lpstr>GermanMinorMain</vt:lpstr>
      <vt:lpstr>HebrewElectives</vt:lpstr>
      <vt:lpstr>HebrewMinorMain</vt:lpstr>
      <vt:lpstr>HPEcredits</vt:lpstr>
      <vt:lpstr>HumanitiesRange</vt:lpstr>
      <vt:lpstr>HumanitiesRange2</vt:lpstr>
      <vt:lpstr>HumanitiesRange3</vt:lpstr>
      <vt:lpstr>LanguageMinor</vt:lpstr>
      <vt:lpstr>LetterGradeRange</vt:lpstr>
      <vt:lpstr>Majors</vt:lpstr>
      <vt:lpstr>ManagementElectives</vt:lpstr>
      <vt:lpstr>MarketingElectives</vt:lpstr>
      <vt:lpstr>NewTestament</vt:lpstr>
      <vt:lpstr>OldTestament</vt:lpstr>
      <vt:lpstr>PickMinor</vt:lpstr>
      <vt:lpstr>ACCOUNTING!Print_Area</vt:lpstr>
      <vt:lpstr>ACCOUNTINGchecklist!Print_Area</vt:lpstr>
      <vt:lpstr>BUSADMIN!Print_Area</vt:lpstr>
      <vt:lpstr>BUSADMINchecklist!Print_Area</vt:lpstr>
      <vt:lpstr>FINANCE!Print_Area</vt:lpstr>
      <vt:lpstr>FINANCEchecklist!Print_Area</vt:lpstr>
      <vt:lpstr>INTLBUS!Print_Area</vt:lpstr>
      <vt:lpstr>INTLBUSchecklist!Print_Area</vt:lpstr>
      <vt:lpstr>MANAGEMENT!Print_Area</vt:lpstr>
      <vt:lpstr>MANAGEMENTchecklist!Print_Area</vt:lpstr>
      <vt:lpstr>MARKETING!Print_Area</vt:lpstr>
      <vt:lpstr>MARKETINGchecklist!Print_Area</vt:lpstr>
      <vt:lpstr>RequiredHumanitiesSum</vt:lpstr>
      <vt:lpstr>SocialSciences</vt:lpstr>
      <vt:lpstr>SpanishElectives</vt:lpstr>
      <vt:lpstr>SpanishMinorMain</vt:lpstr>
      <vt:lpstr>VariableCredits</vt:lpstr>
      <vt:lpstr>WPAgrades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Wiley</dc:creator>
  <cp:lastModifiedBy>jowiley</cp:lastModifiedBy>
  <cp:lastPrinted>2015-01-29T16:50:38Z</cp:lastPrinted>
  <dcterms:created xsi:type="dcterms:W3CDTF">2014-12-20T00:01:03Z</dcterms:created>
  <dcterms:modified xsi:type="dcterms:W3CDTF">2015-02-17T15:37:07Z</dcterms:modified>
</cp:coreProperties>
</file>